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chartsheets/sheet1.xml" ContentType="application/vnd.openxmlformats-officedocument.spreadsheetml.chartsheet+xml"/>
  <Override PartName="/xl/worksheets/sheet13.xml" ContentType="application/vnd.openxmlformats-officedocument.spreadsheetml.worksheet+xml"/>
  <Override PartName="/xl/chartsheets/sheet2.xml" ContentType="application/vnd.openxmlformats-officedocument.spreadsheetml.chartsheet+xml"/>
  <Override PartName="/xl/worksheets/sheet14.xml" ContentType="application/vnd.openxmlformats-officedocument.spreadsheetml.worksheet+xml"/>
  <Override PartName="/xl/chartsheets/sheet3.xml" ContentType="application/vnd.openxmlformats-officedocument.spreadsheetml.chartsheet+xml"/>
  <Override PartName="/xl/worksheets/sheet15.xml" ContentType="application/vnd.openxmlformats-officedocument.spreadsheetml.worksheet+xml"/>
  <Override PartName="/xl/chartsheets/sheet4.xml" ContentType="application/vnd.openxmlformats-officedocument.spreadsheetml.chartsheet+xml"/>
  <Override PartName="/xl/worksheets/sheet16.xml" ContentType="application/vnd.openxmlformats-officedocument.spreadsheetml.worksheet+xml"/>
  <Override PartName="/xl/chartsheets/sheet5.xml" ContentType="application/vnd.openxmlformats-officedocument.spreadsheetml.chartsheet+xml"/>
  <Override PartName="/xl/worksheets/sheet17.xml" ContentType="application/vnd.openxmlformats-officedocument.spreadsheetml.worksheet+xml"/>
  <Override PartName="/xl/chartsheets/sheet6.xml" ContentType="application/vnd.openxmlformats-officedocument.spreadsheetml.chartsheet+xml"/>
  <Override PartName="/xl/worksheets/sheet18.xml" ContentType="application/vnd.openxmlformats-officedocument.spreadsheetml.worksheet+xml"/>
  <Override PartName="/xl/chartsheets/sheet7.xml" ContentType="application/vnd.openxmlformats-officedocument.spreadsheetml.chartsheet+xml"/>
  <Override PartName="/xl/chartsheets/sheet8.xml" ContentType="application/vnd.openxmlformats-officedocument.spreadsheetml.chartsheet+xml"/>
  <Override PartName="/xl/worksheets/sheet19.xml" ContentType="application/vnd.openxmlformats-officedocument.spreadsheetml.worksheet+xml"/>
  <Override PartName="/xl/chartsheets/sheet9.xml" ContentType="application/vnd.openxmlformats-officedocument.spreadsheetml.chartsheet+xml"/>
  <Override PartName="/xl/worksheets/sheet20.xml" ContentType="application/vnd.openxmlformats-officedocument.spreadsheetml.worksheet+xml"/>
  <Override PartName="/xl/chartsheets/sheet10.xml" ContentType="application/vnd.openxmlformats-officedocument.spreadsheetml.chartsheet+xml"/>
  <Override PartName="/xl/worksheets/sheet21.xml" ContentType="application/vnd.openxmlformats-officedocument.spreadsheetml.worksheet+xml"/>
  <Override PartName="/xl/chartsheets/sheet11.xml" ContentType="application/vnd.openxmlformats-officedocument.spreadsheetml.chartsheet+xml"/>
  <Override PartName="/xl/worksheets/sheet22.xml" ContentType="application/vnd.openxmlformats-officedocument.spreadsheetml.worksheet+xml"/>
  <Override PartName="/xl/chartsheets/sheet12.xml" ContentType="application/vnd.openxmlformats-officedocument.spreadsheetml.chartsheet+xml"/>
  <Override PartName="/xl/worksheets/sheet23.xml" ContentType="application/vnd.openxmlformats-officedocument.spreadsheetml.worksheet+xml"/>
  <Override PartName="/xl/chartsheets/sheet13.xml" ContentType="application/vnd.openxmlformats-officedocument.spreadsheetml.chartsheet+xml"/>
  <Override PartName="/xl/worksheets/sheet24.xml" ContentType="application/vnd.openxmlformats-officedocument.spreadsheetml.worksheet+xml"/>
  <Override PartName="/xl/chartsheets/sheet14.xml" ContentType="application/vnd.openxmlformats-officedocument.spreadsheetml.chartsheet+xml"/>
  <Override PartName="/xl/worksheets/sheet25.xml" ContentType="application/vnd.openxmlformats-officedocument.spreadsheetml.worksheet+xml"/>
  <Override PartName="/xl/chartsheets/sheet15.xml" ContentType="application/vnd.openxmlformats-officedocument.spreadsheetml.chartsheet+xml"/>
  <Override PartName="/xl/worksheets/sheet2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ml.chartshapes+xml"/>
  <Override PartName="/xl/drawings/drawing6.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7.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8.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9.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0.xml" ContentType="application/vnd.openxmlformats-officedocument.drawing+xml"/>
  <Override PartName="/xl/charts/chart9.xml" ContentType="application/vnd.openxmlformats-officedocument.drawingml.chart+xml"/>
  <Override PartName="/xl/drawings/drawing11.xml" ContentType="application/vnd.openxmlformats-officedocument.drawingml.chartshapes+xml"/>
  <Override PartName="/xl/drawings/drawing12.xml" ContentType="application/vnd.openxmlformats-officedocument.drawing+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3.xml" ContentType="application/vnd.openxmlformats-officedocument.drawing+xml"/>
  <Override PartName="/xl/charts/chart11.xml" ContentType="application/vnd.openxmlformats-officedocument.drawingml.chart+xml"/>
  <Override PartName="/xl/drawings/drawing14.xml" ContentType="application/vnd.openxmlformats-officedocument.drawingml.chartshapes+xml"/>
  <Override PartName="/xl/drawings/drawing15.xml" ContentType="application/vnd.openxmlformats-officedocument.drawing+xml"/>
  <Override PartName="/xl/charts/chart12.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6.xml" ContentType="application/vnd.openxmlformats-officedocument.drawing+xml"/>
  <Override PartName="/xl/charts/chart13.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17.xml" ContentType="application/vnd.openxmlformats-officedocument.drawing+xml"/>
  <Override PartName="/xl/charts/chart14.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18.xml" ContentType="application/vnd.openxmlformats-officedocument.drawing+xml"/>
  <Override PartName="/xl/charts/chart15.xml" ContentType="application/vnd.openxmlformats-officedocument.drawingml.chart+xml"/>
  <Override PartName="/xl/charts/style13.xml" ContentType="application/vnd.ms-office.chartstyle+xml"/>
  <Override PartName="/xl/charts/colors13.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Z:\Current work\Publications\1. To process\"/>
    </mc:Choice>
  </mc:AlternateContent>
  <bookViews>
    <workbookView xWindow="0" yWindow="0" windowWidth="20490" windowHeight="7665" tabRatio="932"/>
  </bookViews>
  <sheets>
    <sheet name="Contents" sheetId="17" r:id="rId1"/>
    <sheet name="Table 1" sheetId="32" r:id="rId2"/>
    <sheet name="Table 2 " sheetId="33" r:id="rId3"/>
    <sheet name="Table 3 " sheetId="34" r:id="rId4"/>
    <sheet name="Table 4 " sheetId="2" r:id="rId5"/>
    <sheet name="Table 5" sheetId="1" r:id="rId6"/>
    <sheet name="Table 6" sheetId="4" r:id="rId7"/>
    <sheet name="Table 7" sheetId="6" r:id="rId8"/>
    <sheet name="Table 8" sheetId="22" r:id="rId9"/>
    <sheet name="Table 9" sheetId="23" r:id="rId10"/>
    <sheet name="Table 10" sheetId="30" r:id="rId11"/>
    <sheet name="Table 11" sheetId="31" r:id="rId12"/>
    <sheet name="Figure 1" sheetId="46" r:id="rId13"/>
    <sheet name="Figure 1 data" sheetId="45" r:id="rId14"/>
    <sheet name="Figure 2" sheetId="35" r:id="rId15"/>
    <sheet name="Figure 2 data" sheetId="36" r:id="rId16"/>
    <sheet name="Figure 3" sheetId="37" r:id="rId17"/>
    <sheet name="Figure 3 data" sheetId="38" r:id="rId18"/>
    <sheet name="Figure 4" sheetId="39" r:id="rId19"/>
    <sheet name="Figure 4 data" sheetId="40" r:id="rId20"/>
    <sheet name="Figure 5" sheetId="41" r:id="rId21"/>
    <sheet name="Figure 5 data" sheetId="42" r:id="rId22"/>
    <sheet name="Figure 6" sheetId="43" r:id="rId23"/>
    <sheet name="Figure 6 data" sheetId="44" r:id="rId24"/>
    <sheet name="Figure 7a" sheetId="3" r:id="rId25"/>
    <sheet name="Figure 7b" sheetId="19" r:id="rId26"/>
    <sheet name="Figure 7 data" sheetId="14" r:id="rId27"/>
    <sheet name="Figure 8" sheetId="9" r:id="rId28"/>
    <sheet name="Figure 8 data" sheetId="8" r:id="rId29"/>
    <sheet name="Figure 9" sheetId="11" r:id="rId30"/>
    <sheet name="Figure 9 data" sheetId="10" r:id="rId31"/>
    <sheet name="Figure 10" sheetId="13" r:id="rId32"/>
    <sheet name="Figure 10 data" sheetId="15" r:id="rId33"/>
    <sheet name="Figure 11" sheetId="7" r:id="rId34"/>
    <sheet name="Figure 11 data" sheetId="16" r:id="rId35"/>
    <sheet name="Figure 12" sheetId="21" r:id="rId36"/>
    <sheet name="Figure 12 data" sheetId="20" r:id="rId37"/>
    <sheet name="Figure 13" sheetId="26" r:id="rId38"/>
    <sheet name="Figure 13 data" sheetId="25" r:id="rId39"/>
    <sheet name="Figure 14" sheetId="28" r:id="rId40"/>
    <sheet name="Figure 14 data" sheetId="27" r:id="rId41"/>
  </sheets>
  <definedNames>
    <definedName name="_xlnm._FilterDatabase" localSheetId="11" hidden="1">'Table 11'!$A$3:$F$1283</definedName>
  </definedNames>
  <calcPr calcId="162913" concurrentCalc="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O89" i="33" l="1"/>
  <c r="W10" i="42"/>
  <c r="X10" i="42"/>
  <c r="Y10" i="42"/>
  <c r="Y13" i="42"/>
  <c r="Z10" i="42"/>
  <c r="Z16" i="42"/>
  <c r="AA10" i="42"/>
  <c r="B10" i="42"/>
  <c r="AA13" i="42"/>
  <c r="W13" i="42"/>
  <c r="X13" i="42"/>
  <c r="W14" i="42"/>
  <c r="X14" i="42"/>
  <c r="AA14" i="42"/>
  <c r="W15" i="42"/>
  <c r="X15" i="42"/>
  <c r="Y15" i="42"/>
  <c r="Z15" i="42"/>
  <c r="AA15" i="42"/>
  <c r="W16" i="42"/>
  <c r="X16" i="42"/>
  <c r="Y16" i="42"/>
  <c r="AA16" i="42"/>
  <c r="AH9" i="38"/>
  <c r="AI9" i="38"/>
  <c r="AJ9" i="38"/>
  <c r="AK9" i="38"/>
  <c r="AL9" i="38"/>
  <c r="Z14" i="42"/>
  <c r="Z13" i="42"/>
  <c r="Y14" i="42"/>
  <c r="AI127" i="34"/>
  <c r="AJ127" i="34"/>
  <c r="AK127" i="34"/>
  <c r="AL127" i="34"/>
  <c r="AM127" i="34"/>
  <c r="AI128" i="34"/>
  <c r="AJ128" i="34"/>
  <c r="AK128" i="34"/>
  <c r="AL128" i="34"/>
  <c r="AM128" i="34"/>
  <c r="AI129" i="34"/>
  <c r="AJ129" i="34"/>
  <c r="AK129" i="34"/>
  <c r="AL129" i="34"/>
  <c r="AM129" i="34"/>
  <c r="AI130" i="34"/>
  <c r="AJ130" i="34"/>
  <c r="AK130" i="34"/>
  <c r="AL130" i="34"/>
  <c r="AM130" i="34"/>
  <c r="AI131" i="34"/>
  <c r="AJ131" i="34"/>
  <c r="AK131" i="34"/>
  <c r="AL131" i="34"/>
  <c r="AM131" i="34"/>
  <c r="AI132" i="34"/>
  <c r="AJ132" i="34"/>
  <c r="AK132" i="34"/>
  <c r="AL132" i="34"/>
  <c r="AM132" i="34"/>
  <c r="AI133" i="34"/>
  <c r="AJ133" i="34"/>
  <c r="AK133" i="34"/>
  <c r="AL133" i="34"/>
  <c r="AM133" i="34"/>
  <c r="AI101" i="34"/>
  <c r="AJ101" i="34"/>
  <c r="AK101" i="34"/>
  <c r="AL101" i="34"/>
  <c r="AM101" i="34"/>
  <c r="AI102" i="34"/>
  <c r="AJ102" i="34"/>
  <c r="AK102" i="34"/>
  <c r="AL102" i="34"/>
  <c r="AM102" i="34"/>
  <c r="AI103" i="34"/>
  <c r="AJ103" i="34"/>
  <c r="AK103" i="34"/>
  <c r="AL103" i="34"/>
  <c r="AM103" i="34"/>
  <c r="AI104" i="34"/>
  <c r="AJ104" i="34"/>
  <c r="AK104" i="34"/>
  <c r="AL104" i="34"/>
  <c r="AM104" i="34"/>
  <c r="AI105" i="34"/>
  <c r="AJ105" i="34"/>
  <c r="AK105" i="34"/>
  <c r="AL105" i="34"/>
  <c r="AM105" i="34"/>
  <c r="AI106" i="34"/>
  <c r="AJ106" i="34"/>
  <c r="AK106" i="34"/>
  <c r="AL106" i="34"/>
  <c r="AM106" i="34"/>
  <c r="AI107" i="34"/>
  <c r="AJ107" i="34"/>
  <c r="AK107" i="34"/>
  <c r="AL107" i="34"/>
  <c r="AM107" i="34"/>
  <c r="AI75" i="34"/>
  <c r="AJ75" i="34"/>
  <c r="AK75" i="34"/>
  <c r="AL75" i="34"/>
  <c r="AM75" i="34"/>
  <c r="AI76" i="34"/>
  <c r="AJ76" i="34"/>
  <c r="AK76" i="34"/>
  <c r="AL76" i="34"/>
  <c r="AM76" i="34"/>
  <c r="AI77" i="34"/>
  <c r="AJ77" i="34"/>
  <c r="AK77" i="34"/>
  <c r="AL77" i="34"/>
  <c r="AM77" i="34"/>
  <c r="AI78" i="34"/>
  <c r="AJ78" i="34"/>
  <c r="AK78" i="34"/>
  <c r="AL78" i="34"/>
  <c r="AM78" i="34"/>
  <c r="AI79" i="34"/>
  <c r="AJ79" i="34"/>
  <c r="AK79" i="34"/>
  <c r="AL79" i="34"/>
  <c r="AM79" i="34"/>
  <c r="AI80" i="34"/>
  <c r="AJ80" i="34"/>
  <c r="AK80" i="34"/>
  <c r="AL80" i="34"/>
  <c r="AM80" i="34"/>
  <c r="AI81" i="34"/>
  <c r="AJ81" i="34"/>
  <c r="AK81" i="34"/>
  <c r="AL81" i="34"/>
  <c r="AM81" i="34"/>
  <c r="AI49" i="34"/>
  <c r="AJ49" i="34"/>
  <c r="AK49" i="34"/>
  <c r="AL49" i="34"/>
  <c r="AM49" i="34"/>
  <c r="AI50" i="34"/>
  <c r="AJ50" i="34"/>
  <c r="AK50" i="34"/>
  <c r="AL50" i="34"/>
  <c r="AM50" i="34"/>
  <c r="AI51" i="34"/>
  <c r="AJ51" i="34"/>
  <c r="AK51" i="34"/>
  <c r="AL51" i="34"/>
  <c r="AM51" i="34"/>
  <c r="AI52" i="34"/>
  <c r="AJ52" i="34"/>
  <c r="AK52" i="34"/>
  <c r="AL52" i="34"/>
  <c r="AM52" i="34"/>
  <c r="AI53" i="34"/>
  <c r="AJ53" i="34"/>
  <c r="AK53" i="34"/>
  <c r="AL53" i="34"/>
  <c r="AM53" i="34"/>
  <c r="AI54" i="34"/>
  <c r="AJ54" i="34"/>
  <c r="AK54" i="34"/>
  <c r="AL54" i="34"/>
  <c r="AM54" i="34"/>
  <c r="AI55" i="34"/>
  <c r="AJ55" i="34"/>
  <c r="AK55" i="34"/>
  <c r="AL55" i="34"/>
  <c r="AM55" i="34"/>
  <c r="AO23" i="34"/>
  <c r="AO7" i="34"/>
  <c r="AO8" i="34"/>
  <c r="AO9" i="34"/>
  <c r="AO10" i="34"/>
  <c r="AO11" i="34"/>
  <c r="AO14" i="34"/>
  <c r="AO15" i="34"/>
  <c r="AO16" i="34"/>
  <c r="AO17" i="34"/>
  <c r="AO18" i="34"/>
  <c r="AO19" i="34"/>
  <c r="AO20" i="34"/>
  <c r="AO6" i="34"/>
  <c r="AI23" i="34"/>
  <c r="AJ23" i="34"/>
  <c r="AK23" i="34"/>
  <c r="AL23" i="34"/>
  <c r="AM23" i="34"/>
  <c r="AI24" i="34"/>
  <c r="AJ24" i="34"/>
  <c r="AK24" i="34"/>
  <c r="AL24" i="34"/>
  <c r="AM24" i="34"/>
  <c r="AI25" i="34"/>
  <c r="AJ25" i="34"/>
  <c r="AK25" i="34"/>
  <c r="AL25" i="34"/>
  <c r="AM25" i="34"/>
  <c r="AI26" i="34"/>
  <c r="AJ26" i="34"/>
  <c r="AK26" i="34"/>
  <c r="AL26" i="34"/>
  <c r="AM26" i="34"/>
  <c r="AI27" i="34"/>
  <c r="AJ27" i="34"/>
  <c r="AK27" i="34"/>
  <c r="AL27" i="34"/>
  <c r="AM27" i="34"/>
  <c r="AI28" i="34"/>
  <c r="AJ28" i="34"/>
  <c r="AK28" i="34"/>
  <c r="AL28" i="34"/>
  <c r="AM28" i="34"/>
  <c r="AI29" i="34"/>
  <c r="AJ29" i="34"/>
  <c r="AK29" i="34"/>
  <c r="AL29" i="34"/>
  <c r="AM29" i="34"/>
  <c r="AO90" i="33"/>
  <c r="AO91" i="33"/>
  <c r="AO92" i="33"/>
  <c r="AO56" i="33"/>
  <c r="AO57" i="33"/>
  <c r="AO58" i="33"/>
  <c r="AO59" i="33"/>
  <c r="AO60" i="33"/>
  <c r="AO61" i="33"/>
  <c r="AO62" i="33"/>
  <c r="AO63" i="33"/>
  <c r="AO64" i="33"/>
  <c r="AO65" i="33"/>
  <c r="AO66" i="33"/>
  <c r="AO67" i="33"/>
  <c r="AO68" i="33"/>
  <c r="AO69" i="33"/>
  <c r="AO70" i="33"/>
  <c r="AO71" i="33"/>
  <c r="AO72" i="33"/>
  <c r="AO73" i="33"/>
  <c r="AO74" i="33"/>
  <c r="AO75" i="33"/>
  <c r="AO76" i="33"/>
  <c r="AO77" i="33"/>
  <c r="AO78" i="33"/>
  <c r="AO79" i="33"/>
  <c r="AO80" i="33"/>
  <c r="AO81" i="33"/>
  <c r="AO82" i="33"/>
  <c r="AO83" i="33"/>
  <c r="AO84" i="33"/>
  <c r="AO85" i="33"/>
  <c r="AO86" i="33"/>
  <c r="AO55" i="33"/>
  <c r="AO40" i="33"/>
  <c r="AO41" i="33"/>
  <c r="AO42" i="33"/>
  <c r="AO43" i="33"/>
  <c r="AO44" i="33"/>
  <c r="AO45" i="33"/>
  <c r="AO46" i="33"/>
  <c r="AO47" i="33"/>
  <c r="AO48" i="33"/>
  <c r="AO49" i="33"/>
  <c r="AO50" i="33"/>
  <c r="AO51" i="33"/>
  <c r="AO52" i="33"/>
  <c r="AO39" i="33"/>
  <c r="AO24" i="33"/>
  <c r="AO25" i="33"/>
  <c r="AO26" i="33"/>
  <c r="AO27" i="33"/>
  <c r="AO28" i="33"/>
  <c r="AO29" i="33"/>
  <c r="AO30" i="33"/>
  <c r="AO31" i="33"/>
  <c r="AO32" i="33"/>
  <c r="AO33" i="33"/>
  <c r="AO34" i="33"/>
  <c r="AO35" i="33"/>
  <c r="AO36" i="33"/>
  <c r="AO23" i="33"/>
  <c r="AO16" i="33"/>
  <c r="AO17" i="33"/>
  <c r="AO18" i="33"/>
  <c r="AO19" i="33"/>
  <c r="AO20" i="33"/>
  <c r="AO21" i="33"/>
  <c r="AO15" i="33"/>
  <c r="AO10" i="33"/>
  <c r="AO7" i="33"/>
  <c r="C9" i="33"/>
  <c r="C8" i="33"/>
  <c r="AO88" i="32"/>
  <c r="AO89" i="32"/>
  <c r="AO90" i="32"/>
  <c r="AO87" i="32"/>
  <c r="AO54" i="32"/>
  <c r="AO55" i="32"/>
  <c r="AO56" i="32"/>
  <c r="AO57" i="32"/>
  <c r="AO58" i="32"/>
  <c r="AO59" i="32"/>
  <c r="AO60" i="32"/>
  <c r="AO61" i="32"/>
  <c r="AO62" i="32"/>
  <c r="AO63" i="32"/>
  <c r="AO64" i="32"/>
  <c r="AO65" i="32"/>
  <c r="AO66" i="32"/>
  <c r="AO67" i="32"/>
  <c r="AO68" i="32"/>
  <c r="AO69" i="32"/>
  <c r="AO70" i="32"/>
  <c r="AO71" i="32"/>
  <c r="AO72" i="32"/>
  <c r="AO73" i="32"/>
  <c r="AO74" i="32"/>
  <c r="AO75" i="32"/>
  <c r="AO76" i="32"/>
  <c r="AO77" i="32"/>
  <c r="AO78" i="32"/>
  <c r="AO79" i="32"/>
  <c r="AO80" i="32"/>
  <c r="AO81" i="32"/>
  <c r="AO82" i="32"/>
  <c r="AO83" i="32"/>
  <c r="AO84" i="32"/>
  <c r="AO53" i="32"/>
  <c r="AO39" i="32"/>
  <c r="AO40" i="32"/>
  <c r="AO41" i="32"/>
  <c r="AO42" i="32"/>
  <c r="AO43" i="32"/>
  <c r="AO44" i="32"/>
  <c r="AO45" i="32"/>
  <c r="AO46" i="32"/>
  <c r="AO47" i="32"/>
  <c r="AO48" i="32"/>
  <c r="AO49" i="32"/>
  <c r="AO50" i="32"/>
  <c r="AO38" i="32"/>
  <c r="AO37" i="32"/>
  <c r="AO29" i="32"/>
  <c r="AO30" i="32"/>
  <c r="AO31" i="32"/>
  <c r="AO9" i="32"/>
  <c r="AO32" i="32"/>
  <c r="AO33" i="32"/>
  <c r="AO34" i="32"/>
  <c r="AO28" i="32"/>
  <c r="AO22" i="32"/>
  <c r="AO23" i="32"/>
  <c r="AO24" i="32"/>
  <c r="AO25" i="32"/>
  <c r="AO26" i="32"/>
  <c r="AO27" i="32"/>
  <c r="AO21" i="32"/>
  <c r="AO14" i="32"/>
  <c r="AO15" i="32"/>
  <c r="AO16" i="32"/>
  <c r="AO17" i="32"/>
  <c r="AO18" i="32"/>
  <c r="AO19" i="32"/>
  <c r="AO13" i="32"/>
  <c r="AO8" i="32"/>
  <c r="AO7" i="32"/>
  <c r="AO124" i="34"/>
  <c r="AO123" i="34"/>
  <c r="AO122" i="34"/>
  <c r="AO121" i="34"/>
  <c r="AO120" i="34"/>
  <c r="AO119" i="34"/>
  <c r="AO118" i="34"/>
  <c r="AO115" i="34"/>
  <c r="AO114" i="34"/>
  <c r="AO113" i="34"/>
  <c r="AO112" i="34"/>
  <c r="AO111" i="34"/>
  <c r="AO110" i="34"/>
  <c r="AO98" i="34"/>
  <c r="AO97" i="34"/>
  <c r="AO96" i="34"/>
  <c r="AO95" i="34"/>
  <c r="AO94" i="34"/>
  <c r="AO93" i="34"/>
  <c r="AO92" i="34"/>
  <c r="AO89" i="34"/>
  <c r="AO88" i="34"/>
  <c r="AO87" i="34"/>
  <c r="AO86" i="34"/>
  <c r="AO85" i="34"/>
  <c r="AO84" i="34"/>
  <c r="AO72" i="34"/>
  <c r="AO71" i="34"/>
  <c r="AO70" i="34"/>
  <c r="AO69" i="34"/>
  <c r="AO68" i="34"/>
  <c r="AO67" i="34"/>
  <c r="AO66" i="34"/>
  <c r="AO59" i="34"/>
  <c r="AO60" i="34"/>
  <c r="AO61" i="34"/>
  <c r="AO62" i="34"/>
  <c r="AO63" i="34"/>
  <c r="AO58" i="34"/>
  <c r="AO41" i="34"/>
  <c r="AO42" i="34"/>
  <c r="AO43" i="34"/>
  <c r="AO44" i="34"/>
  <c r="AO45" i="34"/>
  <c r="AO46" i="34"/>
  <c r="AO40" i="34"/>
  <c r="AO33" i="34"/>
  <c r="AO34" i="34"/>
  <c r="AO35" i="34"/>
  <c r="AO36" i="34"/>
  <c r="AO37" i="34"/>
  <c r="AO32" i="34"/>
  <c r="AI8" i="33"/>
  <c r="AJ8" i="33"/>
  <c r="AK8" i="33"/>
  <c r="AL8" i="33"/>
  <c r="AM8" i="33"/>
  <c r="AI9" i="33"/>
  <c r="AJ9" i="33"/>
  <c r="AK9" i="33"/>
  <c r="AL9" i="33"/>
  <c r="AM9" i="33"/>
  <c r="AI8" i="32"/>
  <c r="AJ8" i="32"/>
  <c r="AK8" i="32"/>
  <c r="AL8" i="32"/>
  <c r="AM8" i="32"/>
  <c r="AI9" i="32"/>
  <c r="AJ9" i="32"/>
  <c r="AK9" i="32"/>
  <c r="AL9" i="32"/>
  <c r="AM9" i="32"/>
  <c r="V14" i="42"/>
  <c r="J14" i="42"/>
  <c r="V10" i="42"/>
  <c r="V15" i="42"/>
  <c r="U10" i="42"/>
  <c r="U14" i="42"/>
  <c r="T10" i="42"/>
  <c r="S10" i="42"/>
  <c r="S14" i="42"/>
  <c r="R10" i="42"/>
  <c r="R13" i="42"/>
  <c r="Q10" i="42"/>
  <c r="P10" i="42"/>
  <c r="P13" i="42"/>
  <c r="O10" i="42"/>
  <c r="O16" i="42"/>
  <c r="N10" i="42"/>
  <c r="J10" i="42"/>
  <c r="J15" i="42"/>
  <c r="I10" i="42"/>
  <c r="I14" i="42"/>
  <c r="H10" i="42"/>
  <c r="G10" i="42"/>
  <c r="G14" i="42"/>
  <c r="F10" i="42"/>
  <c r="F13" i="42"/>
  <c r="E10" i="42"/>
  <c r="D10" i="42"/>
  <c r="D13" i="42"/>
  <c r="C10" i="42"/>
  <c r="C16" i="42"/>
  <c r="E30" i="40"/>
  <c r="C29" i="40"/>
  <c r="D28" i="40"/>
  <c r="C28" i="40"/>
  <c r="B28" i="40"/>
  <c r="E27" i="40"/>
  <c r="C26" i="40"/>
  <c r="D25" i="40"/>
  <c r="C25" i="40"/>
  <c r="B25" i="40"/>
  <c r="E24" i="40"/>
  <c r="D30" i="40"/>
  <c r="C30" i="40"/>
  <c r="B30" i="40"/>
  <c r="E29" i="40"/>
  <c r="D29" i="40"/>
  <c r="B29" i="40"/>
  <c r="E28" i="40"/>
  <c r="D27" i="40"/>
  <c r="C27" i="40"/>
  <c r="B27" i="40"/>
  <c r="E26" i="40"/>
  <c r="D26" i="40"/>
  <c r="B26" i="40"/>
  <c r="E25" i="40"/>
  <c r="D24" i="40"/>
  <c r="C24" i="40"/>
  <c r="B24" i="40"/>
  <c r="AG9" i="38"/>
  <c r="AF9" i="38"/>
  <c r="AE9" i="38"/>
  <c r="AD9" i="38"/>
  <c r="AC9" i="38"/>
  <c r="AB9" i="38"/>
  <c r="U9" i="38"/>
  <c r="T9" i="38"/>
  <c r="S9" i="38"/>
  <c r="R9" i="38"/>
  <c r="Q9" i="38"/>
  <c r="P9" i="38"/>
  <c r="I9" i="38"/>
  <c r="H9" i="38"/>
  <c r="G9" i="38"/>
  <c r="F9" i="38"/>
  <c r="E9" i="38"/>
  <c r="D9" i="38"/>
  <c r="AA9" i="38"/>
  <c r="Z9" i="38"/>
  <c r="Y9" i="38"/>
  <c r="X9" i="38"/>
  <c r="W9" i="38"/>
  <c r="V9" i="38"/>
  <c r="O9" i="38"/>
  <c r="N9" i="38"/>
  <c r="M9" i="38"/>
  <c r="L9" i="38"/>
  <c r="K9" i="38"/>
  <c r="J9" i="38"/>
  <c r="C9" i="38"/>
  <c r="B9" i="38"/>
  <c r="AH133" i="34"/>
  <c r="AG133" i="34"/>
  <c r="AF133" i="34"/>
  <c r="AE133" i="34"/>
  <c r="AD133" i="34"/>
  <c r="AC133" i="34"/>
  <c r="AB133" i="34"/>
  <c r="AA133" i="34"/>
  <c r="Z133" i="34"/>
  <c r="Y133" i="34"/>
  <c r="X133" i="34"/>
  <c r="W133" i="34"/>
  <c r="V133" i="34"/>
  <c r="U133" i="34"/>
  <c r="T133" i="34"/>
  <c r="S133" i="34"/>
  <c r="R133" i="34"/>
  <c r="Q133" i="34"/>
  <c r="P133" i="34"/>
  <c r="O133" i="34"/>
  <c r="N133" i="34"/>
  <c r="M133" i="34"/>
  <c r="L133" i="34"/>
  <c r="K133" i="34"/>
  <c r="J133" i="34"/>
  <c r="I133" i="34"/>
  <c r="H133" i="34"/>
  <c r="G133" i="34"/>
  <c r="F133" i="34"/>
  <c r="E133" i="34"/>
  <c r="D133" i="34"/>
  <c r="C133" i="34"/>
  <c r="AH132" i="34"/>
  <c r="AG132" i="34"/>
  <c r="AF132" i="34"/>
  <c r="AE132" i="34"/>
  <c r="AD132" i="34"/>
  <c r="AC132" i="34"/>
  <c r="AB132" i="34"/>
  <c r="AA132" i="34"/>
  <c r="Z132" i="34"/>
  <c r="Y132" i="34"/>
  <c r="X132" i="34"/>
  <c r="W132" i="34"/>
  <c r="V132" i="34"/>
  <c r="U132" i="34"/>
  <c r="T132" i="34"/>
  <c r="S132" i="34"/>
  <c r="R132" i="34"/>
  <c r="Q132" i="34"/>
  <c r="P132" i="34"/>
  <c r="O132" i="34"/>
  <c r="N132" i="34"/>
  <c r="M132" i="34"/>
  <c r="L132" i="34"/>
  <c r="K132" i="34"/>
  <c r="J132" i="34"/>
  <c r="I132" i="34"/>
  <c r="H132" i="34"/>
  <c r="G132" i="34"/>
  <c r="F132" i="34"/>
  <c r="E132" i="34"/>
  <c r="D132" i="34"/>
  <c r="C132" i="34"/>
  <c r="AH131" i="34"/>
  <c r="AG131" i="34"/>
  <c r="AF131" i="34"/>
  <c r="AE131" i="34"/>
  <c r="AD131" i="34"/>
  <c r="AC131" i="34"/>
  <c r="AB131" i="34"/>
  <c r="AA131" i="34"/>
  <c r="Z131" i="34"/>
  <c r="Y131" i="34"/>
  <c r="X131" i="34"/>
  <c r="W131" i="34"/>
  <c r="V131" i="34"/>
  <c r="U131" i="34"/>
  <c r="T131" i="34"/>
  <c r="S131" i="34"/>
  <c r="R131" i="34"/>
  <c r="Q131" i="34"/>
  <c r="P131" i="34"/>
  <c r="O131" i="34"/>
  <c r="N131" i="34"/>
  <c r="M131" i="34"/>
  <c r="L131" i="34"/>
  <c r="K131" i="34"/>
  <c r="J131" i="34"/>
  <c r="I131" i="34"/>
  <c r="H131" i="34"/>
  <c r="G131" i="34"/>
  <c r="F131" i="34"/>
  <c r="E131" i="34"/>
  <c r="D131" i="34"/>
  <c r="C131" i="34"/>
  <c r="AH130" i="34"/>
  <c r="AG130" i="34"/>
  <c r="AF130" i="34"/>
  <c r="AE130" i="34"/>
  <c r="AD130" i="34"/>
  <c r="AC130" i="34"/>
  <c r="AB130" i="34"/>
  <c r="AA130" i="34"/>
  <c r="Z130" i="34"/>
  <c r="Y130" i="34"/>
  <c r="X130" i="34"/>
  <c r="W130" i="34"/>
  <c r="V130" i="34"/>
  <c r="U130" i="34"/>
  <c r="T130" i="34"/>
  <c r="S130" i="34"/>
  <c r="R130" i="34"/>
  <c r="Q130" i="34"/>
  <c r="AO130" i="34"/>
  <c r="P130" i="34"/>
  <c r="O130" i="34"/>
  <c r="N130" i="34"/>
  <c r="M130" i="34"/>
  <c r="L130" i="34"/>
  <c r="K130" i="34"/>
  <c r="J130" i="34"/>
  <c r="I130" i="34"/>
  <c r="H130" i="34"/>
  <c r="G130" i="34"/>
  <c r="F130" i="34"/>
  <c r="E130" i="34"/>
  <c r="D130" i="34"/>
  <c r="C130" i="34"/>
  <c r="AH129" i="34"/>
  <c r="AG129" i="34"/>
  <c r="AF129" i="34"/>
  <c r="AE129" i="34"/>
  <c r="AD129" i="34"/>
  <c r="AC129" i="34"/>
  <c r="AB129" i="34"/>
  <c r="AA129" i="34"/>
  <c r="Z129" i="34"/>
  <c r="Y129" i="34"/>
  <c r="X129" i="34"/>
  <c r="W129" i="34"/>
  <c r="V129" i="34"/>
  <c r="U129" i="34"/>
  <c r="T129" i="34"/>
  <c r="S129" i="34"/>
  <c r="R129" i="34"/>
  <c r="Q129" i="34"/>
  <c r="P129" i="34"/>
  <c r="O129" i="34"/>
  <c r="N129" i="34"/>
  <c r="M129" i="34"/>
  <c r="L129" i="34"/>
  <c r="K129" i="34"/>
  <c r="J129" i="34"/>
  <c r="I129" i="34"/>
  <c r="H129" i="34"/>
  <c r="G129" i="34"/>
  <c r="F129" i="34"/>
  <c r="E129" i="34"/>
  <c r="D129" i="34"/>
  <c r="C129" i="34"/>
  <c r="AH128" i="34"/>
  <c r="AG128" i="34"/>
  <c r="AF128" i="34"/>
  <c r="AE128" i="34"/>
  <c r="AD128" i="34"/>
  <c r="AC128" i="34"/>
  <c r="AB128" i="34"/>
  <c r="AA128" i="34"/>
  <c r="Z128" i="34"/>
  <c r="Y128" i="34"/>
  <c r="X128" i="34"/>
  <c r="W128" i="34"/>
  <c r="V128" i="34"/>
  <c r="U128" i="34"/>
  <c r="T128" i="34"/>
  <c r="S128" i="34"/>
  <c r="R128" i="34"/>
  <c r="Q128" i="34"/>
  <c r="P128" i="34"/>
  <c r="O128" i="34"/>
  <c r="N128" i="34"/>
  <c r="M128" i="34"/>
  <c r="L128" i="34"/>
  <c r="K128" i="34"/>
  <c r="J128" i="34"/>
  <c r="I128" i="34"/>
  <c r="H128" i="34"/>
  <c r="G128" i="34"/>
  <c r="F128" i="34"/>
  <c r="E128" i="34"/>
  <c r="D128" i="34"/>
  <c r="C128" i="34"/>
  <c r="AH127" i="34"/>
  <c r="AG127" i="34"/>
  <c r="AF127" i="34"/>
  <c r="AE127" i="34"/>
  <c r="AD127" i="34"/>
  <c r="AC127" i="34"/>
  <c r="AB127" i="34"/>
  <c r="AA127" i="34"/>
  <c r="Z127" i="34"/>
  <c r="Y127" i="34"/>
  <c r="X127" i="34"/>
  <c r="W127" i="34"/>
  <c r="V127" i="34"/>
  <c r="U127" i="34"/>
  <c r="T127" i="34"/>
  <c r="S127" i="34"/>
  <c r="R127" i="34"/>
  <c r="Q127" i="34"/>
  <c r="P127" i="34"/>
  <c r="O127" i="34"/>
  <c r="N127" i="34"/>
  <c r="M127" i="34"/>
  <c r="L127" i="34"/>
  <c r="K127" i="34"/>
  <c r="J127" i="34"/>
  <c r="I127" i="34"/>
  <c r="H127" i="34"/>
  <c r="G127" i="34"/>
  <c r="F127" i="34"/>
  <c r="E127" i="34"/>
  <c r="D127" i="34"/>
  <c r="C127" i="34"/>
  <c r="AH107" i="34"/>
  <c r="AG107" i="34"/>
  <c r="AF107" i="34"/>
  <c r="AE107" i="34"/>
  <c r="AD107" i="34"/>
  <c r="AC107" i="34"/>
  <c r="AB107" i="34"/>
  <c r="AA107" i="34"/>
  <c r="Z107" i="34"/>
  <c r="Y107" i="34"/>
  <c r="X107" i="34"/>
  <c r="W107" i="34"/>
  <c r="V107" i="34"/>
  <c r="U107" i="34"/>
  <c r="T107" i="34"/>
  <c r="S107" i="34"/>
  <c r="R107" i="34"/>
  <c r="Q107" i="34"/>
  <c r="P107" i="34"/>
  <c r="O107" i="34"/>
  <c r="N107" i="34"/>
  <c r="M107" i="34"/>
  <c r="L107" i="34"/>
  <c r="K107" i="34"/>
  <c r="J107" i="34"/>
  <c r="I107" i="34"/>
  <c r="H107" i="34"/>
  <c r="G107" i="34"/>
  <c r="F107" i="34"/>
  <c r="E107" i="34"/>
  <c r="D107" i="34"/>
  <c r="C107" i="34"/>
  <c r="AH106" i="34"/>
  <c r="AG106" i="34"/>
  <c r="AF106" i="34"/>
  <c r="AE106" i="34"/>
  <c r="AD106" i="34"/>
  <c r="AC106" i="34"/>
  <c r="AB106" i="34"/>
  <c r="AA106" i="34"/>
  <c r="Z106" i="34"/>
  <c r="Y106" i="34"/>
  <c r="X106" i="34"/>
  <c r="W106" i="34"/>
  <c r="V106" i="34"/>
  <c r="U106" i="34"/>
  <c r="T106" i="34"/>
  <c r="S106" i="34"/>
  <c r="R106" i="34"/>
  <c r="Q106" i="34"/>
  <c r="P106" i="34"/>
  <c r="O106" i="34"/>
  <c r="N106" i="34"/>
  <c r="M106" i="34"/>
  <c r="L106" i="34"/>
  <c r="K106" i="34"/>
  <c r="J106" i="34"/>
  <c r="I106" i="34"/>
  <c r="H106" i="34"/>
  <c r="G106" i="34"/>
  <c r="F106" i="34"/>
  <c r="E106" i="34"/>
  <c r="D106" i="34"/>
  <c r="C106" i="34"/>
  <c r="AH105" i="34"/>
  <c r="AG105" i="34"/>
  <c r="AF105" i="34"/>
  <c r="AE105" i="34"/>
  <c r="AD105" i="34"/>
  <c r="AC105" i="34"/>
  <c r="AB105" i="34"/>
  <c r="AA105" i="34"/>
  <c r="Z105" i="34"/>
  <c r="Y105" i="34"/>
  <c r="X105" i="34"/>
  <c r="W105" i="34"/>
  <c r="V105" i="34"/>
  <c r="U105" i="34"/>
  <c r="T105" i="34"/>
  <c r="S105" i="34"/>
  <c r="R105" i="34"/>
  <c r="Q105" i="34"/>
  <c r="P105" i="34"/>
  <c r="O105" i="34"/>
  <c r="N105" i="34"/>
  <c r="M105" i="34"/>
  <c r="L105" i="34"/>
  <c r="K105" i="34"/>
  <c r="J105" i="34"/>
  <c r="I105" i="34"/>
  <c r="H105" i="34"/>
  <c r="G105" i="34"/>
  <c r="F105" i="34"/>
  <c r="E105" i="34"/>
  <c r="D105" i="34"/>
  <c r="C105" i="34"/>
  <c r="AH104" i="34"/>
  <c r="AG104" i="34"/>
  <c r="AF104" i="34"/>
  <c r="AE104" i="34"/>
  <c r="AD104" i="34"/>
  <c r="AC104" i="34"/>
  <c r="AB104" i="34"/>
  <c r="AA104" i="34"/>
  <c r="Z104" i="34"/>
  <c r="Y104" i="34"/>
  <c r="X104" i="34"/>
  <c r="W104" i="34"/>
  <c r="V104" i="34"/>
  <c r="U104" i="34"/>
  <c r="T104" i="34"/>
  <c r="S104" i="34"/>
  <c r="R104" i="34"/>
  <c r="Q104" i="34"/>
  <c r="AO104" i="34"/>
  <c r="P104" i="34"/>
  <c r="O104" i="34"/>
  <c r="N104" i="34"/>
  <c r="M104" i="34"/>
  <c r="L104" i="34"/>
  <c r="K104" i="34"/>
  <c r="J104" i="34"/>
  <c r="I104" i="34"/>
  <c r="H104" i="34"/>
  <c r="G104" i="34"/>
  <c r="F104" i="34"/>
  <c r="E104" i="34"/>
  <c r="D104" i="34"/>
  <c r="C104" i="34"/>
  <c r="AH103" i="34"/>
  <c r="AG103" i="34"/>
  <c r="AF103" i="34"/>
  <c r="AE103" i="34"/>
  <c r="AD103" i="34"/>
  <c r="AC103" i="34"/>
  <c r="AB103" i="34"/>
  <c r="AA103" i="34"/>
  <c r="Z103" i="34"/>
  <c r="Y103" i="34"/>
  <c r="X103" i="34"/>
  <c r="W103" i="34"/>
  <c r="V103" i="34"/>
  <c r="U103" i="34"/>
  <c r="T103" i="34"/>
  <c r="S103" i="34"/>
  <c r="R103" i="34"/>
  <c r="Q103" i="34"/>
  <c r="P103" i="34"/>
  <c r="O103" i="34"/>
  <c r="N103" i="34"/>
  <c r="M103" i="34"/>
  <c r="L103" i="34"/>
  <c r="K103" i="34"/>
  <c r="J103" i="34"/>
  <c r="I103" i="34"/>
  <c r="H103" i="34"/>
  <c r="G103" i="34"/>
  <c r="F103" i="34"/>
  <c r="E103" i="34"/>
  <c r="D103" i="34"/>
  <c r="C103" i="34"/>
  <c r="AH102" i="34"/>
  <c r="AG102" i="34"/>
  <c r="AF102" i="34"/>
  <c r="AE102" i="34"/>
  <c r="AD102" i="34"/>
  <c r="AC102" i="34"/>
  <c r="AB102" i="34"/>
  <c r="AA102" i="34"/>
  <c r="Z102" i="34"/>
  <c r="Y102" i="34"/>
  <c r="X102" i="34"/>
  <c r="W102" i="34"/>
  <c r="V102" i="34"/>
  <c r="U102" i="34"/>
  <c r="T102" i="34"/>
  <c r="S102" i="34"/>
  <c r="R102" i="34"/>
  <c r="Q102" i="34"/>
  <c r="P102" i="34"/>
  <c r="O102" i="34"/>
  <c r="N102" i="34"/>
  <c r="M102" i="34"/>
  <c r="L102" i="34"/>
  <c r="K102" i="34"/>
  <c r="J102" i="34"/>
  <c r="I102" i="34"/>
  <c r="H102" i="34"/>
  <c r="G102" i="34"/>
  <c r="F102" i="34"/>
  <c r="E102" i="34"/>
  <c r="D102" i="34"/>
  <c r="C102" i="34"/>
  <c r="AH101" i="34"/>
  <c r="AG101" i="34"/>
  <c r="AF101" i="34"/>
  <c r="AE101" i="34"/>
  <c r="AD101" i="34"/>
  <c r="AC101" i="34"/>
  <c r="AB101" i="34"/>
  <c r="AA101" i="34"/>
  <c r="Z101" i="34"/>
  <c r="Y101" i="34"/>
  <c r="X101" i="34"/>
  <c r="W101" i="34"/>
  <c r="V101" i="34"/>
  <c r="U101" i="34"/>
  <c r="T101" i="34"/>
  <c r="S101" i="34"/>
  <c r="R101" i="34"/>
  <c r="Q101" i="34"/>
  <c r="P101" i="34"/>
  <c r="O101" i="34"/>
  <c r="N101" i="34"/>
  <c r="M101" i="34"/>
  <c r="L101" i="34"/>
  <c r="K101" i="34"/>
  <c r="J101" i="34"/>
  <c r="I101" i="34"/>
  <c r="H101" i="34"/>
  <c r="G101" i="34"/>
  <c r="F101" i="34"/>
  <c r="E101" i="34"/>
  <c r="D101" i="34"/>
  <c r="C101" i="34"/>
  <c r="AH81" i="34"/>
  <c r="AG81" i="34"/>
  <c r="AF81" i="34"/>
  <c r="AE81" i="34"/>
  <c r="AD81" i="34"/>
  <c r="AC81" i="34"/>
  <c r="AB81" i="34"/>
  <c r="AA81" i="34"/>
  <c r="Z81" i="34"/>
  <c r="Y81" i="34"/>
  <c r="X81" i="34"/>
  <c r="W81" i="34"/>
  <c r="V81" i="34"/>
  <c r="U81" i="34"/>
  <c r="T81" i="34"/>
  <c r="S81" i="34"/>
  <c r="R81" i="34"/>
  <c r="Q81" i="34"/>
  <c r="P81" i="34"/>
  <c r="O81" i="34"/>
  <c r="N81" i="34"/>
  <c r="M81" i="34"/>
  <c r="L81" i="34"/>
  <c r="K81" i="34"/>
  <c r="J81" i="34"/>
  <c r="I81" i="34"/>
  <c r="H81" i="34"/>
  <c r="G81" i="34"/>
  <c r="F81" i="34"/>
  <c r="E81" i="34"/>
  <c r="D81" i="34"/>
  <c r="C81" i="34"/>
  <c r="AH80" i="34"/>
  <c r="AG80" i="34"/>
  <c r="AF80" i="34"/>
  <c r="AE80" i="34"/>
  <c r="AD80" i="34"/>
  <c r="AC80" i="34"/>
  <c r="AB80" i="34"/>
  <c r="AA80" i="34"/>
  <c r="Z80" i="34"/>
  <c r="Y80" i="34"/>
  <c r="X80" i="34"/>
  <c r="W80" i="34"/>
  <c r="V80" i="34"/>
  <c r="U80" i="34"/>
  <c r="T80" i="34"/>
  <c r="S80" i="34"/>
  <c r="R80" i="34"/>
  <c r="Q80" i="34"/>
  <c r="P80" i="34"/>
  <c r="O80" i="34"/>
  <c r="N80" i="34"/>
  <c r="M80" i="34"/>
  <c r="L80" i="34"/>
  <c r="K80" i="34"/>
  <c r="J80" i="34"/>
  <c r="I80" i="34"/>
  <c r="H80" i="34"/>
  <c r="G80" i="34"/>
  <c r="F80" i="34"/>
  <c r="E80" i="34"/>
  <c r="D80" i="34"/>
  <c r="C80" i="34"/>
  <c r="AH79" i="34"/>
  <c r="AG79" i="34"/>
  <c r="AF79" i="34"/>
  <c r="AE79" i="34"/>
  <c r="AD79" i="34"/>
  <c r="AC79" i="34"/>
  <c r="AB79" i="34"/>
  <c r="AA79" i="34"/>
  <c r="Z79" i="34"/>
  <c r="Y79" i="34"/>
  <c r="X79" i="34"/>
  <c r="W79" i="34"/>
  <c r="V79" i="34"/>
  <c r="U79" i="34"/>
  <c r="T79" i="34"/>
  <c r="S79" i="34"/>
  <c r="R79" i="34"/>
  <c r="Q79" i="34"/>
  <c r="P79" i="34"/>
  <c r="O79" i="34"/>
  <c r="N79" i="34"/>
  <c r="M79" i="34"/>
  <c r="L79" i="34"/>
  <c r="K79" i="34"/>
  <c r="J79" i="34"/>
  <c r="I79" i="34"/>
  <c r="H79" i="34"/>
  <c r="G79" i="34"/>
  <c r="F79" i="34"/>
  <c r="E79" i="34"/>
  <c r="D79" i="34"/>
  <c r="C79" i="34"/>
  <c r="AH78" i="34"/>
  <c r="AG78" i="34"/>
  <c r="AF78" i="34"/>
  <c r="AE78" i="34"/>
  <c r="AD78" i="34"/>
  <c r="AC78" i="34"/>
  <c r="AB78" i="34"/>
  <c r="AA78" i="34"/>
  <c r="Z78" i="34"/>
  <c r="Y78" i="34"/>
  <c r="X78" i="34"/>
  <c r="W78" i="34"/>
  <c r="V78" i="34"/>
  <c r="U78" i="34"/>
  <c r="T78" i="34"/>
  <c r="S78" i="34"/>
  <c r="R78" i="34"/>
  <c r="Q78" i="34"/>
  <c r="AO78" i="34"/>
  <c r="P78" i="34"/>
  <c r="O78" i="34"/>
  <c r="N78" i="34"/>
  <c r="M78" i="34"/>
  <c r="L78" i="34"/>
  <c r="K78" i="34"/>
  <c r="J78" i="34"/>
  <c r="I78" i="34"/>
  <c r="H78" i="34"/>
  <c r="G78" i="34"/>
  <c r="F78" i="34"/>
  <c r="E78" i="34"/>
  <c r="D78" i="34"/>
  <c r="C78" i="34"/>
  <c r="AH77" i="34"/>
  <c r="AG77" i="34"/>
  <c r="AF77" i="34"/>
  <c r="AE77" i="34"/>
  <c r="AD77" i="34"/>
  <c r="AC77" i="34"/>
  <c r="AB77" i="34"/>
  <c r="AA77" i="34"/>
  <c r="Z77" i="34"/>
  <c r="Y77" i="34"/>
  <c r="X77" i="34"/>
  <c r="W77" i="34"/>
  <c r="V77" i="34"/>
  <c r="U77" i="34"/>
  <c r="T77" i="34"/>
  <c r="S77" i="34"/>
  <c r="R77" i="34"/>
  <c r="Q77" i="34"/>
  <c r="P77" i="34"/>
  <c r="O77" i="34"/>
  <c r="N77" i="34"/>
  <c r="M77" i="34"/>
  <c r="L77" i="34"/>
  <c r="K77" i="34"/>
  <c r="J77" i="34"/>
  <c r="I77" i="34"/>
  <c r="H77" i="34"/>
  <c r="G77" i="34"/>
  <c r="F77" i="34"/>
  <c r="E77" i="34"/>
  <c r="D77" i="34"/>
  <c r="C77" i="34"/>
  <c r="AH76" i="34"/>
  <c r="AG76" i="34"/>
  <c r="AF76" i="34"/>
  <c r="AE76" i="34"/>
  <c r="AD76" i="34"/>
  <c r="AC76" i="34"/>
  <c r="AB76" i="34"/>
  <c r="AA76" i="34"/>
  <c r="Z76" i="34"/>
  <c r="Y76" i="34"/>
  <c r="X76" i="34"/>
  <c r="W76" i="34"/>
  <c r="V76" i="34"/>
  <c r="U76" i="34"/>
  <c r="T76" i="34"/>
  <c r="S76" i="34"/>
  <c r="R76" i="34"/>
  <c r="Q76" i="34"/>
  <c r="P76" i="34"/>
  <c r="O76" i="34"/>
  <c r="N76" i="34"/>
  <c r="M76" i="34"/>
  <c r="L76" i="34"/>
  <c r="K76" i="34"/>
  <c r="J76" i="34"/>
  <c r="I76" i="34"/>
  <c r="H76" i="34"/>
  <c r="G76" i="34"/>
  <c r="F76" i="34"/>
  <c r="E76" i="34"/>
  <c r="D76" i="34"/>
  <c r="C76" i="34"/>
  <c r="AH75" i="34"/>
  <c r="AG75" i="34"/>
  <c r="AF75" i="34"/>
  <c r="AE75" i="34"/>
  <c r="AD75" i="34"/>
  <c r="AC75" i="34"/>
  <c r="AB75" i="34"/>
  <c r="AA75" i="34"/>
  <c r="Z75" i="34"/>
  <c r="Y75" i="34"/>
  <c r="X75" i="34"/>
  <c r="W75" i="34"/>
  <c r="V75" i="34"/>
  <c r="U75" i="34"/>
  <c r="T75" i="34"/>
  <c r="S75" i="34"/>
  <c r="R75" i="34"/>
  <c r="Q75" i="34"/>
  <c r="P75" i="34"/>
  <c r="O75" i="34"/>
  <c r="N75" i="34"/>
  <c r="M75" i="34"/>
  <c r="L75" i="34"/>
  <c r="K75" i="34"/>
  <c r="J75" i="34"/>
  <c r="I75" i="34"/>
  <c r="H75" i="34"/>
  <c r="G75" i="34"/>
  <c r="F75" i="34"/>
  <c r="E75" i="34"/>
  <c r="D75" i="34"/>
  <c r="C75" i="34"/>
  <c r="AH55" i="34"/>
  <c r="AG55" i="34"/>
  <c r="AF55" i="34"/>
  <c r="AE55" i="34"/>
  <c r="AD55" i="34"/>
  <c r="AC55" i="34"/>
  <c r="AB55" i="34"/>
  <c r="AA55" i="34"/>
  <c r="Z55" i="34"/>
  <c r="Y55" i="34"/>
  <c r="X55" i="34"/>
  <c r="W55" i="34"/>
  <c r="V55" i="34"/>
  <c r="U55" i="34"/>
  <c r="T55" i="34"/>
  <c r="S55" i="34"/>
  <c r="R55" i="34"/>
  <c r="Q55" i="34"/>
  <c r="P55" i="34"/>
  <c r="O55" i="34"/>
  <c r="N55" i="34"/>
  <c r="M55" i="34"/>
  <c r="L55" i="34"/>
  <c r="K55" i="34"/>
  <c r="J55" i="34"/>
  <c r="I55" i="34"/>
  <c r="H55" i="34"/>
  <c r="G55" i="34"/>
  <c r="F55" i="34"/>
  <c r="E55" i="34"/>
  <c r="D55" i="34"/>
  <c r="C55" i="34"/>
  <c r="AH54" i="34"/>
  <c r="AG54" i="34"/>
  <c r="AF54" i="34"/>
  <c r="AE54" i="34"/>
  <c r="AD54" i="34"/>
  <c r="AC54" i="34"/>
  <c r="AB54" i="34"/>
  <c r="AA54" i="34"/>
  <c r="Z54" i="34"/>
  <c r="Y54" i="34"/>
  <c r="X54" i="34"/>
  <c r="W54" i="34"/>
  <c r="V54" i="34"/>
  <c r="U54" i="34"/>
  <c r="T54" i="34"/>
  <c r="S54" i="34"/>
  <c r="R54" i="34"/>
  <c r="Q54" i="34"/>
  <c r="P54" i="34"/>
  <c r="O54" i="34"/>
  <c r="N54" i="34"/>
  <c r="M54" i="34"/>
  <c r="L54" i="34"/>
  <c r="K54" i="34"/>
  <c r="J54" i="34"/>
  <c r="I54" i="34"/>
  <c r="H54" i="34"/>
  <c r="G54" i="34"/>
  <c r="F54" i="34"/>
  <c r="E54" i="34"/>
  <c r="D54" i="34"/>
  <c r="C54" i="34"/>
  <c r="AH53" i="34"/>
  <c r="AG53" i="34"/>
  <c r="AF53" i="34"/>
  <c r="AE53" i="34"/>
  <c r="AD53" i="34"/>
  <c r="AC53" i="34"/>
  <c r="AB53" i="34"/>
  <c r="AA53" i="34"/>
  <c r="Z53" i="34"/>
  <c r="Y53" i="34"/>
  <c r="X53" i="34"/>
  <c r="W53" i="34"/>
  <c r="V53" i="34"/>
  <c r="U53" i="34"/>
  <c r="T53" i="34"/>
  <c r="S53" i="34"/>
  <c r="R53" i="34"/>
  <c r="Q53" i="34"/>
  <c r="AO53" i="34"/>
  <c r="P53" i="34"/>
  <c r="O53" i="34"/>
  <c r="N53" i="34"/>
  <c r="M53" i="34"/>
  <c r="L53" i="34"/>
  <c r="K53" i="34"/>
  <c r="J53" i="34"/>
  <c r="I53" i="34"/>
  <c r="H53" i="34"/>
  <c r="G53" i="34"/>
  <c r="F53" i="34"/>
  <c r="E53" i="34"/>
  <c r="D53" i="34"/>
  <c r="C53" i="34"/>
  <c r="AH52" i="34"/>
  <c r="AG52" i="34"/>
  <c r="AF52" i="34"/>
  <c r="AE52" i="34"/>
  <c r="AD52" i="34"/>
  <c r="AC52" i="34"/>
  <c r="AB52" i="34"/>
  <c r="AA52" i="34"/>
  <c r="Z52" i="34"/>
  <c r="Y52" i="34"/>
  <c r="X52" i="34"/>
  <c r="W52" i="34"/>
  <c r="V52" i="34"/>
  <c r="U52" i="34"/>
  <c r="T52" i="34"/>
  <c r="S52" i="34"/>
  <c r="R52" i="34"/>
  <c r="Q52" i="34"/>
  <c r="P52" i="34"/>
  <c r="O52" i="34"/>
  <c r="N52" i="34"/>
  <c r="M52" i="34"/>
  <c r="L52" i="34"/>
  <c r="K52" i="34"/>
  <c r="J52" i="34"/>
  <c r="I52" i="34"/>
  <c r="H52" i="34"/>
  <c r="G52" i="34"/>
  <c r="F52" i="34"/>
  <c r="E52" i="34"/>
  <c r="D52" i="34"/>
  <c r="C52" i="34"/>
  <c r="AH51" i="34"/>
  <c r="AG51" i="34"/>
  <c r="AF51" i="34"/>
  <c r="AE51" i="34"/>
  <c r="AD51" i="34"/>
  <c r="AC51" i="34"/>
  <c r="AB51" i="34"/>
  <c r="AA51" i="34"/>
  <c r="Z51" i="34"/>
  <c r="Y51" i="34"/>
  <c r="X51" i="34"/>
  <c r="W51" i="34"/>
  <c r="V51" i="34"/>
  <c r="U51" i="34"/>
  <c r="T51" i="34"/>
  <c r="S51" i="34"/>
  <c r="R51" i="34"/>
  <c r="Q51" i="34"/>
  <c r="P51" i="34"/>
  <c r="O51" i="34"/>
  <c r="N51" i="34"/>
  <c r="M51" i="34"/>
  <c r="L51" i="34"/>
  <c r="K51" i="34"/>
  <c r="J51" i="34"/>
  <c r="I51" i="34"/>
  <c r="H51" i="34"/>
  <c r="G51" i="34"/>
  <c r="F51" i="34"/>
  <c r="E51" i="34"/>
  <c r="D51" i="34"/>
  <c r="C51" i="34"/>
  <c r="AH50" i="34"/>
  <c r="AG50" i="34"/>
  <c r="AF50" i="34"/>
  <c r="AE50" i="34"/>
  <c r="AD50" i="34"/>
  <c r="AC50" i="34"/>
  <c r="AB50" i="34"/>
  <c r="AA50" i="34"/>
  <c r="Z50" i="34"/>
  <c r="Y50" i="34"/>
  <c r="X50" i="34"/>
  <c r="W50" i="34"/>
  <c r="V50" i="34"/>
  <c r="U50" i="34"/>
  <c r="T50" i="34"/>
  <c r="S50" i="34"/>
  <c r="R50" i="34"/>
  <c r="Q50" i="34"/>
  <c r="P50" i="34"/>
  <c r="O50" i="34"/>
  <c r="N50" i="34"/>
  <c r="M50" i="34"/>
  <c r="L50" i="34"/>
  <c r="K50" i="34"/>
  <c r="J50" i="34"/>
  <c r="I50" i="34"/>
  <c r="H50" i="34"/>
  <c r="G50" i="34"/>
  <c r="F50" i="34"/>
  <c r="E50" i="34"/>
  <c r="D50" i="34"/>
  <c r="C50" i="34"/>
  <c r="AH49" i="34"/>
  <c r="AG49" i="34"/>
  <c r="AF49" i="34"/>
  <c r="AE49" i="34"/>
  <c r="AD49" i="34"/>
  <c r="AC49" i="34"/>
  <c r="AB49" i="34"/>
  <c r="AA49" i="34"/>
  <c r="Z49" i="34"/>
  <c r="Y49" i="34"/>
  <c r="X49" i="34"/>
  <c r="W49" i="34"/>
  <c r="V49" i="34"/>
  <c r="U49" i="34"/>
  <c r="T49" i="34"/>
  <c r="S49" i="34"/>
  <c r="R49" i="34"/>
  <c r="Q49" i="34"/>
  <c r="P49" i="34"/>
  <c r="O49" i="34"/>
  <c r="N49" i="34"/>
  <c r="M49" i="34"/>
  <c r="L49" i="34"/>
  <c r="K49" i="34"/>
  <c r="J49" i="34"/>
  <c r="I49" i="34"/>
  <c r="H49" i="34"/>
  <c r="G49" i="34"/>
  <c r="F49" i="34"/>
  <c r="E49" i="34"/>
  <c r="D49" i="34"/>
  <c r="C49" i="34"/>
  <c r="AH29" i="34"/>
  <c r="AG29" i="34"/>
  <c r="AF29" i="34"/>
  <c r="AE29" i="34"/>
  <c r="AD29" i="34"/>
  <c r="AC29" i="34"/>
  <c r="AB29" i="34"/>
  <c r="AA29" i="34"/>
  <c r="Z29" i="34"/>
  <c r="Y29" i="34"/>
  <c r="X29" i="34"/>
  <c r="W29" i="34"/>
  <c r="V29" i="34"/>
  <c r="U29" i="34"/>
  <c r="T29" i="34"/>
  <c r="S29" i="34"/>
  <c r="R29" i="34"/>
  <c r="Q29" i="34"/>
  <c r="P29" i="34"/>
  <c r="O29" i="34"/>
  <c r="N29" i="34"/>
  <c r="M29" i="34"/>
  <c r="L29" i="34"/>
  <c r="K29" i="34"/>
  <c r="J29" i="34"/>
  <c r="I29" i="34"/>
  <c r="H29" i="34"/>
  <c r="G29" i="34"/>
  <c r="F29" i="34"/>
  <c r="E29" i="34"/>
  <c r="D29" i="34"/>
  <c r="C29" i="34"/>
  <c r="AH28" i="34"/>
  <c r="AG28" i="34"/>
  <c r="AF28" i="34"/>
  <c r="AE28" i="34"/>
  <c r="AD28" i="34"/>
  <c r="AC28" i="34"/>
  <c r="AB28" i="34"/>
  <c r="AA28" i="34"/>
  <c r="Z28" i="34"/>
  <c r="Y28" i="34"/>
  <c r="X28" i="34"/>
  <c r="W28" i="34"/>
  <c r="V28" i="34"/>
  <c r="U28" i="34"/>
  <c r="T28" i="34"/>
  <c r="S28" i="34"/>
  <c r="R28" i="34"/>
  <c r="Q28" i="34"/>
  <c r="P28" i="34"/>
  <c r="O28" i="34"/>
  <c r="N28" i="34"/>
  <c r="M28" i="34"/>
  <c r="L28" i="34"/>
  <c r="K28" i="34"/>
  <c r="J28" i="34"/>
  <c r="I28" i="34"/>
  <c r="H28" i="34"/>
  <c r="G28" i="34"/>
  <c r="F28" i="34"/>
  <c r="E28" i="34"/>
  <c r="D28" i="34"/>
  <c r="C28" i="34"/>
  <c r="AH27" i="34"/>
  <c r="AG27" i="34"/>
  <c r="AF27" i="34"/>
  <c r="AE27" i="34"/>
  <c r="AD27" i="34"/>
  <c r="AC27" i="34"/>
  <c r="AB27" i="34"/>
  <c r="AA27" i="34"/>
  <c r="Z27" i="34"/>
  <c r="Y27" i="34"/>
  <c r="X27" i="34"/>
  <c r="W27" i="34"/>
  <c r="V27" i="34"/>
  <c r="U27" i="34"/>
  <c r="T27" i="34"/>
  <c r="S27" i="34"/>
  <c r="R27" i="34"/>
  <c r="Q27" i="34"/>
  <c r="P27" i="34"/>
  <c r="O27" i="34"/>
  <c r="N27" i="34"/>
  <c r="M27" i="34"/>
  <c r="L27" i="34"/>
  <c r="K27" i="34"/>
  <c r="J27" i="34"/>
  <c r="I27" i="34"/>
  <c r="H27" i="34"/>
  <c r="G27" i="34"/>
  <c r="F27" i="34"/>
  <c r="E27" i="34"/>
  <c r="D27" i="34"/>
  <c r="C27" i="34"/>
  <c r="AH26" i="34"/>
  <c r="AG26" i="34"/>
  <c r="AF26" i="34"/>
  <c r="AE26" i="34"/>
  <c r="AD26" i="34"/>
  <c r="AC26" i="34"/>
  <c r="AB26" i="34"/>
  <c r="AA26" i="34"/>
  <c r="Z26" i="34"/>
  <c r="Y26" i="34"/>
  <c r="X26" i="34"/>
  <c r="W26" i="34"/>
  <c r="V26" i="34"/>
  <c r="U26" i="34"/>
  <c r="T26" i="34"/>
  <c r="S26" i="34"/>
  <c r="R26" i="34"/>
  <c r="Q26" i="34"/>
  <c r="P26" i="34"/>
  <c r="O26" i="34"/>
  <c r="N26" i="34"/>
  <c r="M26" i="34"/>
  <c r="L26" i="34"/>
  <c r="K26" i="34"/>
  <c r="J26" i="34"/>
  <c r="I26" i="34"/>
  <c r="H26" i="34"/>
  <c r="G26" i="34"/>
  <c r="F26" i="34"/>
  <c r="E26" i="34"/>
  <c r="D26" i="34"/>
  <c r="C26" i="34"/>
  <c r="AH25" i="34"/>
  <c r="AG25" i="34"/>
  <c r="AF25" i="34"/>
  <c r="AE25" i="34"/>
  <c r="AD25" i="34"/>
  <c r="AC25" i="34"/>
  <c r="AB25" i="34"/>
  <c r="AA25" i="34"/>
  <c r="Z25" i="34"/>
  <c r="Y25" i="34"/>
  <c r="X25" i="34"/>
  <c r="W25" i="34"/>
  <c r="V25" i="34"/>
  <c r="U25" i="34"/>
  <c r="T25" i="34"/>
  <c r="S25" i="34"/>
  <c r="R25" i="34"/>
  <c r="Q25" i="34"/>
  <c r="P25" i="34"/>
  <c r="O25" i="34"/>
  <c r="N25" i="34"/>
  <c r="M25" i="34"/>
  <c r="L25" i="34"/>
  <c r="K25" i="34"/>
  <c r="J25" i="34"/>
  <c r="I25" i="34"/>
  <c r="H25" i="34"/>
  <c r="G25" i="34"/>
  <c r="F25" i="34"/>
  <c r="E25" i="34"/>
  <c r="D25" i="34"/>
  <c r="C25" i="34"/>
  <c r="AH24" i="34"/>
  <c r="AG24" i="34"/>
  <c r="AF24" i="34"/>
  <c r="AE24" i="34"/>
  <c r="AD24" i="34"/>
  <c r="AC24" i="34"/>
  <c r="AB24" i="34"/>
  <c r="AA24" i="34"/>
  <c r="Z24" i="34"/>
  <c r="Y24" i="34"/>
  <c r="X24" i="34"/>
  <c r="W24" i="34"/>
  <c r="V24" i="34"/>
  <c r="U24" i="34"/>
  <c r="T24" i="34"/>
  <c r="S24" i="34"/>
  <c r="R24" i="34"/>
  <c r="Q24" i="34"/>
  <c r="P24" i="34"/>
  <c r="O24" i="34"/>
  <c r="N24" i="34"/>
  <c r="M24" i="34"/>
  <c r="L24" i="34"/>
  <c r="K24" i="34"/>
  <c r="J24" i="34"/>
  <c r="I24" i="34"/>
  <c r="H24" i="34"/>
  <c r="G24" i="34"/>
  <c r="F24" i="34"/>
  <c r="E24" i="34"/>
  <c r="D24" i="34"/>
  <c r="C24" i="34"/>
  <c r="AH23" i="34"/>
  <c r="AG23" i="34"/>
  <c r="AF23" i="34"/>
  <c r="AE23" i="34"/>
  <c r="AD23" i="34"/>
  <c r="AC23" i="34"/>
  <c r="AB23" i="34"/>
  <c r="AA23" i="34"/>
  <c r="Z23" i="34"/>
  <c r="Y23" i="34"/>
  <c r="X23" i="34"/>
  <c r="W23" i="34"/>
  <c r="V23" i="34"/>
  <c r="U23" i="34"/>
  <c r="T23" i="34"/>
  <c r="S23" i="34"/>
  <c r="R23" i="34"/>
  <c r="Q23" i="34"/>
  <c r="P23" i="34"/>
  <c r="O23" i="34"/>
  <c r="N23" i="34"/>
  <c r="M23" i="34"/>
  <c r="L23" i="34"/>
  <c r="K23" i="34"/>
  <c r="J23" i="34"/>
  <c r="I23" i="34"/>
  <c r="H23" i="34"/>
  <c r="G23" i="34"/>
  <c r="F23" i="34"/>
  <c r="E23" i="34"/>
  <c r="D23" i="34"/>
  <c r="C23" i="34"/>
  <c r="AH9" i="33"/>
  <c r="AG9" i="33"/>
  <c r="AF9" i="33"/>
  <c r="AE9" i="33"/>
  <c r="AD9" i="33"/>
  <c r="AC9" i="33"/>
  <c r="AB9" i="33"/>
  <c r="AA9" i="33"/>
  <c r="Z9" i="33"/>
  <c r="Y9" i="33"/>
  <c r="X9" i="33"/>
  <c r="W9" i="33"/>
  <c r="V9" i="33"/>
  <c r="U9" i="33"/>
  <c r="T9" i="33"/>
  <c r="S9" i="33"/>
  <c r="R9" i="33"/>
  <c r="Q9" i="33"/>
  <c r="P9" i="33"/>
  <c r="O9" i="33"/>
  <c r="N9" i="33"/>
  <c r="M9" i="33"/>
  <c r="L9" i="33"/>
  <c r="K9" i="33"/>
  <c r="J9" i="33"/>
  <c r="I9" i="33"/>
  <c r="H9" i="33"/>
  <c r="G9" i="33"/>
  <c r="F9" i="33"/>
  <c r="E9" i="33"/>
  <c r="D9" i="33"/>
  <c r="AO9" i="33"/>
  <c r="AH8" i="33"/>
  <c r="AG8" i="33"/>
  <c r="AF8" i="33"/>
  <c r="AE8" i="33"/>
  <c r="AD8" i="33"/>
  <c r="AC8" i="33"/>
  <c r="AB8" i="33"/>
  <c r="AA8" i="33"/>
  <c r="Z8" i="33"/>
  <c r="Y8" i="33"/>
  <c r="X8" i="33"/>
  <c r="W8" i="33"/>
  <c r="V8" i="33"/>
  <c r="U8" i="33"/>
  <c r="T8" i="33"/>
  <c r="S8" i="33"/>
  <c r="R8" i="33"/>
  <c r="Q8" i="33"/>
  <c r="P8" i="33"/>
  <c r="O8" i="33"/>
  <c r="N8" i="33"/>
  <c r="M8" i="33"/>
  <c r="L8" i="33"/>
  <c r="K8" i="33"/>
  <c r="J8" i="33"/>
  <c r="I8" i="33"/>
  <c r="H8" i="33"/>
  <c r="G8" i="33"/>
  <c r="F8" i="33"/>
  <c r="E8" i="33"/>
  <c r="D8" i="33"/>
  <c r="AH9" i="32"/>
  <c r="AG9" i="32"/>
  <c r="AF9" i="32"/>
  <c r="AE9" i="32"/>
  <c r="AD9" i="32"/>
  <c r="AC9" i="32"/>
  <c r="AB9" i="32"/>
  <c r="AA9" i="32"/>
  <c r="Z9" i="32"/>
  <c r="Y9" i="32"/>
  <c r="X9" i="32"/>
  <c r="W9" i="32"/>
  <c r="V9" i="32"/>
  <c r="U9" i="32"/>
  <c r="T9" i="32"/>
  <c r="S9" i="32"/>
  <c r="R9" i="32"/>
  <c r="Q9" i="32"/>
  <c r="P9" i="32"/>
  <c r="O9" i="32"/>
  <c r="N9" i="32"/>
  <c r="M9" i="32"/>
  <c r="L9" i="32"/>
  <c r="K9" i="32"/>
  <c r="J9" i="32"/>
  <c r="I9" i="32"/>
  <c r="H9" i="32"/>
  <c r="G9" i="32"/>
  <c r="F9" i="32"/>
  <c r="E9" i="32"/>
  <c r="D9" i="32"/>
  <c r="C9" i="32"/>
  <c r="AH8" i="32"/>
  <c r="AG8" i="32"/>
  <c r="AF8" i="32"/>
  <c r="AE8" i="32"/>
  <c r="AD8" i="32"/>
  <c r="AC8" i="32"/>
  <c r="AB8" i="32"/>
  <c r="AA8" i="32"/>
  <c r="Z8" i="32"/>
  <c r="Y8" i="32"/>
  <c r="X8" i="32"/>
  <c r="W8" i="32"/>
  <c r="V8" i="32"/>
  <c r="U8" i="32"/>
  <c r="T8" i="32"/>
  <c r="S8" i="32"/>
  <c r="R8" i="32"/>
  <c r="Q8" i="32"/>
  <c r="P8" i="32"/>
  <c r="O8" i="32"/>
  <c r="N8" i="32"/>
  <c r="M8" i="32"/>
  <c r="L8" i="32"/>
  <c r="K8" i="32"/>
  <c r="J8" i="32"/>
  <c r="I8" i="32"/>
  <c r="H8" i="32"/>
  <c r="G8" i="32"/>
  <c r="F8" i="32"/>
  <c r="E8" i="32"/>
  <c r="D8" i="32"/>
  <c r="C8" i="32"/>
  <c r="I15" i="42"/>
  <c r="U15" i="42"/>
  <c r="AO105" i="34"/>
  <c r="AO101" i="34"/>
  <c r="AO102" i="34"/>
  <c r="AO103" i="34"/>
  <c r="AO106" i="34"/>
  <c r="AO107" i="34"/>
  <c r="AO49" i="34"/>
  <c r="AO50" i="34"/>
  <c r="AO51" i="34"/>
  <c r="AO52" i="34"/>
  <c r="AO54" i="34"/>
  <c r="AO55" i="34"/>
  <c r="AO79" i="34"/>
  <c r="AO75" i="34"/>
  <c r="AO76" i="34"/>
  <c r="AO77" i="34"/>
  <c r="AO80" i="34"/>
  <c r="AO81" i="34"/>
  <c r="AO131" i="34"/>
  <c r="AO132" i="34"/>
  <c r="AO133" i="34"/>
  <c r="AO127" i="34"/>
  <c r="AO128" i="34"/>
  <c r="AO129" i="34"/>
  <c r="AO25" i="34"/>
  <c r="AO28" i="34"/>
  <c r="AO24" i="34"/>
  <c r="AO26" i="34"/>
  <c r="AO27" i="34"/>
  <c r="AO29" i="34"/>
  <c r="AO8" i="33"/>
  <c r="B16" i="42"/>
  <c r="B13" i="42"/>
  <c r="N16" i="42"/>
  <c r="N13" i="42"/>
  <c r="F14" i="42"/>
  <c r="R14" i="42"/>
  <c r="E13" i="42"/>
  <c r="E14" i="42"/>
  <c r="Q13" i="42"/>
  <c r="Q14" i="42"/>
  <c r="P16" i="42"/>
  <c r="H14" i="42"/>
  <c r="H15" i="42"/>
  <c r="T14" i="42"/>
  <c r="T15" i="42"/>
  <c r="B15" i="42"/>
  <c r="N15" i="42"/>
  <c r="E16" i="42"/>
  <c r="Q16" i="42"/>
  <c r="C15" i="42"/>
  <c r="O15" i="42"/>
  <c r="F16" i="42"/>
  <c r="R16" i="42"/>
  <c r="D16" i="42"/>
  <c r="D15" i="42"/>
  <c r="P15" i="42"/>
  <c r="G16" i="42"/>
  <c r="S16" i="42"/>
  <c r="B14" i="42"/>
  <c r="N14" i="42"/>
  <c r="E15" i="42"/>
  <c r="Q15" i="42"/>
  <c r="H16" i="42"/>
  <c r="T16" i="42"/>
  <c r="C14" i="42"/>
  <c r="O14" i="42"/>
  <c r="F15" i="42"/>
  <c r="R15" i="42"/>
  <c r="I16" i="42"/>
  <c r="U16" i="42"/>
  <c r="D14" i="42"/>
  <c r="P14" i="42"/>
  <c r="G15" i="42"/>
  <c r="S15" i="42"/>
  <c r="J16" i="42"/>
  <c r="V16" i="42"/>
  <c r="K10" i="42"/>
  <c r="K13" i="42"/>
  <c r="L10" i="42"/>
  <c r="L15" i="42"/>
  <c r="C13" i="42"/>
  <c r="O13" i="42"/>
  <c r="G13" i="42"/>
  <c r="S13" i="42"/>
  <c r="H13" i="42"/>
  <c r="T13" i="42"/>
  <c r="I13" i="42"/>
  <c r="U13" i="42"/>
  <c r="J13" i="42"/>
  <c r="V13" i="42"/>
  <c r="M10" i="42"/>
  <c r="M16" i="42"/>
  <c r="M15" i="42"/>
  <c r="M13" i="42"/>
  <c r="L14" i="42"/>
  <c r="K15" i="42"/>
  <c r="K16" i="42"/>
  <c r="L16" i="42"/>
  <c r="K14" i="42"/>
  <c r="M14" i="42"/>
  <c r="L13" i="42"/>
  <c r="D46" i="10"/>
  <c r="D45" i="10"/>
  <c r="D44" i="10"/>
  <c r="D43" i="10"/>
  <c r="D42" i="10"/>
  <c r="D41" i="10"/>
  <c r="D40" i="10"/>
  <c r="B56" i="8"/>
  <c r="C56" i="8"/>
  <c r="B57" i="8"/>
  <c r="C57" i="8"/>
  <c r="B58" i="8"/>
  <c r="C58" i="8"/>
  <c r="B59" i="8"/>
  <c r="C59" i="8"/>
  <c r="C55" i="8"/>
  <c r="B55" i="8"/>
  <c r="U10" i="14"/>
  <c r="V10" i="14"/>
  <c r="U11" i="14"/>
  <c r="V11" i="14"/>
  <c r="U12" i="14"/>
  <c r="V12" i="14"/>
  <c r="U16" i="14"/>
  <c r="V16" i="14"/>
  <c r="U17" i="14"/>
  <c r="V17" i="14"/>
  <c r="U18" i="14"/>
  <c r="V18" i="14"/>
  <c r="T17" i="14"/>
  <c r="T18" i="14"/>
  <c r="AC18" i="14"/>
  <c r="T16" i="14"/>
  <c r="T11" i="14"/>
  <c r="T12" i="14"/>
  <c r="T10" i="14"/>
  <c r="R16" i="14"/>
  <c r="S16" i="14"/>
  <c r="R17" i="14"/>
  <c r="S17" i="14"/>
  <c r="R18" i="14"/>
  <c r="S18" i="14"/>
  <c r="Q17" i="14"/>
  <c r="AB17" i="14"/>
  <c r="Q18" i="14"/>
  <c r="AB18" i="14"/>
  <c r="Q16" i="14"/>
  <c r="AB16" i="14"/>
  <c r="R10" i="14"/>
  <c r="S10" i="14"/>
  <c r="R11" i="14"/>
  <c r="S11" i="14"/>
  <c r="R12" i="14"/>
  <c r="S12" i="14"/>
  <c r="Q11" i="14"/>
  <c r="AB11" i="14"/>
  <c r="Q12" i="14"/>
  <c r="AB12" i="14"/>
  <c r="Q10" i="14"/>
  <c r="AB10" i="14"/>
  <c r="D39" i="10"/>
  <c r="C50" i="8"/>
  <c r="C51" i="8"/>
  <c r="C52" i="8"/>
  <c r="C53" i="8"/>
  <c r="C49" i="8"/>
  <c r="B50" i="8"/>
  <c r="B51" i="8"/>
  <c r="B52" i="8"/>
  <c r="B53" i="8"/>
  <c r="B49" i="8"/>
  <c r="D34" i="10"/>
  <c r="D35" i="10"/>
  <c r="D36" i="10"/>
  <c r="D37" i="10"/>
  <c r="D38" i="10"/>
  <c r="D33" i="10"/>
  <c r="C62" i="8"/>
  <c r="C63" i="8"/>
  <c r="C64" i="8"/>
  <c r="C65" i="8"/>
  <c r="C61" i="8"/>
  <c r="B62" i="8"/>
  <c r="B63" i="8"/>
  <c r="B64" i="8"/>
  <c r="B65" i="8"/>
  <c r="B61" i="8"/>
  <c r="B67" i="8"/>
  <c r="N12" i="14"/>
  <c r="O12" i="14"/>
  <c r="N17" i="14"/>
  <c r="O17" i="14"/>
  <c r="N18" i="14"/>
  <c r="O18" i="14"/>
  <c r="N10" i="14"/>
  <c r="O10" i="14"/>
  <c r="P17" i="14"/>
  <c r="P18" i="14"/>
  <c r="O16" i="14"/>
  <c r="P16" i="14"/>
  <c r="N16" i="14"/>
  <c r="N11" i="14"/>
  <c r="O11" i="14"/>
  <c r="P11" i="14"/>
  <c r="P12" i="14"/>
  <c r="P10" i="14"/>
  <c r="AC10" i="14"/>
  <c r="H10" i="14"/>
  <c r="I10" i="14"/>
  <c r="Y10" i="14"/>
  <c r="AC17" i="14"/>
  <c r="L16" i="14"/>
  <c r="M16" i="14"/>
  <c r="L17" i="14"/>
  <c r="M17" i="14"/>
  <c r="L18" i="14"/>
  <c r="M18" i="14"/>
  <c r="K17" i="14"/>
  <c r="K18" i="14"/>
  <c r="K16" i="14"/>
  <c r="I16" i="14"/>
  <c r="J16" i="14"/>
  <c r="I17" i="14"/>
  <c r="J17" i="14"/>
  <c r="I18" i="14"/>
  <c r="J18" i="14"/>
  <c r="H17" i="14"/>
  <c r="H18" i="14"/>
  <c r="H16" i="14"/>
  <c r="F16" i="14"/>
  <c r="G16" i="14"/>
  <c r="F17" i="14"/>
  <c r="G17" i="14"/>
  <c r="F18" i="14"/>
  <c r="G18" i="14"/>
  <c r="E17" i="14"/>
  <c r="E18" i="14"/>
  <c r="E16" i="14"/>
  <c r="C16" i="14"/>
  <c r="D16" i="14"/>
  <c r="C17" i="14"/>
  <c r="D17" i="14"/>
  <c r="C18" i="14"/>
  <c r="D18" i="14"/>
  <c r="B17" i="14"/>
  <c r="B18" i="14"/>
  <c r="B16" i="14"/>
  <c r="B11" i="14"/>
  <c r="C11" i="14"/>
  <c r="D11" i="14"/>
  <c r="E11" i="14"/>
  <c r="F11" i="14"/>
  <c r="G11" i="14"/>
  <c r="H11" i="14"/>
  <c r="I11" i="14"/>
  <c r="J11" i="14"/>
  <c r="K11" i="14"/>
  <c r="L11" i="14"/>
  <c r="M11" i="14"/>
  <c r="B12" i="14"/>
  <c r="C12" i="14"/>
  <c r="D12" i="14"/>
  <c r="E12" i="14"/>
  <c r="F12" i="14"/>
  <c r="G12" i="14"/>
  <c r="H12" i="14"/>
  <c r="I12" i="14"/>
  <c r="J12" i="14"/>
  <c r="K12" i="14"/>
  <c r="L12" i="14"/>
  <c r="Z12" i="14"/>
  <c r="M12" i="14"/>
  <c r="AC12" i="14"/>
  <c r="L10" i="14"/>
  <c r="M10" i="14"/>
  <c r="K10" i="14"/>
  <c r="J10" i="14"/>
  <c r="F10" i="14"/>
  <c r="G10" i="14"/>
  <c r="E10" i="14"/>
  <c r="D10" i="14"/>
  <c r="C10" i="14"/>
  <c r="B10" i="14"/>
  <c r="W10" i="14"/>
  <c r="D28" i="10"/>
  <c r="D29" i="10"/>
  <c r="D30" i="10"/>
  <c r="D31" i="10"/>
  <c r="D27" i="10"/>
  <c r="D26" i="10"/>
  <c r="D48" i="10"/>
  <c r="D49" i="10"/>
  <c r="D50" i="10"/>
  <c r="D51" i="10"/>
  <c r="D52" i="10"/>
  <c r="D47" i="10"/>
  <c r="C68" i="8"/>
  <c r="C69" i="8"/>
  <c r="C70" i="8"/>
  <c r="C71" i="8"/>
  <c r="C67" i="8"/>
  <c r="B68" i="8"/>
  <c r="B69" i="8"/>
  <c r="B70" i="8"/>
  <c r="B71" i="8"/>
  <c r="B73" i="8"/>
  <c r="C86" i="8"/>
  <c r="C87" i="8"/>
  <c r="C88" i="8"/>
  <c r="C89" i="8"/>
  <c r="C85" i="8"/>
  <c r="B86" i="8"/>
  <c r="B87" i="8"/>
  <c r="B88" i="8"/>
  <c r="B89" i="8"/>
  <c r="B85" i="8"/>
  <c r="B75" i="8"/>
  <c r="B74" i="8"/>
  <c r="D24" i="10"/>
  <c r="D20" i="10"/>
  <c r="D21" i="10"/>
  <c r="D22" i="10"/>
  <c r="D23" i="10"/>
  <c r="D19" i="10"/>
  <c r="C74" i="8"/>
  <c r="C75" i="8"/>
  <c r="C76" i="8"/>
  <c r="C77" i="8"/>
  <c r="C73" i="8"/>
  <c r="B76" i="8"/>
  <c r="B77" i="8"/>
  <c r="B79" i="8"/>
  <c r="B7" i="27"/>
  <c r="C7" i="27"/>
  <c r="D7" i="27"/>
  <c r="B8" i="27"/>
  <c r="C8" i="27"/>
  <c r="D8" i="27"/>
  <c r="B9" i="27"/>
  <c r="C9" i="27"/>
  <c r="D9" i="27"/>
  <c r="B10" i="27"/>
  <c r="C10" i="27"/>
  <c r="D10" i="27"/>
  <c r="B11" i="27"/>
  <c r="C11" i="27"/>
  <c r="D11" i="27"/>
  <c r="B12" i="27"/>
  <c r="E12" i="27"/>
  <c r="C12" i="27"/>
  <c r="D12" i="27"/>
  <c r="B13" i="27"/>
  <c r="C13" i="27"/>
  <c r="D13" i="27"/>
  <c r="B14" i="27"/>
  <c r="C14" i="27"/>
  <c r="D14" i="27"/>
  <c r="B15" i="27"/>
  <c r="C15" i="27"/>
  <c r="D15" i="27"/>
  <c r="B16" i="27"/>
  <c r="E16" i="27"/>
  <c r="C16" i="27"/>
  <c r="D16" i="27"/>
  <c r="B17" i="27"/>
  <c r="C17" i="27"/>
  <c r="D17" i="27"/>
  <c r="B18" i="27"/>
  <c r="C18" i="27"/>
  <c r="D18" i="27"/>
  <c r="B19" i="27"/>
  <c r="C19" i="27"/>
  <c r="D19" i="27"/>
  <c r="B20" i="27"/>
  <c r="C20" i="27"/>
  <c r="D20" i="27"/>
  <c r="B21" i="27"/>
  <c r="C21" i="27"/>
  <c r="D21" i="27"/>
  <c r="B22" i="27"/>
  <c r="C22" i="27"/>
  <c r="D22" i="27"/>
  <c r="B23" i="27"/>
  <c r="C23" i="27"/>
  <c r="D23" i="27"/>
  <c r="B24" i="27"/>
  <c r="C24" i="27"/>
  <c r="D24" i="27"/>
  <c r="B25" i="27"/>
  <c r="C25" i="27"/>
  <c r="D25" i="27"/>
  <c r="B26" i="27"/>
  <c r="C26" i="27"/>
  <c r="E26" i="27"/>
  <c r="D26" i="27"/>
  <c r="B27" i="27"/>
  <c r="C27" i="27"/>
  <c r="D27" i="27"/>
  <c r="B28" i="27"/>
  <c r="C28" i="27"/>
  <c r="D28" i="27"/>
  <c r="B29" i="27"/>
  <c r="C29" i="27"/>
  <c r="D29" i="27"/>
  <c r="B30" i="27"/>
  <c r="C30" i="27"/>
  <c r="D30" i="27"/>
  <c r="B31" i="27"/>
  <c r="C31" i="27"/>
  <c r="D31" i="27"/>
  <c r="B32" i="27"/>
  <c r="E32" i="27"/>
  <c r="C32" i="27"/>
  <c r="D32" i="27"/>
  <c r="B33" i="27"/>
  <c r="C33" i="27"/>
  <c r="D33" i="27"/>
  <c r="B34" i="27"/>
  <c r="C34" i="27"/>
  <c r="D34" i="27"/>
  <c r="B6" i="27"/>
  <c r="C6" i="27"/>
  <c r="D6" i="27"/>
  <c r="B7" i="25"/>
  <c r="C7" i="25"/>
  <c r="B8" i="25"/>
  <c r="C8" i="25"/>
  <c r="E8" i="25"/>
  <c r="B9" i="25"/>
  <c r="C9" i="25"/>
  <c r="B10" i="25"/>
  <c r="C10" i="25"/>
  <c r="E10" i="25"/>
  <c r="B11" i="25"/>
  <c r="E11" i="25"/>
  <c r="C11" i="25"/>
  <c r="B12" i="25"/>
  <c r="C12" i="25"/>
  <c r="B13" i="25"/>
  <c r="C13" i="25"/>
  <c r="B14" i="25"/>
  <c r="E14" i="25"/>
  <c r="C14" i="25"/>
  <c r="B15" i="25"/>
  <c r="E15" i="25"/>
  <c r="C15" i="25"/>
  <c r="B16" i="25"/>
  <c r="E16" i="25"/>
  <c r="C16" i="25"/>
  <c r="B6" i="25"/>
  <c r="E6" i="25"/>
  <c r="C6" i="25"/>
  <c r="D6" i="25"/>
  <c r="D7" i="25"/>
  <c r="D8" i="25"/>
  <c r="D9" i="25"/>
  <c r="D10" i="25"/>
  <c r="D11" i="25"/>
  <c r="D12" i="25"/>
  <c r="D13" i="25"/>
  <c r="D14" i="25"/>
  <c r="D15" i="25"/>
  <c r="D16" i="25"/>
  <c r="C5" i="16"/>
  <c r="D5" i="16"/>
  <c r="F5" i="16"/>
  <c r="E5" i="16"/>
  <c r="C6" i="16"/>
  <c r="D6" i="16"/>
  <c r="F6" i="16"/>
  <c r="E6" i="16"/>
  <c r="C7" i="16"/>
  <c r="F7" i="16"/>
  <c r="D7" i="16"/>
  <c r="E7" i="16"/>
  <c r="C8" i="16"/>
  <c r="D8" i="16"/>
  <c r="F8" i="16"/>
  <c r="E8" i="16"/>
  <c r="C9" i="16"/>
  <c r="D9" i="16"/>
  <c r="E9" i="16"/>
  <c r="C10" i="16"/>
  <c r="D10" i="16"/>
  <c r="E10" i="16"/>
  <c r="C11" i="16"/>
  <c r="F11" i="16"/>
  <c r="D11" i="16"/>
  <c r="E11" i="16"/>
  <c r="C12" i="16"/>
  <c r="F12" i="16"/>
  <c r="D12" i="16"/>
  <c r="E12" i="16"/>
  <c r="C13" i="16"/>
  <c r="F13" i="16"/>
  <c r="D13" i="16"/>
  <c r="E13" i="16"/>
  <c r="C14" i="16"/>
  <c r="F14" i="16"/>
  <c r="D14" i="16"/>
  <c r="E14" i="16"/>
  <c r="C15" i="16"/>
  <c r="D15" i="16"/>
  <c r="E15" i="16"/>
  <c r="D4" i="16"/>
  <c r="E4" i="16"/>
  <c r="C4" i="16"/>
  <c r="D17" i="16"/>
  <c r="C10" i="15"/>
  <c r="D10" i="15"/>
  <c r="E10" i="15"/>
  <c r="C11" i="15"/>
  <c r="D11" i="15"/>
  <c r="E11" i="15"/>
  <c r="C12" i="15"/>
  <c r="D12" i="15"/>
  <c r="E12" i="15"/>
  <c r="C13" i="15"/>
  <c r="F13" i="15"/>
  <c r="D13" i="15"/>
  <c r="E13" i="15"/>
  <c r="D9" i="15"/>
  <c r="E9" i="15"/>
  <c r="C9" i="15"/>
  <c r="C6" i="15"/>
  <c r="D6" i="15"/>
  <c r="E6" i="15"/>
  <c r="C7" i="15"/>
  <c r="D7" i="15"/>
  <c r="F7" i="15"/>
  <c r="E7" i="15"/>
  <c r="C8" i="15"/>
  <c r="F8" i="15"/>
  <c r="D8" i="15"/>
  <c r="E8" i="15"/>
  <c r="D5" i="15"/>
  <c r="C5" i="15"/>
  <c r="F5" i="15"/>
  <c r="E5" i="15"/>
  <c r="D4" i="15"/>
  <c r="E4" i="15"/>
  <c r="C4" i="15"/>
  <c r="F4" i="15"/>
  <c r="D13" i="10"/>
  <c r="D14" i="10"/>
  <c r="D15" i="10"/>
  <c r="D16" i="10"/>
  <c r="D17" i="10"/>
  <c r="D12" i="10"/>
  <c r="D6" i="10"/>
  <c r="D7" i="10"/>
  <c r="D8" i="10"/>
  <c r="D9" i="10"/>
  <c r="D10" i="10"/>
  <c r="D5" i="10"/>
  <c r="B80" i="8"/>
  <c r="C80" i="8"/>
  <c r="B81" i="8"/>
  <c r="C81" i="8"/>
  <c r="B82" i="8"/>
  <c r="C82" i="8"/>
  <c r="B83" i="8"/>
  <c r="C83" i="8"/>
  <c r="C79" i="8"/>
  <c r="E7" i="25"/>
  <c r="E13" i="25"/>
  <c r="E12" i="25"/>
  <c r="E9" i="25"/>
  <c r="F10" i="15"/>
  <c r="F11" i="15"/>
  <c r="F9" i="15"/>
  <c r="F12" i="15"/>
  <c r="F6" i="15"/>
  <c r="F15" i="16"/>
  <c r="F9" i="16"/>
  <c r="F10" i="16"/>
  <c r="X10" i="14"/>
  <c r="E17" i="27"/>
  <c r="E21" i="27"/>
  <c r="E33" i="27"/>
  <c r="E29" i="27"/>
  <c r="E25" i="27"/>
  <c r="E13" i="27"/>
  <c r="E9" i="27"/>
  <c r="E8" i="27"/>
  <c r="E31" i="27"/>
  <c r="E11" i="27"/>
  <c r="E30" i="27"/>
  <c r="E22" i="27"/>
  <c r="E18" i="27"/>
  <c r="E23" i="27"/>
  <c r="E34" i="27"/>
  <c r="E14" i="27"/>
  <c r="E27" i="27"/>
  <c r="E15" i="27"/>
  <c r="E19" i="27"/>
  <c r="E10" i="27"/>
  <c r="E7" i="27"/>
  <c r="E6" i="27"/>
  <c r="E28" i="27"/>
  <c r="E24" i="27"/>
  <c r="E20" i="27"/>
  <c r="Z11" i="14"/>
  <c r="X17" i="14"/>
  <c r="Y11" i="14"/>
  <c r="Z17" i="14"/>
  <c r="W11" i="14"/>
  <c r="X18" i="14"/>
  <c r="Y17" i="14"/>
  <c r="Z18" i="14"/>
  <c r="F4" i="16"/>
  <c r="C17" i="16"/>
  <c r="W18" i="14"/>
  <c r="Z10" i="14"/>
  <c r="Y18" i="14"/>
  <c r="AA16" i="14"/>
  <c r="W12" i="14"/>
  <c r="Y12" i="14"/>
  <c r="AA10" i="14"/>
  <c r="AA18" i="14"/>
  <c r="AA17" i="14"/>
  <c r="W17" i="14"/>
  <c r="AA11" i="14"/>
  <c r="X11" i="14"/>
  <c r="X12" i="14"/>
  <c r="Z16" i="14"/>
  <c r="Y16" i="14"/>
  <c r="W16" i="14"/>
  <c r="X16" i="14"/>
  <c r="AA12" i="14"/>
  <c r="AC11" i="14"/>
  <c r="AC16" i="14"/>
</calcChain>
</file>

<file path=xl/sharedStrings.xml><?xml version="1.0" encoding="utf-8"?>
<sst xmlns="http://schemas.openxmlformats.org/spreadsheetml/2006/main" count="5968" uniqueCount="3054">
  <si>
    <t xml:space="preserve">Persons </t>
  </si>
  <si>
    <t>Under 1 year</t>
  </si>
  <si>
    <t>Females</t>
  </si>
  <si>
    <t>Males</t>
  </si>
  <si>
    <t>5-9</t>
  </si>
  <si>
    <t>1-4</t>
  </si>
  <si>
    <t>10-14</t>
  </si>
  <si>
    <t>15-19</t>
  </si>
  <si>
    <t>20-24</t>
  </si>
  <si>
    <t>25-29</t>
  </si>
  <si>
    <t>30-34</t>
  </si>
  <si>
    <t>35-39</t>
  </si>
  <si>
    <t>40-44</t>
  </si>
  <si>
    <t>45-49</t>
  </si>
  <si>
    <t>50-54</t>
  </si>
  <si>
    <t>55-59</t>
  </si>
  <si>
    <t>60-64</t>
  </si>
  <si>
    <t>65-69</t>
  </si>
  <si>
    <t>70-74</t>
  </si>
  <si>
    <t>75-79</t>
  </si>
  <si>
    <t>80-84</t>
  </si>
  <si>
    <t>85-89</t>
  </si>
  <si>
    <t>90+</t>
  </si>
  <si>
    <t>rate</t>
  </si>
  <si>
    <t>March 2020</t>
  </si>
  <si>
    <t>April 2020</t>
  </si>
  <si>
    <t>Footnotes:</t>
  </si>
  <si>
    <t>Persons</t>
  </si>
  <si>
    <t>lower confidence interval</t>
  </si>
  <si>
    <t>age standardised rate</t>
  </si>
  <si>
    <t>upper confidence interval</t>
  </si>
  <si>
    <t>Number of deaths</t>
  </si>
  <si>
    <t>Quintile</t>
  </si>
  <si>
    <t>Cause of death</t>
  </si>
  <si>
    <t>Deaths</t>
  </si>
  <si>
    <t>Rate</t>
  </si>
  <si>
    <t>Lower CI</t>
  </si>
  <si>
    <t>Upper CI</t>
  </si>
  <si>
    <t>All causes</t>
  </si>
  <si>
    <t>1 (most deprived)</t>
  </si>
  <si>
    <t>5 (least deprived)</t>
  </si>
  <si>
    <t>COVID-19</t>
  </si>
  <si>
    <t>Footnotes</t>
  </si>
  <si>
    <t>Large Urban Areas</t>
  </si>
  <si>
    <t>Other Urban Areas</t>
  </si>
  <si>
    <t>Accessible Small Towns</t>
  </si>
  <si>
    <t>Remote Small Towns</t>
  </si>
  <si>
    <t>Accessible Rural Areas</t>
  </si>
  <si>
    <t>Remote Rural Areas</t>
  </si>
  <si>
    <t>Month</t>
  </si>
  <si>
    <t>ICD codes</t>
  </si>
  <si>
    <t xml:space="preserve">F01, F03, G30                                                                        </t>
  </si>
  <si>
    <t xml:space="preserve">I20-I25                                                                              </t>
  </si>
  <si>
    <t xml:space="preserve">I60-I69                                                                              </t>
  </si>
  <si>
    <t xml:space="preserve">C33-C34                                                                              </t>
  </si>
  <si>
    <t xml:space="preserve">J40-J47                                                                              </t>
  </si>
  <si>
    <t xml:space="preserve">U07                                                                                  </t>
  </si>
  <si>
    <t>March</t>
  </si>
  <si>
    <t>April</t>
  </si>
  <si>
    <t>Cause</t>
  </si>
  <si>
    <t>Percentage of all deaths</t>
  </si>
  <si>
    <t>Footnote:</t>
  </si>
  <si>
    <t>urban rural classification</t>
  </si>
  <si>
    <t>Dementia and Alzheimer's Disease</t>
  </si>
  <si>
    <t>Ischaemic heart diseases</t>
  </si>
  <si>
    <t>Malignant neoplasm of trachea, bronchus and lung</t>
  </si>
  <si>
    <t>Chronic lower respiratory diseases</t>
  </si>
  <si>
    <t>Cerebrovascular disease</t>
  </si>
  <si>
    <t>Pre-existing condition</t>
  </si>
  <si>
    <t>none</t>
  </si>
  <si>
    <t>Total Deaths</t>
  </si>
  <si>
    <t>Diabetes</t>
  </si>
  <si>
    <t>Influenza and pneumonia</t>
  </si>
  <si>
    <t>Diseases of the urinary system</t>
  </si>
  <si>
    <t>Deaths where COVID-19 was the underlying cause</t>
  </si>
  <si>
    <t>All deaths</t>
  </si>
  <si>
    <t xml:space="preserve">3) Monthly populations have been calculated by interpolating between annual population estimates and  projections. </t>
  </si>
  <si>
    <t>Contents</t>
  </si>
  <si>
    <t>back to contents</t>
  </si>
  <si>
    <r>
      <t>All deaths involving COVID-19</t>
    </r>
    <r>
      <rPr>
        <b/>
        <vertAlign val="superscript"/>
        <sz val="10"/>
        <color theme="1"/>
        <rFont val="Arial"/>
        <family val="2"/>
      </rPr>
      <t>5</t>
    </r>
  </si>
  <si>
    <t>Hospital</t>
  </si>
  <si>
    <t>Care Home</t>
  </si>
  <si>
    <t>Other institution</t>
  </si>
  <si>
    <t>Home / Non-institution</t>
  </si>
  <si>
    <t>COVID-19 related deaths</t>
  </si>
  <si>
    <t>Age standardised rates of deaths involving COVID-19</t>
  </si>
  <si>
    <t>Age standardised death rates by urban rural classification</t>
  </si>
  <si>
    <t xml:space="preserve">1) Age-standardised mortality rates are presented per 100,000 people and standardised to the 2013 European Standard Population. Age-standardised mortality rates allow for differences in the age structure of populations and therefore allow valid comparisons to be made between geographical areas, the sexes and over time. </t>
  </si>
  <si>
    <t>2) The lower and upper 95% confidence limits have been provided. These form a confidence interval, which is a measure of the statistical precision of an estimate and shows the range of uncertainty around the estimated figure. Calculations based on small numbers of events are often subject to random fluctuations. As a general rule, if the confidence interval around one figure overlaps with the interval around another, we cannot say with certainty that there is more than a chance difference between the two figures.</t>
  </si>
  <si>
    <t>5) All deaths where COVID-19 is mentioned on the death cate, whether as the underlying cause or a contributory cause.</t>
  </si>
  <si>
    <t>4) Numbers are provisional and subject to future revision.</t>
  </si>
  <si>
    <t>3) Rates have been calculated using 2018 mid-year population estimates, the most up-to-date estimates for quintiles that were available when this table was published.</t>
  </si>
  <si>
    <t xml:space="preserve">4) Causes of death was defined using the International Classification of Diseases, Tenth Revision (ICD-10) codes U07.1 and U07.2. Figures include deaths where coronavirus (COVID-19) was the underlying cause or was mentioned on the death certificate as a contributory factor. </t>
  </si>
  <si>
    <t xml:space="preserve">5) Deprivation quintiles are based on the Scottish Index of Multiple Deprivation, version 2020 (SIMD 2020) which is the official measure of relative deprivation for small areas in Scotland. It is designed to identify those small areas where there are the highest concentrations of several different types of deprivation. SIMD quintiles range from 1 to 5, with 1 being the most deprived and 5 being the least deprived. </t>
  </si>
  <si>
    <t>6) More information about SIMD can be found at:</t>
  </si>
  <si>
    <t>Rank</t>
  </si>
  <si>
    <t>1) Numbers are provisional and subject to future revisions</t>
  </si>
  <si>
    <t>Number of COVID-19 deaths</t>
  </si>
  <si>
    <t>Proportion of all COVID-19 deaths</t>
  </si>
  <si>
    <r>
      <t>5) Deprivation quintiles are based on the Scottish Index of Multiple Deprivation, version 2020</t>
    </r>
    <r>
      <rPr>
        <sz val="8"/>
        <color rgb="FFFF0000"/>
        <rFont val="Arial"/>
        <family val="2"/>
      </rPr>
      <t xml:space="preserve"> </t>
    </r>
    <r>
      <rPr>
        <sz val="8"/>
        <color theme="1"/>
        <rFont val="Arial"/>
        <family val="2"/>
      </rPr>
      <t xml:space="preserve">(SIMD 2020) which is the official measure of relative deprivation for small areas in Scotland. It is designed to identify those small areas where there are the highest concentrations of several different types of deprivation. SIMD quintiles range from 1 to 5, with 1 being the most deprived and 5 being the least deprived. </t>
    </r>
  </si>
  <si>
    <t xml:space="preserve">1) Age-standardised mortality rates are presented per 100,000 people and standardised to the 2013 European Standard Population. Age-standardised mortality rates allow for differences in the age structure of populations and therefore allow valid comparisons to be made between geographical areas, the sexes and over time.         </t>
  </si>
  <si>
    <t xml:space="preserve">2) The lower and upper 95% confidence limits have been provided. These form a confidence interval, which is a measure of the statistical precision of an estimate and shows the range of uncertainty around the estimated figure. Calculations based on small numbers of events are often subject to random fluctuations. As a general rule, if the confidence interval around one figure overlaps with the interval around another, we cannot say with certainty that there is more than a chance difference between the two figures.   </t>
  </si>
  <si>
    <t xml:space="preserve">3) Rates have been calculated using 2018 mid-year population estimates, the most up-to-date estimates for quintiles that were available when this table was published.                                           </t>
  </si>
  <si>
    <t xml:space="preserve">4) Causes of death was defined using the International Classification of Diseases, Tenth Revision (ICD-10) codes U07.1 and U07.2. Figures include deaths where coronavirus (COVID-19) was the underlying cause or was mentioned on the death certificate as a contributory factor.       </t>
  </si>
  <si>
    <t>Note:</t>
  </si>
  <si>
    <t>Urban rural classification</t>
  </si>
  <si>
    <t>Scottish Government Website</t>
  </si>
  <si>
    <t>Scottish Index of Multiple Deprivation</t>
  </si>
  <si>
    <t>Scottish Government website</t>
  </si>
  <si>
    <t>May 2020</t>
  </si>
  <si>
    <t>Rates per 100,000 population</t>
  </si>
  <si>
    <t>Borders</t>
  </si>
  <si>
    <t>Forth Valley</t>
  </si>
  <si>
    <t>Grampian</t>
  </si>
  <si>
    <t>Lanarkshire</t>
  </si>
  <si>
    <t>Lothian</t>
  </si>
  <si>
    <t>Tayside</t>
  </si>
  <si>
    <t>Ayrshire and  Arran</t>
  </si>
  <si>
    <t>Greater Glasgow and  Clyde</t>
  </si>
  <si>
    <t xml:space="preserve">Dumfries and  Galloway </t>
  </si>
  <si>
    <t xml:space="preserve">Fife </t>
  </si>
  <si>
    <t xml:space="preserve">Orkney </t>
  </si>
  <si>
    <t xml:space="preserve">Shetland </t>
  </si>
  <si>
    <t>Highland</t>
  </si>
  <si>
    <t>Western Isles</t>
  </si>
  <si>
    <t>Health Board</t>
  </si>
  <si>
    <t>Council area</t>
  </si>
  <si>
    <t>Aberdeen City</t>
  </si>
  <si>
    <t>Aberdeenshire</t>
  </si>
  <si>
    <t>Angus</t>
  </si>
  <si>
    <t>City of Edinburgh</t>
  </si>
  <si>
    <t>Clackmannanshire</t>
  </si>
  <si>
    <t>Dundee City</t>
  </si>
  <si>
    <t>East Ayrshire</t>
  </si>
  <si>
    <t>East Dunbartonshire</t>
  </si>
  <si>
    <t>East Lothian</t>
  </si>
  <si>
    <t>East Renfrewshire</t>
  </si>
  <si>
    <t>Falkirk</t>
  </si>
  <si>
    <t>Fife</t>
  </si>
  <si>
    <t>Glasgow City</t>
  </si>
  <si>
    <t>Inverclyde</t>
  </si>
  <si>
    <t>Midlothian</t>
  </si>
  <si>
    <t>Moray</t>
  </si>
  <si>
    <t>North Ayrshire</t>
  </si>
  <si>
    <t>North Lanarkshire</t>
  </si>
  <si>
    <t>Orkney Islands</t>
  </si>
  <si>
    <t>Renfrewshire</t>
  </si>
  <si>
    <t>Scottish Borders</t>
  </si>
  <si>
    <t>Shetland Islands</t>
  </si>
  <si>
    <t>South Ayrshire</t>
  </si>
  <si>
    <t>South Lanarkshire</t>
  </si>
  <si>
    <t>Stirling</t>
  </si>
  <si>
    <t>West Dunbartonshire</t>
  </si>
  <si>
    <t>West Lothian</t>
  </si>
  <si>
    <t>Na h-Eileanan Siar</t>
  </si>
  <si>
    <t>Argyll and Bute</t>
  </si>
  <si>
    <t>Dumfries and Galloway</t>
  </si>
  <si>
    <t>Perth and Kinross</t>
  </si>
  <si>
    <t>Health board</t>
  </si>
  <si>
    <t>Ayrshire and Arran</t>
  </si>
  <si>
    <t xml:space="preserve">Dumfries and Galloway </t>
  </si>
  <si>
    <t>Greater Glasgow and Clyde</t>
  </si>
  <si>
    <t>May</t>
  </si>
  <si>
    <r>
      <t>Deaths</t>
    </r>
    <r>
      <rPr>
        <b/>
        <vertAlign val="superscript"/>
        <sz val="10"/>
        <rFont val="Arial"/>
        <family val="2"/>
      </rPr>
      <t>1</t>
    </r>
  </si>
  <si>
    <t>1 - Managers, Directors and Senior Officials</t>
  </si>
  <si>
    <t>2 - Professional Occupations</t>
  </si>
  <si>
    <t>3 - Associate Professional and Technical Occupations</t>
  </si>
  <si>
    <t>4 - Administrative and Secretarial Occupations</t>
  </si>
  <si>
    <t>5 - Skilled Trades Occupations</t>
  </si>
  <si>
    <t>6 - Caring, Leisure and Other Service Occupations</t>
  </si>
  <si>
    <t>7 - Sales and Customer Service Occupations</t>
  </si>
  <si>
    <t>8 - Process, Plant and Machine Operatives</t>
  </si>
  <si>
    <t>9 - Elementary Occupations</t>
  </si>
  <si>
    <t>11 - Corporate Managers and Directors</t>
  </si>
  <si>
    <t>12 - Other Managers and Proprietors</t>
  </si>
  <si>
    <t>21 - Science, Research, Engineering and Technology Professionals</t>
  </si>
  <si>
    <t>22 - Health Professionals</t>
  </si>
  <si>
    <t>23 - Teaching and Educational Professionals</t>
  </si>
  <si>
    <t>24 - Business, Media and Public Service Professionals</t>
  </si>
  <si>
    <t>31 - Science, Engineering and Technology Associate Professionals</t>
  </si>
  <si>
    <t>32 - Health and Social Care Associate Professionals</t>
  </si>
  <si>
    <t>33 - Protective Service Occupations</t>
  </si>
  <si>
    <t>34 - Culture, Media and Sports Occupations</t>
  </si>
  <si>
    <t>35 - Business and Public Service Associate Professionals</t>
  </si>
  <si>
    <t>41 - Administrative Occupations</t>
  </si>
  <si>
    <t>42 - Secretarial and Related Occupations</t>
  </si>
  <si>
    <t>51 - Skilled Agricultural and Related Trades</t>
  </si>
  <si>
    <t>52 - Skilled Metal, Electrical and Electronic Trades</t>
  </si>
  <si>
    <t>53 - Skilled Construction and Building Trades</t>
  </si>
  <si>
    <t>54 - Textiles, Printing and Other Skilled Trades</t>
  </si>
  <si>
    <t>61 - Caring Personal Service Occupations</t>
  </si>
  <si>
    <t>62 - Leisure, Travel and Related Personal Service Occupations</t>
  </si>
  <si>
    <t>71 - Sales Occupations</t>
  </si>
  <si>
    <t>72 - Customer Service Occupations</t>
  </si>
  <si>
    <t>81 - Process, Plant and Machine Operatives</t>
  </si>
  <si>
    <t>82 - Transport and Mobile Machine Drivers and Operatives</t>
  </si>
  <si>
    <t>91 - Elementary Trades and Related Occupations</t>
  </si>
  <si>
    <t>92 - Elementary Administration and Service Occupations</t>
  </si>
  <si>
    <t>All occupations</t>
  </si>
  <si>
    <t xml:space="preserve">1) Age-standardised mortality rates are presented per 100,000 people and standardised to the 2013 European Standard Population.  </t>
  </si>
  <si>
    <r>
      <t>Lower confidence limit</t>
    </r>
    <r>
      <rPr>
        <vertAlign val="superscript"/>
        <sz val="10"/>
        <rFont val="Arial"/>
        <family val="2"/>
      </rPr>
      <t>3</t>
    </r>
  </si>
  <si>
    <r>
      <t>Upper Confidence limit</t>
    </r>
    <r>
      <rPr>
        <vertAlign val="superscript"/>
        <sz val="10"/>
        <rFont val="Arial"/>
        <family val="2"/>
      </rPr>
      <t>3</t>
    </r>
  </si>
  <si>
    <r>
      <t>Age-standardised rate per 100,000 population</t>
    </r>
    <r>
      <rPr>
        <vertAlign val="superscript"/>
        <sz val="10"/>
        <rFont val="Arial"/>
        <family val="2"/>
      </rPr>
      <t>4</t>
    </r>
  </si>
  <si>
    <t>4) Rates are not calculated when numbers of deaths are below 10</t>
  </si>
  <si>
    <r>
      <t>Deaths involving COVID-19</t>
    </r>
    <r>
      <rPr>
        <b/>
        <vertAlign val="superscript"/>
        <sz val="10"/>
        <rFont val="Arial"/>
        <family val="2"/>
      </rPr>
      <t>5</t>
    </r>
  </si>
  <si>
    <r>
      <t>SOC Major Group</t>
    </r>
    <r>
      <rPr>
        <b/>
        <vertAlign val="superscript"/>
        <sz val="10"/>
        <rFont val="Arial"/>
        <family val="2"/>
      </rPr>
      <t>6</t>
    </r>
  </si>
  <si>
    <r>
      <t>SOC Sub-Major Group</t>
    </r>
    <r>
      <rPr>
        <b/>
        <vertAlign val="superscript"/>
        <sz val="10"/>
        <rFont val="Arial"/>
        <family val="2"/>
      </rPr>
      <t>6</t>
    </r>
  </si>
  <si>
    <r>
      <t>Health care worker</t>
    </r>
    <r>
      <rPr>
        <vertAlign val="superscript"/>
        <sz val="10"/>
        <rFont val="Arial"/>
        <family val="2"/>
      </rPr>
      <t>7</t>
    </r>
  </si>
  <si>
    <r>
      <t>Social care worker</t>
    </r>
    <r>
      <rPr>
        <vertAlign val="superscript"/>
        <sz val="10"/>
        <rFont val="Arial"/>
        <family val="2"/>
      </rPr>
      <t>7</t>
    </r>
  </si>
  <si>
    <t>8) Populations by occupation group for calculation of rates were taken from the Annual Population Survey</t>
  </si>
  <si>
    <t>2) Includes people aged 20-64 years who were not retired at the time of death and for whom a valid ocupation was provided at the time of death certification.</t>
  </si>
  <si>
    <t>Number of Deaths</t>
  </si>
  <si>
    <t>rate per 100,000 population</t>
  </si>
  <si>
    <t>S02001236</t>
  </si>
  <si>
    <t>Culter</t>
  </si>
  <si>
    <t>S02001237</t>
  </si>
  <si>
    <t>Cults, Bieldside and Milltimber West</t>
  </si>
  <si>
    <t>S02001238</t>
  </si>
  <si>
    <t>Cults, Bieldside and Milltimber East</t>
  </si>
  <si>
    <t>S02001239</t>
  </si>
  <si>
    <t>Garthdee</t>
  </si>
  <si>
    <t>S02001240</t>
  </si>
  <si>
    <t>Braeside, Mannofield, Broomhill and Seafield East</t>
  </si>
  <si>
    <t>S02001241</t>
  </si>
  <si>
    <t>Braeside, Mannofield, Broomhill and Seafield South</t>
  </si>
  <si>
    <t>S02001242</t>
  </si>
  <si>
    <t>Braeside, Mannofield, Broomhill and Seafield North</t>
  </si>
  <si>
    <t>S02001243</t>
  </si>
  <si>
    <t>Hazlehead</t>
  </si>
  <si>
    <t>S02001244</t>
  </si>
  <si>
    <t>Summerhill</t>
  </si>
  <si>
    <t>S02001245</t>
  </si>
  <si>
    <t>Midstocket</t>
  </si>
  <si>
    <t>S02001246</t>
  </si>
  <si>
    <t>Rosemount</t>
  </si>
  <si>
    <t>S02001247</t>
  </si>
  <si>
    <t>West End North</t>
  </si>
  <si>
    <t>S02001248</t>
  </si>
  <si>
    <t>West End South</t>
  </si>
  <si>
    <t>S02001249</t>
  </si>
  <si>
    <t>City Centre West</t>
  </si>
  <si>
    <t>S02001250</t>
  </si>
  <si>
    <t>City Centre East</t>
  </si>
  <si>
    <t>S02001251</t>
  </si>
  <si>
    <t>Ferryhill North</t>
  </si>
  <si>
    <t>S02001252</t>
  </si>
  <si>
    <t>Ferryhill South</t>
  </si>
  <si>
    <t>S02001253</t>
  </si>
  <si>
    <t>Kincorth, Leggart and Nigg North</t>
  </si>
  <si>
    <t>S02001254</t>
  </si>
  <si>
    <t>Kincorth, Leggart and Nigg South</t>
  </si>
  <si>
    <t>S02001255</t>
  </si>
  <si>
    <t>Cove South</t>
  </si>
  <si>
    <t>S02001256</t>
  </si>
  <si>
    <t>Cove North</t>
  </si>
  <si>
    <t>S02001257</t>
  </si>
  <si>
    <t>Torry West</t>
  </si>
  <si>
    <t>S02001258</t>
  </si>
  <si>
    <t>Torry East</t>
  </si>
  <si>
    <t>S02001259</t>
  </si>
  <si>
    <t>Hanover South</t>
  </si>
  <si>
    <t>S02001260</t>
  </si>
  <si>
    <t>Hanover North</t>
  </si>
  <si>
    <t>S02001261</t>
  </si>
  <si>
    <t>George Street</t>
  </si>
  <si>
    <t>S02001262</t>
  </si>
  <si>
    <t>Ashgrove</t>
  </si>
  <si>
    <t>S02001263</t>
  </si>
  <si>
    <t>Froghall, Powis and Sunnybank</t>
  </si>
  <si>
    <t>S02001264</t>
  </si>
  <si>
    <t>Seaton</t>
  </si>
  <si>
    <t>S02001265</t>
  </si>
  <si>
    <t>Old Aberdeen</t>
  </si>
  <si>
    <t>S02001266</t>
  </si>
  <si>
    <t>Tillydrone</t>
  </si>
  <si>
    <t>S02001267</t>
  </si>
  <si>
    <t>Woodside</t>
  </si>
  <si>
    <t>S02001268</t>
  </si>
  <si>
    <t>Hilton</t>
  </si>
  <si>
    <t>S02001269</t>
  </si>
  <si>
    <t>Stockethill</t>
  </si>
  <si>
    <t>S02001270</t>
  </si>
  <si>
    <t>Mastrick</t>
  </si>
  <si>
    <t>S02001271</t>
  </si>
  <si>
    <t>Sheddocksley</t>
  </si>
  <si>
    <t>S02001272</t>
  </si>
  <si>
    <t>Cummings Park</t>
  </si>
  <si>
    <t>S02001273</t>
  </si>
  <si>
    <t>Northfield</t>
  </si>
  <si>
    <t>S02001274</t>
  </si>
  <si>
    <t>Heathryfold and Middlefield</t>
  </si>
  <si>
    <t>S02001275</t>
  </si>
  <si>
    <t>Kingswells</t>
  </si>
  <si>
    <t>S02001276</t>
  </si>
  <si>
    <t>Bucksburn South</t>
  </si>
  <si>
    <t>S02001277</t>
  </si>
  <si>
    <t>Bucksburn North</t>
  </si>
  <si>
    <t>S02001278</t>
  </si>
  <si>
    <t>Dyce</t>
  </si>
  <si>
    <t>S02001279</t>
  </si>
  <si>
    <t>Danestone</t>
  </si>
  <si>
    <t>S02001280</t>
  </si>
  <si>
    <t>Oldmachar West</t>
  </si>
  <si>
    <t>S02001281</t>
  </si>
  <si>
    <t>Oldmachar East</t>
  </si>
  <si>
    <t>S02001282</t>
  </si>
  <si>
    <t>Balgownie and Donmouth West</t>
  </si>
  <si>
    <t>S02001283</t>
  </si>
  <si>
    <t>Balgownie and Donmouth East</t>
  </si>
  <si>
    <t>S02001284</t>
  </si>
  <si>
    <t>Denmore</t>
  </si>
  <si>
    <t>S02001285</t>
  </si>
  <si>
    <t>East Cairngorms</t>
  </si>
  <si>
    <t>S02001286</t>
  </si>
  <si>
    <t>Aboyne and South Deeside</t>
  </si>
  <si>
    <t>S02001287</t>
  </si>
  <si>
    <t>Mearns and Laurencekirk</t>
  </si>
  <si>
    <t>S02001288</t>
  </si>
  <si>
    <t>Mearns South and Benholm</t>
  </si>
  <si>
    <t>S02001289</t>
  </si>
  <si>
    <t>Mearns North and Inverbervie</t>
  </si>
  <si>
    <t>S02001290</t>
  </si>
  <si>
    <t>Fetteresso, Netherley and Catter</t>
  </si>
  <si>
    <t>S02001291</t>
  </si>
  <si>
    <t>Stonehaven South</t>
  </si>
  <si>
    <t>S02001292</t>
  </si>
  <si>
    <t>Stonehaven North</t>
  </si>
  <si>
    <t>S02001293</t>
  </si>
  <si>
    <t>Newtonhill</t>
  </si>
  <si>
    <t>S02001294</t>
  </si>
  <si>
    <t>Portlethen</t>
  </si>
  <si>
    <t>S02001295</t>
  </si>
  <si>
    <t>Banchory-Devenick and Findon</t>
  </si>
  <si>
    <t>S02001296</t>
  </si>
  <si>
    <t>Dunecht, Durris and Drumoak</t>
  </si>
  <si>
    <t>S02001297</t>
  </si>
  <si>
    <t>Banchory East</t>
  </si>
  <si>
    <t>S02001298</t>
  </si>
  <si>
    <t>Banchory West</t>
  </si>
  <si>
    <t>S02001299</t>
  </si>
  <si>
    <t>Crathes and Torphins</t>
  </si>
  <si>
    <t>S02001300</t>
  </si>
  <si>
    <t>Cromar and Kildrummy</t>
  </si>
  <si>
    <t>S02001301</t>
  </si>
  <si>
    <t>Howe of Alford</t>
  </si>
  <si>
    <t>S02001302</t>
  </si>
  <si>
    <t>Kemnay</t>
  </si>
  <si>
    <t>S02001303</t>
  </si>
  <si>
    <t>Inverurie North</t>
  </si>
  <si>
    <t>S02001304</t>
  </si>
  <si>
    <t>Inverurie South</t>
  </si>
  <si>
    <t>S02001305</t>
  </si>
  <si>
    <t>Durno-Chapel of Garioch</t>
  </si>
  <si>
    <t>S02001306</t>
  </si>
  <si>
    <t>Kintore</t>
  </si>
  <si>
    <t>S02001307</t>
  </si>
  <si>
    <t>Blackburn</t>
  </si>
  <si>
    <t>S02001308</t>
  </si>
  <si>
    <t>Westhill North and South</t>
  </si>
  <si>
    <t>S02001309</t>
  </si>
  <si>
    <t>Westhill Central</t>
  </si>
  <si>
    <t>S02001310</t>
  </si>
  <si>
    <t>Garlogie and Elrick</t>
  </si>
  <si>
    <t>S02001311</t>
  </si>
  <si>
    <t>Newmachar and Fintray</t>
  </si>
  <si>
    <t>S02001312</t>
  </si>
  <si>
    <t>Balmedie and Potterton</t>
  </si>
  <si>
    <t>S02001313</t>
  </si>
  <si>
    <t>Ellon East</t>
  </si>
  <si>
    <t>S02001314</t>
  </si>
  <si>
    <t>Ellon West</t>
  </si>
  <si>
    <t>S02001315</t>
  </si>
  <si>
    <t>Ythanside</t>
  </si>
  <si>
    <t>S02001316</t>
  </si>
  <si>
    <t>Ythsie</t>
  </si>
  <si>
    <t>S02001317</t>
  </si>
  <si>
    <t>Barrahill</t>
  </si>
  <si>
    <t>S02001318</t>
  </si>
  <si>
    <t>Fyvie-Rothie</t>
  </si>
  <si>
    <t>S02001319</t>
  </si>
  <si>
    <t>Insch, Oyne and Ythanwells</t>
  </si>
  <si>
    <t>S02001320</t>
  </si>
  <si>
    <t>Clashindarroch</t>
  </si>
  <si>
    <t>S02001321</t>
  </si>
  <si>
    <t>Huntly</t>
  </si>
  <si>
    <t>S02001322</t>
  </si>
  <si>
    <t>Auchterless and Monquhitter</t>
  </si>
  <si>
    <t>S02001323</t>
  </si>
  <si>
    <t>Turriff</t>
  </si>
  <si>
    <t>S02001324</t>
  </si>
  <si>
    <t>Portsoy, Fordyce and Cornhill</t>
  </si>
  <si>
    <t>S02001325</t>
  </si>
  <si>
    <t>Aberchirder and Whitehills</t>
  </si>
  <si>
    <t>S02001326</t>
  </si>
  <si>
    <t>Banff</t>
  </si>
  <si>
    <t>S02001327</t>
  </si>
  <si>
    <t>Macduff</t>
  </si>
  <si>
    <t>S02001328</t>
  </si>
  <si>
    <t>Gardenstown and King Edward</t>
  </si>
  <si>
    <t>S02001329</t>
  </si>
  <si>
    <t>New Pitsligo</t>
  </si>
  <si>
    <t>S02001330</t>
  </si>
  <si>
    <t>Deer and Mormond</t>
  </si>
  <si>
    <t>S02001331</t>
  </si>
  <si>
    <t>Mintlaw</t>
  </si>
  <si>
    <t>S02001332</t>
  </si>
  <si>
    <t>Auchnagatt</t>
  </si>
  <si>
    <t>S02001333</t>
  </si>
  <si>
    <t>Cruden</t>
  </si>
  <si>
    <t>S02001334</t>
  </si>
  <si>
    <t>Peterhead Links</t>
  </si>
  <si>
    <t>S02001335</t>
  </si>
  <si>
    <t>Peterhead Bay</t>
  </si>
  <si>
    <t>S02001336</t>
  </si>
  <si>
    <t>Peterhead Harbour</t>
  </si>
  <si>
    <t>S02001337</t>
  </si>
  <si>
    <t>Peterhead Ugieside</t>
  </si>
  <si>
    <t>S02001338</t>
  </si>
  <si>
    <t>Longside and Rattray</t>
  </si>
  <si>
    <t>S02001339</t>
  </si>
  <si>
    <t>Rosehearty and Strathbeg</t>
  </si>
  <si>
    <t>S02001340</t>
  </si>
  <si>
    <t>Fraserburgh Smiddyhill</t>
  </si>
  <si>
    <t>S02001341</t>
  </si>
  <si>
    <t>Fraserburgh Lochpots</t>
  </si>
  <si>
    <t>S02001342</t>
  </si>
  <si>
    <t>Fraserburgh Central-Academy</t>
  </si>
  <si>
    <t>S02001343</t>
  </si>
  <si>
    <t>Fraserburgh Harbour and Broadsea</t>
  </si>
  <si>
    <t>S02001344</t>
  </si>
  <si>
    <t>South Angus</t>
  </si>
  <si>
    <t>S02001345</t>
  </si>
  <si>
    <t>Monikie</t>
  </si>
  <si>
    <t>S02001346</t>
  </si>
  <si>
    <t>Monifieth West</t>
  </si>
  <si>
    <t>S02001347</t>
  </si>
  <si>
    <t>Monifieth East</t>
  </si>
  <si>
    <t>S02001348</t>
  </si>
  <si>
    <t>Carnoustie West</t>
  </si>
  <si>
    <t>S02001349</t>
  </si>
  <si>
    <t>Carnoustie East</t>
  </si>
  <si>
    <t>S02001350</t>
  </si>
  <si>
    <t>Arbroath Landward</t>
  </si>
  <si>
    <t>S02001351</t>
  </si>
  <si>
    <t>Arbroath Kirkton</t>
  </si>
  <si>
    <t>S02001352</t>
  </si>
  <si>
    <t>Arbroath Keptie</t>
  </si>
  <si>
    <t>S02001353</t>
  </si>
  <si>
    <t>Arbroath Harbour</t>
  </si>
  <si>
    <t>S02001354</t>
  </si>
  <si>
    <t>Arbroath Cliffburn</t>
  </si>
  <si>
    <t>S02001355</t>
  </si>
  <si>
    <t>Arbroath Warddykes</t>
  </si>
  <si>
    <t>S02001356</t>
  </si>
  <si>
    <t>Lunan</t>
  </si>
  <si>
    <t>S02001357</t>
  </si>
  <si>
    <t>Montrose South</t>
  </si>
  <si>
    <t>S02001358</t>
  </si>
  <si>
    <t>Montrose North</t>
  </si>
  <si>
    <t>S02001359</t>
  </si>
  <si>
    <t>Hillside</t>
  </si>
  <si>
    <t>S02001360</t>
  </si>
  <si>
    <t>Friockheim</t>
  </si>
  <si>
    <t>S02001361</t>
  </si>
  <si>
    <t>Brechin East</t>
  </si>
  <si>
    <t>S02001362</t>
  </si>
  <si>
    <t>Brechin West</t>
  </si>
  <si>
    <t>S02001363</t>
  </si>
  <si>
    <t>Letham and Glamis</t>
  </si>
  <si>
    <t>S02001364</t>
  </si>
  <si>
    <t>Forfar East</t>
  </si>
  <si>
    <t>S02001365</t>
  </si>
  <si>
    <t>Forfar Central</t>
  </si>
  <si>
    <t>S02001366</t>
  </si>
  <si>
    <t>Forfar West</t>
  </si>
  <si>
    <t>S02001367</t>
  </si>
  <si>
    <t>Kirriemuir Landward</t>
  </si>
  <si>
    <t>S02001368</t>
  </si>
  <si>
    <t>Kirriemuir</t>
  </si>
  <si>
    <t>S02001369</t>
  </si>
  <si>
    <t>Angus Glens</t>
  </si>
  <si>
    <t>S02001370</t>
  </si>
  <si>
    <t>Mull, Iona, Coll and Tiree</t>
  </si>
  <si>
    <t>S02001371</t>
  </si>
  <si>
    <t>Oban South</t>
  </si>
  <si>
    <t>S02001372</t>
  </si>
  <si>
    <t>Oban North</t>
  </si>
  <si>
    <t>S02001373</t>
  </si>
  <si>
    <t>Benderloch Trail</t>
  </si>
  <si>
    <t>S02001374</t>
  </si>
  <si>
    <t>Loch Awe</t>
  </si>
  <si>
    <t>S02001375</t>
  </si>
  <si>
    <t>Mid Argyll</t>
  </si>
  <si>
    <t>S02001376</t>
  </si>
  <si>
    <t>Greater Lochgilphead</t>
  </si>
  <si>
    <t>S02001377</t>
  </si>
  <si>
    <t>Knapdale</t>
  </si>
  <si>
    <t>S02001378</t>
  </si>
  <si>
    <t>Whisky Isles</t>
  </si>
  <si>
    <t>S02001379</t>
  </si>
  <si>
    <t>Kintyre Trail</t>
  </si>
  <si>
    <t>S02001380</t>
  </si>
  <si>
    <t>Campbeltown</t>
  </si>
  <si>
    <t>S02001381</t>
  </si>
  <si>
    <t>Bute</t>
  </si>
  <si>
    <t>S02001382</t>
  </si>
  <si>
    <t>Rothesay Town</t>
  </si>
  <si>
    <t>S02001383</t>
  </si>
  <si>
    <t>Cowal South</t>
  </si>
  <si>
    <t>S02001384</t>
  </si>
  <si>
    <t>Cowal North</t>
  </si>
  <si>
    <t>S02001385</t>
  </si>
  <si>
    <t>Hunter's Quay</t>
  </si>
  <si>
    <t>S02001386</t>
  </si>
  <si>
    <t>Dunoon</t>
  </si>
  <si>
    <t>S02001387</t>
  </si>
  <si>
    <t>Garelochhead</t>
  </si>
  <si>
    <t>S02001388</t>
  </si>
  <si>
    <t>Helensburgh West and Rhu</t>
  </si>
  <si>
    <t>S02001389</t>
  </si>
  <si>
    <t>Helensburgh North</t>
  </si>
  <si>
    <t>S02001390</t>
  </si>
  <si>
    <t>Helensburgh Centre</t>
  </si>
  <si>
    <t>S02001391</t>
  </si>
  <si>
    <t>Helensburgh East</t>
  </si>
  <si>
    <t>S02001392</t>
  </si>
  <si>
    <t>Lomond Shore</t>
  </si>
  <si>
    <t>S02001393</t>
  </si>
  <si>
    <t>Tullibody South</t>
  </si>
  <si>
    <t>S02001394</t>
  </si>
  <si>
    <t>Tullibody North and Glenochil</t>
  </si>
  <si>
    <t>S02001395</t>
  </si>
  <si>
    <t>Menstrie</t>
  </si>
  <si>
    <t>S02001396</t>
  </si>
  <si>
    <t>Alva</t>
  </si>
  <si>
    <t>S02001397</t>
  </si>
  <si>
    <t>Fishcross, Devon Village and Coalsnaughton</t>
  </si>
  <si>
    <t>S02001398</t>
  </si>
  <si>
    <t>Tillicoultry</t>
  </si>
  <si>
    <t>S02001399</t>
  </si>
  <si>
    <t>Dollar and Muckhart</t>
  </si>
  <si>
    <t>S02001400</t>
  </si>
  <si>
    <t>Clackmannan, Kennet and Forestmill</t>
  </si>
  <si>
    <t>S02001401</t>
  </si>
  <si>
    <t>Sauchie</t>
  </si>
  <si>
    <t>S02001402</t>
  </si>
  <si>
    <t>Alloa South and East</t>
  </si>
  <si>
    <t>S02001403</t>
  </si>
  <si>
    <t>Alloa North</t>
  </si>
  <si>
    <t>S02001404</t>
  </si>
  <si>
    <t>Alloa West</t>
  </si>
  <si>
    <t>S02001405</t>
  </si>
  <si>
    <t>Stranraer West</t>
  </si>
  <si>
    <t>S02001406</t>
  </si>
  <si>
    <t>Stranraer East</t>
  </si>
  <si>
    <t>S02001407</t>
  </si>
  <si>
    <t>Stranraer South</t>
  </si>
  <si>
    <t>S02001408</t>
  </si>
  <si>
    <t>Rhins North</t>
  </si>
  <si>
    <t>S02001409</t>
  </si>
  <si>
    <t>Rhins South</t>
  </si>
  <si>
    <t>S02001410</t>
  </si>
  <si>
    <t>Machars North</t>
  </si>
  <si>
    <t>S02001411</t>
  </si>
  <si>
    <t>Machars South</t>
  </si>
  <si>
    <t>S02001412</t>
  </si>
  <si>
    <t>Newton Stewart</t>
  </si>
  <si>
    <t>S02001413</t>
  </si>
  <si>
    <t>Gatehouse</t>
  </si>
  <si>
    <t>S02001414</t>
  </si>
  <si>
    <t>Kirkcudbright</t>
  </si>
  <si>
    <t>S02001415</t>
  </si>
  <si>
    <t>Castle Douglas</t>
  </si>
  <si>
    <t>S02001416</t>
  </si>
  <si>
    <t>Dalbeattie</t>
  </si>
  <si>
    <t>S02001417</t>
  </si>
  <si>
    <t>Dalbeattie Rural</t>
  </si>
  <si>
    <t>S02001418</t>
  </si>
  <si>
    <t>Glenkens</t>
  </si>
  <si>
    <t>S02001419</t>
  </si>
  <si>
    <t>Upper Nithsdale</t>
  </si>
  <si>
    <t>S02001420</t>
  </si>
  <si>
    <t>Thornhill</t>
  </si>
  <si>
    <t>S02001421</t>
  </si>
  <si>
    <t>Mid Nithsdale</t>
  </si>
  <si>
    <t>S02001422</t>
  </si>
  <si>
    <t>Shawhead</t>
  </si>
  <si>
    <t>S02001423</t>
  </si>
  <si>
    <t>Lochside and Lincluden</t>
  </si>
  <si>
    <t>S02001424</t>
  </si>
  <si>
    <t>Summerville</t>
  </si>
  <si>
    <t>S02001425</t>
  </si>
  <si>
    <t>Troqueer</t>
  </si>
  <si>
    <t>S02001426</t>
  </si>
  <si>
    <t>New Abbey</t>
  </si>
  <si>
    <t>S02001427</t>
  </si>
  <si>
    <t>Kingholm</t>
  </si>
  <si>
    <t>S02001428</t>
  </si>
  <si>
    <t>Calside</t>
  </si>
  <si>
    <t>S02001429</t>
  </si>
  <si>
    <t>Georgetown</t>
  </si>
  <si>
    <t>S02001430</t>
  </si>
  <si>
    <t>Dumfries Central</t>
  </si>
  <si>
    <t>S02001431</t>
  </si>
  <si>
    <t>Nunholm</t>
  </si>
  <si>
    <t>S02001432</t>
  </si>
  <si>
    <t>Locharbriggs</t>
  </si>
  <si>
    <t>S02001433</t>
  </si>
  <si>
    <t>Heathhall</t>
  </si>
  <si>
    <t>S02001434</t>
  </si>
  <si>
    <t>Collin</t>
  </si>
  <si>
    <t>S02001435</t>
  </si>
  <si>
    <t>Lochmaben</t>
  </si>
  <si>
    <t>S02001436</t>
  </si>
  <si>
    <t>Lockerbie</t>
  </si>
  <si>
    <t>S02001437</t>
  </si>
  <si>
    <t>Moffat</t>
  </si>
  <si>
    <t>S02001438</t>
  </si>
  <si>
    <t>Langholm and Eskdale</t>
  </si>
  <si>
    <t>S02001439</t>
  </si>
  <si>
    <t>Annandale East</t>
  </si>
  <si>
    <t>S02001440</t>
  </si>
  <si>
    <t>Annandale West</t>
  </si>
  <si>
    <t>S02001441</t>
  </si>
  <si>
    <t>Annan West</t>
  </si>
  <si>
    <t>S02001442</t>
  </si>
  <si>
    <t>Annan East</t>
  </si>
  <si>
    <t>S02001443</t>
  </si>
  <si>
    <t>Eastriggs</t>
  </si>
  <si>
    <t>S02001444</t>
  </si>
  <si>
    <t>Gretna</t>
  </si>
  <si>
    <t>S02001445</t>
  </si>
  <si>
    <t>Westend</t>
  </si>
  <si>
    <t>S02001446</t>
  </si>
  <si>
    <t>Perth Road</t>
  </si>
  <si>
    <t>S02001447</t>
  </si>
  <si>
    <t>Logie and Blackness</t>
  </si>
  <si>
    <t>S02001448</t>
  </si>
  <si>
    <t>City Centre</t>
  </si>
  <si>
    <t>S02001449</t>
  </si>
  <si>
    <t>Docks and Wellgate</t>
  </si>
  <si>
    <t>S02001450</t>
  </si>
  <si>
    <t>Hilltown</t>
  </si>
  <si>
    <t>S02001451</t>
  </si>
  <si>
    <t>The Glens</t>
  </si>
  <si>
    <t>S02001452</t>
  </si>
  <si>
    <t>Stobswell</t>
  </si>
  <si>
    <t>S02001453</t>
  </si>
  <si>
    <t>Baxter Park</t>
  </si>
  <si>
    <t>S02001454</t>
  </si>
  <si>
    <t>Craigie and  Craigiebank</t>
  </si>
  <si>
    <t>S02001455</t>
  </si>
  <si>
    <t>Douglas West</t>
  </si>
  <si>
    <t>S02001456</t>
  </si>
  <si>
    <t>West Ferry</t>
  </si>
  <si>
    <t>S02001457</t>
  </si>
  <si>
    <t>Douglas East</t>
  </si>
  <si>
    <t>S02001458</t>
  </si>
  <si>
    <t>Broughty Ferry West</t>
  </si>
  <si>
    <t>S02001459</t>
  </si>
  <si>
    <t>Broughty Ferry East</t>
  </si>
  <si>
    <t>S02001460</t>
  </si>
  <si>
    <t>Barnhill</t>
  </si>
  <si>
    <t>S02001461</t>
  </si>
  <si>
    <t>West Pitkerro</t>
  </si>
  <si>
    <t>S02001462</t>
  </si>
  <si>
    <t>Whitfield</t>
  </si>
  <si>
    <t>S02001463</t>
  </si>
  <si>
    <t>Fintry</t>
  </si>
  <si>
    <t>S02001464</t>
  </si>
  <si>
    <t>Linlathen and Midcraigie</t>
  </si>
  <si>
    <t>S02001465</t>
  </si>
  <si>
    <t>Caird Park</t>
  </si>
  <si>
    <t>S02001466</t>
  </si>
  <si>
    <t>Kirkton</t>
  </si>
  <si>
    <t>S02001467</t>
  </si>
  <si>
    <t>Downfield</t>
  </si>
  <si>
    <t>S02001468</t>
  </si>
  <si>
    <t>Fairmuir</t>
  </si>
  <si>
    <t>S02001469</t>
  </si>
  <si>
    <t>Law</t>
  </si>
  <si>
    <t>S02001470</t>
  </si>
  <si>
    <t>Balgay</t>
  </si>
  <si>
    <t>S02001471</t>
  </si>
  <si>
    <t>Menzieshill</t>
  </si>
  <si>
    <t>S02001472</t>
  </si>
  <si>
    <t>Charleston</t>
  </si>
  <si>
    <t>S02001473</t>
  </si>
  <si>
    <t>Lochee</t>
  </si>
  <si>
    <t>S02001474</t>
  </si>
  <si>
    <t>Ardler and St Marys</t>
  </si>
  <si>
    <t>S02001475</t>
  </si>
  <si>
    <t>Western Edge</t>
  </si>
  <si>
    <t>S02001476</t>
  </si>
  <si>
    <t>Doon Valley South</t>
  </si>
  <si>
    <t>S02001477</t>
  </si>
  <si>
    <t>Doon Valley North</t>
  </si>
  <si>
    <t>S02001478</t>
  </si>
  <si>
    <t>Mauchline Rural</t>
  </si>
  <si>
    <t>S02001479</t>
  </si>
  <si>
    <t>Drongan</t>
  </si>
  <si>
    <t>S02001480</t>
  </si>
  <si>
    <t>Mauchline</t>
  </si>
  <si>
    <t>S02001481</t>
  </si>
  <si>
    <t>Cumnock Rural</t>
  </si>
  <si>
    <t>S02001482</t>
  </si>
  <si>
    <t>New Cumnock</t>
  </si>
  <si>
    <t>S02001483</t>
  </si>
  <si>
    <t>Cumnock South and Craigens</t>
  </si>
  <si>
    <t>S02001484</t>
  </si>
  <si>
    <t>Cumnock North</t>
  </si>
  <si>
    <t>S02001485</t>
  </si>
  <si>
    <t>Auchinleck</t>
  </si>
  <si>
    <t>S02001486</t>
  </si>
  <si>
    <t>Northern and Irvine Valley Rural</t>
  </si>
  <si>
    <t>S02001487</t>
  </si>
  <si>
    <t>Stewarton East</t>
  </si>
  <si>
    <t>S02001488</t>
  </si>
  <si>
    <t>Stewarton West</t>
  </si>
  <si>
    <t>S02001489</t>
  </si>
  <si>
    <t>Darvel</t>
  </si>
  <si>
    <t>S02001490</t>
  </si>
  <si>
    <t>Newmilns</t>
  </si>
  <si>
    <t>S02001491</t>
  </si>
  <si>
    <t>Galston</t>
  </si>
  <si>
    <t>S02001492</t>
  </si>
  <si>
    <t>Earlston and Hurlford Rural</t>
  </si>
  <si>
    <t>S02001493</t>
  </si>
  <si>
    <t>Shortlees</t>
  </si>
  <si>
    <t>S02001494</t>
  </si>
  <si>
    <t>Bellfield and Kirkstyle</t>
  </si>
  <si>
    <t>S02001495</t>
  </si>
  <si>
    <t>Kilmarnock South Central and Caprington</t>
  </si>
  <si>
    <t>S02001496</t>
  </si>
  <si>
    <t>Piersland</t>
  </si>
  <si>
    <t>S02001497</t>
  </si>
  <si>
    <t>New Farm Loch South</t>
  </si>
  <si>
    <t>S02001498</t>
  </si>
  <si>
    <t>Dean and New Farm Loch North</t>
  </si>
  <si>
    <t>S02001499</t>
  </si>
  <si>
    <t>Southcraig and Beansburn</t>
  </si>
  <si>
    <t>S02001500</t>
  </si>
  <si>
    <t>Altonhill North and Onthank</t>
  </si>
  <si>
    <t>S02001501</t>
  </si>
  <si>
    <t>Altonhill South, Longpark and Hillhead</t>
  </si>
  <si>
    <t>S02001502</t>
  </si>
  <si>
    <t>Bonnyton and Town Centre</t>
  </si>
  <si>
    <t>S02001503</t>
  </si>
  <si>
    <t>Grange, Howard and Gargieston</t>
  </si>
  <si>
    <t>S02001504</t>
  </si>
  <si>
    <t>Crosshouse, Gatehead and Kilmaurs Rural</t>
  </si>
  <si>
    <t>S02001505</t>
  </si>
  <si>
    <t>Kilmaurs</t>
  </si>
  <si>
    <t>S02001506</t>
  </si>
  <si>
    <t>West Clober and Mains Estate</t>
  </si>
  <si>
    <t>S02001507</t>
  </si>
  <si>
    <t>East Clober and Mains Estate</t>
  </si>
  <si>
    <t>S02001508</t>
  </si>
  <si>
    <t>Barloch</t>
  </si>
  <si>
    <t>S02001509</t>
  </si>
  <si>
    <t>Keystone and Dougalston</t>
  </si>
  <si>
    <t>S02001510</t>
  </si>
  <si>
    <t>Kilmardinny East</t>
  </si>
  <si>
    <t>S02001511</t>
  </si>
  <si>
    <t>Kilmardinny West</t>
  </si>
  <si>
    <t>S02001512</t>
  </si>
  <si>
    <t>North Castlehill and Thorn</t>
  </si>
  <si>
    <t>S02001513</t>
  </si>
  <si>
    <t>South Castlehill and Thorn</t>
  </si>
  <si>
    <t>S02001514</t>
  </si>
  <si>
    <t>Westerton West</t>
  </si>
  <si>
    <t>S02001515</t>
  </si>
  <si>
    <t>Westerton East</t>
  </si>
  <si>
    <t>S02001516</t>
  </si>
  <si>
    <t>Kessington West</t>
  </si>
  <si>
    <t>S02001517</t>
  </si>
  <si>
    <t>Kessington East</t>
  </si>
  <si>
    <t>S02001518</t>
  </si>
  <si>
    <t>Torrance and Balmore</t>
  </si>
  <si>
    <t>S02001519</t>
  </si>
  <si>
    <t>Bishopbriggs North and Kenmure</t>
  </si>
  <si>
    <t>S02001520</t>
  </si>
  <si>
    <t>Bishopbriggs West and Cadder</t>
  </si>
  <si>
    <t>S02001521</t>
  </si>
  <si>
    <t>Auchinairn</t>
  </si>
  <si>
    <t>S02001522</t>
  </si>
  <si>
    <t>Woodhill East</t>
  </si>
  <si>
    <t>S02001523</t>
  </si>
  <si>
    <t>Woodhill West</t>
  </si>
  <si>
    <t>S02001524</t>
  </si>
  <si>
    <t>Lenzie North</t>
  </si>
  <si>
    <t>S02001525</t>
  </si>
  <si>
    <t>Lenzie South</t>
  </si>
  <si>
    <t>S02001526</t>
  </si>
  <si>
    <t>Kirkintilloch South</t>
  </si>
  <si>
    <t>S02001527</t>
  </si>
  <si>
    <t>Kirkintilloch West</t>
  </si>
  <si>
    <t>S02001528</t>
  </si>
  <si>
    <t>Hillhead</t>
  </si>
  <si>
    <t>S02001529</t>
  </si>
  <si>
    <t>Rosebank and Waterside</t>
  </si>
  <si>
    <t>S02001530</t>
  </si>
  <si>
    <t>Twechar and Harestanes East</t>
  </si>
  <si>
    <t>S02001531</t>
  </si>
  <si>
    <t>Harestanes</t>
  </si>
  <si>
    <t>S02001532</t>
  </si>
  <si>
    <t>Milton of Campsie</t>
  </si>
  <si>
    <t>S02001533</t>
  </si>
  <si>
    <t>Lennoxtown</t>
  </si>
  <si>
    <t>S02001534</t>
  </si>
  <si>
    <t>IZ01</t>
  </si>
  <si>
    <t>S02001535</t>
  </si>
  <si>
    <t>IZ02</t>
  </si>
  <si>
    <t>S02001536</t>
  </si>
  <si>
    <t>IZ03</t>
  </si>
  <si>
    <t>S02001537</t>
  </si>
  <si>
    <t>IZ04</t>
  </si>
  <si>
    <t>S02001538</t>
  </si>
  <si>
    <t>IZ05</t>
  </si>
  <si>
    <t>S02001539</t>
  </si>
  <si>
    <t>IZ06</t>
  </si>
  <si>
    <t>S02001540</t>
  </si>
  <si>
    <t>IZ07</t>
  </si>
  <si>
    <t>S02001541</t>
  </si>
  <si>
    <t>IZ08</t>
  </si>
  <si>
    <t>S02001542</t>
  </si>
  <si>
    <t>IZ09</t>
  </si>
  <si>
    <t>S02001543</t>
  </si>
  <si>
    <t>IZ10</t>
  </si>
  <si>
    <t>S02001544</t>
  </si>
  <si>
    <t>IZ11</t>
  </si>
  <si>
    <t>S02001545</t>
  </si>
  <si>
    <t>IZ12</t>
  </si>
  <si>
    <t>S02001546</t>
  </si>
  <si>
    <t>IZ13</t>
  </si>
  <si>
    <t>S02001547</t>
  </si>
  <si>
    <t>IZ14</t>
  </si>
  <si>
    <t>S02001548</t>
  </si>
  <si>
    <t>IZ15</t>
  </si>
  <si>
    <t>S02001549</t>
  </si>
  <si>
    <t>IZ16</t>
  </si>
  <si>
    <t>S02001550</t>
  </si>
  <si>
    <t>IZ17</t>
  </si>
  <si>
    <t>S02001551</t>
  </si>
  <si>
    <t>IZ18</t>
  </si>
  <si>
    <t>S02001552</t>
  </si>
  <si>
    <t>IZ19</t>
  </si>
  <si>
    <t>S02001553</t>
  </si>
  <si>
    <t>IZ20</t>
  </si>
  <si>
    <t>S02001554</t>
  </si>
  <si>
    <t>IZ21</t>
  </si>
  <si>
    <t>S02001555</t>
  </si>
  <si>
    <t>IZ22</t>
  </si>
  <si>
    <t>S02001556</t>
  </si>
  <si>
    <t>Neilston and Uplawmoor</t>
  </si>
  <si>
    <t>S02001557</t>
  </si>
  <si>
    <t>Cross Stobbs</t>
  </si>
  <si>
    <t>S02001558</t>
  </si>
  <si>
    <t>Dunterlie, East Arthurlie and Dovecothall</t>
  </si>
  <si>
    <t>S02001559</t>
  </si>
  <si>
    <t>Arthurlie and Gateside</t>
  </si>
  <si>
    <t>S02001560</t>
  </si>
  <si>
    <t>Auchenback</t>
  </si>
  <si>
    <t>S02001561</t>
  </si>
  <si>
    <t>Crookfur and Fruin</t>
  </si>
  <si>
    <t>S02001562</t>
  </si>
  <si>
    <t>Mearns Village, Westacres and Greenfarm</t>
  </si>
  <si>
    <t>S02001563</t>
  </si>
  <si>
    <t>Whitecraigs and Broom</t>
  </si>
  <si>
    <t>S02001564</t>
  </si>
  <si>
    <t>Mearnskirk and South Kirkhill</t>
  </si>
  <si>
    <t>S02001565</t>
  </si>
  <si>
    <t>Eaglesham and Waterfoot</t>
  </si>
  <si>
    <t>S02001566</t>
  </si>
  <si>
    <t>North Kirkhill</t>
  </si>
  <si>
    <t>S02001567</t>
  </si>
  <si>
    <t>Busby</t>
  </si>
  <si>
    <t>S02001568</t>
  </si>
  <si>
    <t>Clarkston and Sheddens</t>
  </si>
  <si>
    <t>S02001569</t>
  </si>
  <si>
    <t>Williamwood</t>
  </si>
  <si>
    <t>S02001570</t>
  </si>
  <si>
    <t>Stamperland</t>
  </si>
  <si>
    <t>S02001571</t>
  </si>
  <si>
    <t>Netherlee</t>
  </si>
  <si>
    <t>S02001572</t>
  </si>
  <si>
    <t>Merrylee and Braidbar</t>
  </si>
  <si>
    <t>S02001573</t>
  </si>
  <si>
    <t>Lower Whitecraigs and South Giffnock</t>
  </si>
  <si>
    <t>S02001574</t>
  </si>
  <si>
    <t>North Giffnock and North Thornliebank</t>
  </si>
  <si>
    <t>S02001575</t>
  </si>
  <si>
    <t>South Thornliebank and Woodfarm</t>
  </si>
  <si>
    <t>S02001576</t>
  </si>
  <si>
    <t>Balerno and Bonnington Village</t>
  </si>
  <si>
    <t>S02001577</t>
  </si>
  <si>
    <t>Currie West</t>
  </si>
  <si>
    <t>S02001578</t>
  </si>
  <si>
    <t>Currie East</t>
  </si>
  <si>
    <t>S02001579</t>
  </si>
  <si>
    <t>Baberton and Juniper Green</t>
  </si>
  <si>
    <t>S02001580</t>
  </si>
  <si>
    <t>Bonaly and The Pentlands</t>
  </si>
  <si>
    <t>S02001581</t>
  </si>
  <si>
    <t>Colinton and Kingsknowe</t>
  </si>
  <si>
    <t>S02001582</t>
  </si>
  <si>
    <t>Clovenstone and Wester Hailes</t>
  </si>
  <si>
    <t>S02001583</t>
  </si>
  <si>
    <t>The Calders</t>
  </si>
  <si>
    <t>S02001584</t>
  </si>
  <si>
    <t>Murrayburn and Wester Hailes North</t>
  </si>
  <si>
    <t>S02001585</t>
  </si>
  <si>
    <t>Parkhead and Sighthill</t>
  </si>
  <si>
    <t>S02001586</t>
  </si>
  <si>
    <t>Broomhouse and Bankhead</t>
  </si>
  <si>
    <t>S02001587</t>
  </si>
  <si>
    <t>Stenhouse and Saughton Mains</t>
  </si>
  <si>
    <t>S02001588</t>
  </si>
  <si>
    <t>Longstone and Saughton</t>
  </si>
  <si>
    <t>S02001589</t>
  </si>
  <si>
    <t>Slateford and Chesser</t>
  </si>
  <si>
    <t>S02001590</t>
  </si>
  <si>
    <t>Gorgie West</t>
  </si>
  <si>
    <t>S02001591</t>
  </si>
  <si>
    <t>Gorgie East</t>
  </si>
  <si>
    <t>S02001592</t>
  </si>
  <si>
    <t>Shandon</t>
  </si>
  <si>
    <t>S02001593</t>
  </si>
  <si>
    <t>Craiglockhart</t>
  </si>
  <si>
    <t>S02001594</t>
  </si>
  <si>
    <t>Morningside and Craighouse</t>
  </si>
  <si>
    <t>S02001595</t>
  </si>
  <si>
    <t>Greenbank and The Braids</t>
  </si>
  <si>
    <t>S02001596</t>
  </si>
  <si>
    <t>Colinton Mains and Firrhill</t>
  </si>
  <si>
    <t>S02001597</t>
  </si>
  <si>
    <t>Oxgangs</t>
  </si>
  <si>
    <t>S02001598</t>
  </si>
  <si>
    <t>Comiston and Swanston</t>
  </si>
  <si>
    <t>S02001599</t>
  </si>
  <si>
    <t>Fairmilehead</t>
  </si>
  <si>
    <t>S02001600</t>
  </si>
  <si>
    <t>Gilmerton South and the Murrays</t>
  </si>
  <si>
    <t>S02001601</t>
  </si>
  <si>
    <t>Mortonhall and Anwickhill</t>
  </si>
  <si>
    <t>S02001602</t>
  </si>
  <si>
    <t>Gracemount, Southhouse and Burdiehouse</t>
  </si>
  <si>
    <t>S02001603</t>
  </si>
  <si>
    <t>Hyvots and Gilmerton</t>
  </si>
  <si>
    <t>S02001604</t>
  </si>
  <si>
    <t>Fernieside and Moredun South</t>
  </si>
  <si>
    <t>S02001605</t>
  </si>
  <si>
    <t>Moredun and Craigour</t>
  </si>
  <si>
    <t>S02001606</t>
  </si>
  <si>
    <t>Liberton East</t>
  </si>
  <si>
    <t>S02001607</t>
  </si>
  <si>
    <t>Liberton West and Braid Hills</t>
  </si>
  <si>
    <t>S02001608</t>
  </si>
  <si>
    <t>The Inch</t>
  </si>
  <si>
    <t>S02001609</t>
  </si>
  <si>
    <t>Blackford, West Mains and Mayfield Road</t>
  </si>
  <si>
    <t>S02001610</t>
  </si>
  <si>
    <t>Prestonfield</t>
  </si>
  <si>
    <t>S02001611</t>
  </si>
  <si>
    <t>Newington and Dalkeith Road</t>
  </si>
  <si>
    <t>S02001612</t>
  </si>
  <si>
    <t>The Grange</t>
  </si>
  <si>
    <t>S02001613</t>
  </si>
  <si>
    <t>Marchmont East and Sciennes</t>
  </si>
  <si>
    <t>S02001614</t>
  </si>
  <si>
    <t>Marchmont West</t>
  </si>
  <si>
    <t>S02001615</t>
  </si>
  <si>
    <t>Morningside</t>
  </si>
  <si>
    <t>S02001616</t>
  </si>
  <si>
    <t>Merchiston and Greenhill</t>
  </si>
  <si>
    <t>S02001617</t>
  </si>
  <si>
    <t>Bruntsfield</t>
  </si>
  <si>
    <t>S02001618</t>
  </si>
  <si>
    <t>Polwarth</t>
  </si>
  <si>
    <t>S02001619</t>
  </si>
  <si>
    <t>Dalry and Fountainbridge</t>
  </si>
  <si>
    <t>S02001620</t>
  </si>
  <si>
    <t>Tollcross</t>
  </si>
  <si>
    <t>S02001621</t>
  </si>
  <si>
    <t>Meadows and Southside</t>
  </si>
  <si>
    <t>S02001622</t>
  </si>
  <si>
    <t>Old Town, Princes Street and Leith Street</t>
  </si>
  <si>
    <t>S02001623</t>
  </si>
  <si>
    <t>Canongate, Southside and Dumbiedykes</t>
  </si>
  <si>
    <t>S02001624</t>
  </si>
  <si>
    <t>Abbeyhill</t>
  </si>
  <si>
    <t>S02001625</t>
  </si>
  <si>
    <t>Meadowbank and Abbeyhill North</t>
  </si>
  <si>
    <t>S02001626</t>
  </si>
  <si>
    <t>Willowbrae and Duddingston Village</t>
  </si>
  <si>
    <t>S02001627</t>
  </si>
  <si>
    <t>Craigmillar</t>
  </si>
  <si>
    <t>S02001628</t>
  </si>
  <si>
    <t>Niddrie</t>
  </si>
  <si>
    <t>S02001629</t>
  </si>
  <si>
    <t>Bingham, Magdalene and The Christians</t>
  </si>
  <si>
    <t>S02001630</t>
  </si>
  <si>
    <t>Jewel, Brunstane and Newcraighall</t>
  </si>
  <si>
    <t>S02001631</t>
  </si>
  <si>
    <t>Joppa</t>
  </si>
  <si>
    <t>S02001632</t>
  </si>
  <si>
    <t>Portobello</t>
  </si>
  <si>
    <t>S02001633</t>
  </si>
  <si>
    <t>Duddingston and Portobello South</t>
  </si>
  <si>
    <t>S02001634</t>
  </si>
  <si>
    <t>Mountcastle</t>
  </si>
  <si>
    <t>S02001635</t>
  </si>
  <si>
    <t>Northfield and Piershill</t>
  </si>
  <si>
    <t>S02001636</t>
  </si>
  <si>
    <t>Craigentinny</t>
  </si>
  <si>
    <t>S02001637</t>
  </si>
  <si>
    <t>Restalrig (Loganlea) and Craigentinny West</t>
  </si>
  <si>
    <t>S02001638</t>
  </si>
  <si>
    <t>Restalrig and Lochend</t>
  </si>
  <si>
    <t>S02001639</t>
  </si>
  <si>
    <t>Leith (Hermitage and Prospect Bank)</t>
  </si>
  <si>
    <t>S02001640</t>
  </si>
  <si>
    <t>Western Harbour and Leith Docks</t>
  </si>
  <si>
    <t>S02001641</t>
  </si>
  <si>
    <t>North Leith and Newhaven</t>
  </si>
  <si>
    <t>S02001642</t>
  </si>
  <si>
    <t>The Shore and Constitution Street</t>
  </si>
  <si>
    <t>S02001643</t>
  </si>
  <si>
    <t>Great Junction Street</t>
  </si>
  <si>
    <t>S02001644</t>
  </si>
  <si>
    <t>South Leith</t>
  </si>
  <si>
    <t>S02001645</t>
  </si>
  <si>
    <t>Easter Road and Hawkhill Avenue</t>
  </si>
  <si>
    <t>S02001646</t>
  </si>
  <si>
    <t>Leith (Albert Street)</t>
  </si>
  <si>
    <t>S02001647</t>
  </si>
  <si>
    <t>Hillside and Calton Hill</t>
  </si>
  <si>
    <t>S02001648</t>
  </si>
  <si>
    <t>Pilrig</t>
  </si>
  <si>
    <t>S02001649</t>
  </si>
  <si>
    <t>Bonnington</t>
  </si>
  <si>
    <t>S02001650</t>
  </si>
  <si>
    <t>Trinity East and The Dudleys</t>
  </si>
  <si>
    <t>S02001651</t>
  </si>
  <si>
    <t>Trinity</t>
  </si>
  <si>
    <t>S02001652</t>
  </si>
  <si>
    <t>Inverleith, Goldenacre and Warriston</t>
  </si>
  <si>
    <t>S02001653</t>
  </si>
  <si>
    <t>Broughton North and Powderhall</t>
  </si>
  <si>
    <t>S02001654</t>
  </si>
  <si>
    <t>Broughton South</t>
  </si>
  <si>
    <t>S02001655</t>
  </si>
  <si>
    <t>New Town East and Gayfield</t>
  </si>
  <si>
    <t>S02001656</t>
  </si>
  <si>
    <t>New Town West</t>
  </si>
  <si>
    <t>S02001657</t>
  </si>
  <si>
    <t>Canonmills and New Town North</t>
  </si>
  <si>
    <t>S02001658</t>
  </si>
  <si>
    <t>Stockbridge</t>
  </si>
  <si>
    <t>S02001659</t>
  </si>
  <si>
    <t>Comely Bank</t>
  </si>
  <si>
    <t>S02001660</t>
  </si>
  <si>
    <t>Deans Village</t>
  </si>
  <si>
    <t>S02001661</t>
  </si>
  <si>
    <t>Balgreen and Roseburn</t>
  </si>
  <si>
    <t>S02001662</t>
  </si>
  <si>
    <t>Murrayfield and Ravelston</t>
  </si>
  <si>
    <t>S02001663</t>
  </si>
  <si>
    <t>Craigleith, Orchard Brae and Crewe Toll</t>
  </si>
  <si>
    <t>S02001664</t>
  </si>
  <si>
    <t>Blackhall</t>
  </si>
  <si>
    <t>S02001665</t>
  </si>
  <si>
    <t>Drylaw</t>
  </si>
  <si>
    <t>S02001666</t>
  </si>
  <si>
    <t>West Pilton</t>
  </si>
  <si>
    <t>S02001667</t>
  </si>
  <si>
    <t>Boswall and Pilton</t>
  </si>
  <si>
    <t>S02001668</t>
  </si>
  <si>
    <t>Granton South and Wardieburn</t>
  </si>
  <si>
    <t>S02001669</t>
  </si>
  <si>
    <t>Granton and Royston Mains</t>
  </si>
  <si>
    <t>S02001670</t>
  </si>
  <si>
    <t>Granton West and Salvesen</t>
  </si>
  <si>
    <t>S02001671</t>
  </si>
  <si>
    <t>Muirhouse</t>
  </si>
  <si>
    <t>S02001672</t>
  </si>
  <si>
    <t>Silverknowes and Davidson's Mains</t>
  </si>
  <si>
    <t>S02001673</t>
  </si>
  <si>
    <t>Cramond</t>
  </si>
  <si>
    <t>S02001674</t>
  </si>
  <si>
    <t>Barnton, Cammo and Cramond South</t>
  </si>
  <si>
    <t>S02001675</t>
  </si>
  <si>
    <t>Clermiston and Drumbrae</t>
  </si>
  <si>
    <t>S02001676</t>
  </si>
  <si>
    <t>East Craigs North</t>
  </si>
  <si>
    <t>S02001677</t>
  </si>
  <si>
    <t>East Craigs South</t>
  </si>
  <si>
    <t>S02001678</t>
  </si>
  <si>
    <t>Corstorphine North</t>
  </si>
  <si>
    <t>S02001679</t>
  </si>
  <si>
    <t>Corstorphine</t>
  </si>
  <si>
    <t>S02001680</t>
  </si>
  <si>
    <t>Carrick Knowe</t>
  </si>
  <si>
    <t>S02001681</t>
  </si>
  <si>
    <t>Corstorphine South</t>
  </si>
  <si>
    <t>S02001682</t>
  </si>
  <si>
    <t>South Gyle</t>
  </si>
  <si>
    <t>S02001683</t>
  </si>
  <si>
    <t>Ratho, Ingliston and Gogar</t>
  </si>
  <si>
    <t>S02001684</t>
  </si>
  <si>
    <t>Dalmeny, Kirkliston and Newbridge</t>
  </si>
  <si>
    <t>S02001685</t>
  </si>
  <si>
    <t>Queensferry East</t>
  </si>
  <si>
    <t>S02001686</t>
  </si>
  <si>
    <t>Queensferry West</t>
  </si>
  <si>
    <t>S02001687</t>
  </si>
  <si>
    <t>Barra and South Uist</t>
  </si>
  <si>
    <t>S02001688</t>
  </si>
  <si>
    <t>Benbecula and North Uist</t>
  </si>
  <si>
    <t>S02001689</t>
  </si>
  <si>
    <t>Harris</t>
  </si>
  <si>
    <t>S02001690</t>
  </si>
  <si>
    <t>South Lewis</t>
  </si>
  <si>
    <t>S02001691</t>
  </si>
  <si>
    <t>Northwest Lewis</t>
  </si>
  <si>
    <t>S02001692</t>
  </si>
  <si>
    <t>Broadbay</t>
  </si>
  <si>
    <t>S02001693</t>
  </si>
  <si>
    <t>Stornoway West</t>
  </si>
  <si>
    <t>S02001694</t>
  </si>
  <si>
    <t>Stornoway East</t>
  </si>
  <si>
    <t>S02001695</t>
  </si>
  <si>
    <t>Point</t>
  </si>
  <si>
    <t>S02001696</t>
  </si>
  <si>
    <t>Dunipace</t>
  </si>
  <si>
    <t>S02001697</t>
  </si>
  <si>
    <t>Fankerton, Stoneywood and Denny Town</t>
  </si>
  <si>
    <t>S02001698</t>
  </si>
  <si>
    <t>Denny - Nethermains</t>
  </si>
  <si>
    <t>S02001699</t>
  </si>
  <si>
    <t>Head of Muir and Dennyloanhead</t>
  </si>
  <si>
    <t>S02001700</t>
  </si>
  <si>
    <t>Banknock, Haggs and Longcroft</t>
  </si>
  <si>
    <t>S02001701</t>
  </si>
  <si>
    <t>Bonnybridge</t>
  </si>
  <si>
    <t>S02001702</t>
  </si>
  <si>
    <t>High Bonnybridge and Greenhill</t>
  </si>
  <si>
    <t>S02001703</t>
  </si>
  <si>
    <t>Larbert - North Broomage and Inches</t>
  </si>
  <si>
    <t>S02001704</t>
  </si>
  <si>
    <t>Larbert - South Broomage and Village</t>
  </si>
  <si>
    <t>S02001705</t>
  </si>
  <si>
    <t>Stenhousemuir West</t>
  </si>
  <si>
    <t>S02001706</t>
  </si>
  <si>
    <t>Stenhousemuir East</t>
  </si>
  <si>
    <t>S02001707</t>
  </si>
  <si>
    <t>Stenhousemuir - Antonshill</t>
  </si>
  <si>
    <t>S02001708</t>
  </si>
  <si>
    <t>Carron</t>
  </si>
  <si>
    <t>S02001709</t>
  </si>
  <si>
    <t>Carronshore</t>
  </si>
  <si>
    <t>S02001710</t>
  </si>
  <si>
    <t>Carse and Grangemouth Old Town</t>
  </si>
  <si>
    <t>S02001711</t>
  </si>
  <si>
    <t>Falkirk - Bainsford and Langlees</t>
  </si>
  <si>
    <t>S02001712</t>
  </si>
  <si>
    <t>Falkirk - Merchiston and New Carron Village</t>
  </si>
  <si>
    <t>S02001713</t>
  </si>
  <si>
    <t>Falkirk - Grahamston</t>
  </si>
  <si>
    <t>S02001714</t>
  </si>
  <si>
    <t>Falkirk - Middlefield</t>
  </si>
  <si>
    <t>S02001715</t>
  </si>
  <si>
    <t>Falkirk - Town Centre and Callendar Park</t>
  </si>
  <si>
    <t>S02001716</t>
  </si>
  <si>
    <t>Falkirk - Bantaskin</t>
  </si>
  <si>
    <t>S02001717</t>
  </si>
  <si>
    <t>Falkirk - Camelon East</t>
  </si>
  <si>
    <t>S02001718</t>
  </si>
  <si>
    <t>Falkirk - Camelon West</t>
  </si>
  <si>
    <t>S02001719</t>
  </si>
  <si>
    <t>Falkirk - Tamfourhill</t>
  </si>
  <si>
    <t>S02001720</t>
  </si>
  <si>
    <t>Falkirk - Lochgreen and Lionthorn</t>
  </si>
  <si>
    <t>S02001721</t>
  </si>
  <si>
    <t>Hallglen and Glen Village</t>
  </si>
  <si>
    <t>S02001722</t>
  </si>
  <si>
    <t>Shieldhill</t>
  </si>
  <si>
    <t>S02001723</t>
  </si>
  <si>
    <t>Braes Villages</t>
  </si>
  <si>
    <t>S02001724</t>
  </si>
  <si>
    <t>Reddingmuirhead and Overton</t>
  </si>
  <si>
    <t>S02001725</t>
  </si>
  <si>
    <t>Brightons and Wallacestone</t>
  </si>
  <si>
    <t>S02001726</t>
  </si>
  <si>
    <t>Maddiston and Rumford</t>
  </si>
  <si>
    <t>S02001727</t>
  </si>
  <si>
    <t>Polmont</t>
  </si>
  <si>
    <t>S02001728</t>
  </si>
  <si>
    <t>Redding</t>
  </si>
  <si>
    <t>S02001729</t>
  </si>
  <si>
    <t>Laurieston and Westquarter</t>
  </si>
  <si>
    <t>S02001730</t>
  </si>
  <si>
    <t>Grangemouth - Newlands</t>
  </si>
  <si>
    <t>S02001731</t>
  </si>
  <si>
    <t>Grangemouth - Town Centre</t>
  </si>
  <si>
    <t>S02001732</t>
  </si>
  <si>
    <t>Grangemouth - Kersiebank</t>
  </si>
  <si>
    <t>S02001733</t>
  </si>
  <si>
    <t>Grangemouth - Bowhouse</t>
  </si>
  <si>
    <t>S02001734</t>
  </si>
  <si>
    <t>Bo'ness - Douglas</t>
  </si>
  <si>
    <t>S02001735</t>
  </si>
  <si>
    <t>Bo'ness - Newtown</t>
  </si>
  <si>
    <t>S02001736</t>
  </si>
  <si>
    <t>Bo'ness - Kinneil</t>
  </si>
  <si>
    <t>S02001737</t>
  </si>
  <si>
    <t>Blackness, Bo'ness - Carriden and Grahamsdyke</t>
  </si>
  <si>
    <t>S02001738</t>
  </si>
  <si>
    <t>Kincardine</t>
  </si>
  <si>
    <t>S02001739</t>
  </si>
  <si>
    <t>Oakley Comrie and Blairhall</t>
  </si>
  <si>
    <t>S02001740</t>
  </si>
  <si>
    <t>Saline and Gowkhall</t>
  </si>
  <si>
    <t>S02001741</t>
  </si>
  <si>
    <t>Valleyfield Culross and Torryburn</t>
  </si>
  <si>
    <t>S02001742</t>
  </si>
  <si>
    <t>Cairneyhill and Crombie</t>
  </si>
  <si>
    <t>S02001743</t>
  </si>
  <si>
    <t>Crossford Charlestown and Limekilns</t>
  </si>
  <si>
    <t>S02001744</t>
  </si>
  <si>
    <t>Dunfermline Milesmark and Wellwood</t>
  </si>
  <si>
    <t>S02001745</t>
  </si>
  <si>
    <t>Dunfermline Baldridgeburn</t>
  </si>
  <si>
    <t>S02001746</t>
  </si>
  <si>
    <t>Dunfermline Headwell</t>
  </si>
  <si>
    <t>S02001747</t>
  </si>
  <si>
    <t>Dunfermline Central</t>
  </si>
  <si>
    <t>S02001748</t>
  </si>
  <si>
    <t>Dunfermline Brucefield</t>
  </si>
  <si>
    <t>S02001749</t>
  </si>
  <si>
    <t>Dunfermline Garvock Hill</t>
  </si>
  <si>
    <t>S02001750</t>
  </si>
  <si>
    <t>Dunfermline Bellyeoman and Townhill</t>
  </si>
  <si>
    <t>S02001751</t>
  </si>
  <si>
    <t>Dunfermline Duloch North and Lynebank</t>
  </si>
  <si>
    <t>S02001752</t>
  </si>
  <si>
    <t>Dunfermline Touch and Woodmill</t>
  </si>
  <si>
    <t>S02001753</t>
  </si>
  <si>
    <t>Dunfermline Abbeyview North</t>
  </si>
  <si>
    <t>S02001754</t>
  </si>
  <si>
    <t>Dunfermline Abbeyview South</t>
  </si>
  <si>
    <t>S02001755</t>
  </si>
  <si>
    <t>Dunfermline Duloch South</t>
  </si>
  <si>
    <t>S02001756</t>
  </si>
  <si>
    <t>Dunfermline Masterton</t>
  </si>
  <si>
    <t>S02001757</t>
  </si>
  <si>
    <t>Dunfermline Pitcorthie East</t>
  </si>
  <si>
    <t>S02001758</t>
  </si>
  <si>
    <t>Dunfermline Pitcorthie West</t>
  </si>
  <si>
    <t>S02001759</t>
  </si>
  <si>
    <t>Rosyth North</t>
  </si>
  <si>
    <t>S02001760</t>
  </si>
  <si>
    <t>Rosyth East</t>
  </si>
  <si>
    <t>S02001761</t>
  </si>
  <si>
    <t>Rosyth Central</t>
  </si>
  <si>
    <t>S02001762</t>
  </si>
  <si>
    <t>Rosyth South</t>
  </si>
  <si>
    <t>S02001763</t>
  </si>
  <si>
    <t>North Queensferry and Inverkeithing West</t>
  </si>
  <si>
    <t>S02001764</t>
  </si>
  <si>
    <t>Inverkeithing East</t>
  </si>
  <si>
    <t>S02001765</t>
  </si>
  <si>
    <t>Dalgety Bay West and Hillend</t>
  </si>
  <si>
    <t>S02001766</t>
  </si>
  <si>
    <t>Dalgety Bay Central</t>
  </si>
  <si>
    <t>S02001767</t>
  </si>
  <si>
    <t>Dalgety Bay East</t>
  </si>
  <si>
    <t>S02001768</t>
  </si>
  <si>
    <t>Crossgates and Halbeath</t>
  </si>
  <si>
    <t>S02001769</t>
  </si>
  <si>
    <t>Hill of Beath and Kingseat</t>
  </si>
  <si>
    <t>S02001770</t>
  </si>
  <si>
    <t>Cowdenbeath South</t>
  </si>
  <si>
    <t>S02001771</t>
  </si>
  <si>
    <t>Cowdenbeath North</t>
  </si>
  <si>
    <t>S02001772</t>
  </si>
  <si>
    <t>Kelty West</t>
  </si>
  <si>
    <t>S02001773</t>
  </si>
  <si>
    <t>Kelty East</t>
  </si>
  <si>
    <t>S02001774</t>
  </si>
  <si>
    <t>Lochore and Crosshill</t>
  </si>
  <si>
    <t>S02001775</t>
  </si>
  <si>
    <t>Ballingry</t>
  </si>
  <si>
    <t>S02001776</t>
  </si>
  <si>
    <t>Cardenden</t>
  </si>
  <si>
    <t>S02001777</t>
  </si>
  <si>
    <t>Lochgelly East</t>
  </si>
  <si>
    <t>S02001778</t>
  </si>
  <si>
    <t>Lochgelly West and Lumphinnans</t>
  </si>
  <si>
    <t>S02001779</t>
  </si>
  <si>
    <t>Aberdour and Auchtertool</t>
  </si>
  <si>
    <t>S02001780</t>
  </si>
  <si>
    <t>Burntisland West</t>
  </si>
  <si>
    <t>S02001781</t>
  </si>
  <si>
    <t>Burntisland East</t>
  </si>
  <si>
    <t>S02001782</t>
  </si>
  <si>
    <t>Kinghorn</t>
  </si>
  <si>
    <t>S02001783</t>
  </si>
  <si>
    <t>Kirkcaldy Linktown &amp; Seafield</t>
  </si>
  <si>
    <t>S02001784</t>
  </si>
  <si>
    <t>Kirkcaldy Central</t>
  </si>
  <si>
    <t>S02001785</t>
  </si>
  <si>
    <t>Kirkcaldy Bennochy East</t>
  </si>
  <si>
    <t>S02001786</t>
  </si>
  <si>
    <t>Kirkcaldy Bennochy West</t>
  </si>
  <si>
    <t>S02001787</t>
  </si>
  <si>
    <t>Kirkcaldy Raith</t>
  </si>
  <si>
    <t>S02001788</t>
  </si>
  <si>
    <t>Kirkcaldy Newliston and Redcraigs</t>
  </si>
  <si>
    <t>S02001789</t>
  </si>
  <si>
    <t>Kirkcaldy Templehall West</t>
  </si>
  <si>
    <t>S02001790</t>
  </si>
  <si>
    <t>Kirkcaldy Templehall East</t>
  </si>
  <si>
    <t>S02001791</t>
  </si>
  <si>
    <t>Kirkcaldy Dunnikier</t>
  </si>
  <si>
    <t>S02001792</t>
  </si>
  <si>
    <t>Kirkcaldy Chapel</t>
  </si>
  <si>
    <t>S02001793</t>
  </si>
  <si>
    <t>Kirkcaldy Hayfield and Smeaton</t>
  </si>
  <si>
    <t>S02001794</t>
  </si>
  <si>
    <t>Kirkcaldy Pathhead</t>
  </si>
  <si>
    <t>S02001795</t>
  </si>
  <si>
    <t>Kirkcaldy Gallatown and Sinclairtown</t>
  </si>
  <si>
    <t>S02001796</t>
  </si>
  <si>
    <t>Dysart</t>
  </si>
  <si>
    <t>S02001797</t>
  </si>
  <si>
    <t>Wemyss</t>
  </si>
  <si>
    <t>S02001798</t>
  </si>
  <si>
    <t>Thornton and Kinglassie</t>
  </si>
  <si>
    <t>S02001799</t>
  </si>
  <si>
    <t>Leslie and Newcastle</t>
  </si>
  <si>
    <t>S02001800</t>
  </si>
  <si>
    <t>Glenrothes Macedonia and Tanshall</t>
  </si>
  <si>
    <t>S02001801</t>
  </si>
  <si>
    <t>Glenrothes South Parks</t>
  </si>
  <si>
    <t>S02001802</t>
  </si>
  <si>
    <t>Glenrothes Caskieberran and Rimbleton</t>
  </si>
  <si>
    <t>S02001803</t>
  </si>
  <si>
    <t>Glenrothes Auchmuty</t>
  </si>
  <si>
    <t>S02001804</t>
  </si>
  <si>
    <t>Glenrothes Stenton and Finglassie</t>
  </si>
  <si>
    <t>S02001805</t>
  </si>
  <si>
    <t>Glenrothes Pitteuchar</t>
  </si>
  <si>
    <t>S02001806</t>
  </si>
  <si>
    <t>Glenrothes Woodside</t>
  </si>
  <si>
    <t>S02001807</t>
  </si>
  <si>
    <t>Glenrothes Balgeddie and Town Park</t>
  </si>
  <si>
    <t>S02001808</t>
  </si>
  <si>
    <t>Glenrothes Collydean</t>
  </si>
  <si>
    <t>S02001809</t>
  </si>
  <si>
    <t>Glenrothes Cadham and Pitcoudie</t>
  </si>
  <si>
    <t>S02001810</t>
  </si>
  <si>
    <t>Glenrothes Balfarg Pitcairn and Coul</t>
  </si>
  <si>
    <t>S02001811</t>
  </si>
  <si>
    <t>Markinch and Star</t>
  </si>
  <si>
    <t>S02001812</t>
  </si>
  <si>
    <t>Windygates and Coaltown</t>
  </si>
  <si>
    <t>S02001813</t>
  </si>
  <si>
    <t>Buckhaven, Denbeath and Muiredge</t>
  </si>
  <si>
    <t>S02001814</t>
  </si>
  <si>
    <t>Methil Methilhill</t>
  </si>
  <si>
    <t>S02001815</t>
  </si>
  <si>
    <t>Methil West</t>
  </si>
  <si>
    <t>S02001816</t>
  </si>
  <si>
    <t>Methil East</t>
  </si>
  <si>
    <t>S02001817</t>
  </si>
  <si>
    <t>Leven East</t>
  </si>
  <si>
    <t>S02001818</t>
  </si>
  <si>
    <t>Leven West</t>
  </si>
  <si>
    <t>S02001819</t>
  </si>
  <si>
    <t>Leven North</t>
  </si>
  <si>
    <t>S02001820</t>
  </si>
  <si>
    <t>Largo</t>
  </si>
  <si>
    <t>S02001821</t>
  </si>
  <si>
    <t>Kennoway and Bonnybank</t>
  </si>
  <si>
    <t>S02001822</t>
  </si>
  <si>
    <t>Kettle and Ladybank</t>
  </si>
  <si>
    <t>S02001823</t>
  </si>
  <si>
    <t>Falkland and Freuchie</t>
  </si>
  <si>
    <t>S02001824</t>
  </si>
  <si>
    <t>Auchtermuchty and Gateside</t>
  </si>
  <si>
    <t>S02001825</t>
  </si>
  <si>
    <t>Newburgh</t>
  </si>
  <si>
    <t>S02001826</t>
  </si>
  <si>
    <t>Cupar West and Springfield</t>
  </si>
  <si>
    <t>S02001827</t>
  </si>
  <si>
    <t>Cupar Central</t>
  </si>
  <si>
    <t>S02001828</t>
  </si>
  <si>
    <t>Cupar East</t>
  </si>
  <si>
    <t>S02001829</t>
  </si>
  <si>
    <t>Dairsie Ceres and Dunino</t>
  </si>
  <si>
    <t>S02001830</t>
  </si>
  <si>
    <t>Elie Colinsburgh and Largoward</t>
  </si>
  <si>
    <t>S02001831</t>
  </si>
  <si>
    <t>St Monans and Pittenweem</t>
  </si>
  <si>
    <t>S02001832</t>
  </si>
  <si>
    <t>Anstruther</t>
  </si>
  <si>
    <t>S02001833</t>
  </si>
  <si>
    <t>Crail and Boarhills</t>
  </si>
  <si>
    <t>S02001834</t>
  </si>
  <si>
    <t>St Andrews South East</t>
  </si>
  <si>
    <t>S02001835</t>
  </si>
  <si>
    <t>St Andrews Central</t>
  </si>
  <si>
    <t>S02001836</t>
  </si>
  <si>
    <t>St Andrews South West</t>
  </si>
  <si>
    <t>S02001837</t>
  </si>
  <si>
    <t>St Andrews North and Strathkinness</t>
  </si>
  <si>
    <t>S02001838</t>
  </si>
  <si>
    <t>Leuchars and Guardbridge</t>
  </si>
  <si>
    <t>S02001839</t>
  </si>
  <si>
    <t>Balmullo and Gauldry</t>
  </si>
  <si>
    <t>S02001840</t>
  </si>
  <si>
    <t>Tayport</t>
  </si>
  <si>
    <t>S02001841</t>
  </si>
  <si>
    <t>Newport and Wormit</t>
  </si>
  <si>
    <t>S02001842</t>
  </si>
  <si>
    <t>Darnley East</t>
  </si>
  <si>
    <t>S02001843</t>
  </si>
  <si>
    <t>Darnley North</t>
  </si>
  <si>
    <t>S02001844</t>
  </si>
  <si>
    <t>Darnley West</t>
  </si>
  <si>
    <t>S02001845</t>
  </si>
  <si>
    <t>Nitshill</t>
  </si>
  <si>
    <t>S02001846</t>
  </si>
  <si>
    <t>Crookston South</t>
  </si>
  <si>
    <t>S02001847</t>
  </si>
  <si>
    <t>Crookston North</t>
  </si>
  <si>
    <t>S02001848</t>
  </si>
  <si>
    <t>Pollok South and West</t>
  </si>
  <si>
    <t>S02001849</t>
  </si>
  <si>
    <t>Pollok North and East</t>
  </si>
  <si>
    <t>S02001850</t>
  </si>
  <si>
    <t>Cardonald South and East</t>
  </si>
  <si>
    <t>S02001851</t>
  </si>
  <si>
    <t>Cardonald North</t>
  </si>
  <si>
    <t>S02001852</t>
  </si>
  <si>
    <t>Cardonald West and Central</t>
  </si>
  <si>
    <t>S02001853</t>
  </si>
  <si>
    <t>Penilee</t>
  </si>
  <si>
    <t>S02001854</t>
  </si>
  <si>
    <t>Hillington</t>
  </si>
  <si>
    <t>S02001855</t>
  </si>
  <si>
    <t>Drumoyne and Shieldhall</t>
  </si>
  <si>
    <t>S02001856</t>
  </si>
  <si>
    <t>Govan and Linthouse</t>
  </si>
  <si>
    <t>S02001857</t>
  </si>
  <si>
    <t>Craigton</t>
  </si>
  <si>
    <t>S02001858</t>
  </si>
  <si>
    <t>Mosspark</t>
  </si>
  <si>
    <t>S02001859</t>
  </si>
  <si>
    <t>Ibrox</t>
  </si>
  <si>
    <t>S02001860</t>
  </si>
  <si>
    <t>Ibrox East and Cessnock</t>
  </si>
  <si>
    <t>S02001861</t>
  </si>
  <si>
    <t>Kinning Park and Festival Park</t>
  </si>
  <si>
    <t>S02001862</t>
  </si>
  <si>
    <t>Kingston West and Dumbreck</t>
  </si>
  <si>
    <t>S02001863</t>
  </si>
  <si>
    <t>Pollokshields West</t>
  </si>
  <si>
    <t>S02001864</t>
  </si>
  <si>
    <t>Pollokshields East</t>
  </si>
  <si>
    <t>S02001865</t>
  </si>
  <si>
    <t>Govanhill West</t>
  </si>
  <si>
    <t>S02001866</t>
  </si>
  <si>
    <t>Govanhill East and Aikenhead</t>
  </si>
  <si>
    <t>S02001867</t>
  </si>
  <si>
    <t>Battlefield</t>
  </si>
  <si>
    <t>S02001868</t>
  </si>
  <si>
    <t>Strathbungo</t>
  </si>
  <si>
    <t>S02001869</t>
  </si>
  <si>
    <t>Maxwell Park</t>
  </si>
  <si>
    <t>S02001870</t>
  </si>
  <si>
    <t>Shawlands West</t>
  </si>
  <si>
    <t>S02001871</t>
  </si>
  <si>
    <t>Shawlands East</t>
  </si>
  <si>
    <t>S02001872</t>
  </si>
  <si>
    <t>Langside</t>
  </si>
  <si>
    <t>S02001873</t>
  </si>
  <si>
    <t>Pollokshaws</t>
  </si>
  <si>
    <t>S02001874</t>
  </si>
  <si>
    <t>Carnwadric West</t>
  </si>
  <si>
    <t>S02001875</t>
  </si>
  <si>
    <t>Carnwadric East</t>
  </si>
  <si>
    <t>S02001876</t>
  </si>
  <si>
    <t>Newlands</t>
  </si>
  <si>
    <t>S02001877</t>
  </si>
  <si>
    <t>Merrylee and Millbrae</t>
  </si>
  <si>
    <t>S02001878</t>
  </si>
  <si>
    <t>Muirend and Old Cathcart</t>
  </si>
  <si>
    <t>S02001879</t>
  </si>
  <si>
    <t>Carmunnock North</t>
  </si>
  <si>
    <t>S02001880</t>
  </si>
  <si>
    <t>Carmunnock South</t>
  </si>
  <si>
    <t>S02001881</t>
  </si>
  <si>
    <t>Glenwood South</t>
  </si>
  <si>
    <t>S02001882</t>
  </si>
  <si>
    <t>Glenwood North</t>
  </si>
  <si>
    <t>S02001883</t>
  </si>
  <si>
    <t>Castlemilk</t>
  </si>
  <si>
    <t>S02001884</t>
  </si>
  <si>
    <t>Kingspark South</t>
  </si>
  <si>
    <t>S02001885</t>
  </si>
  <si>
    <t>Kingspark North</t>
  </si>
  <si>
    <t>S02001886</t>
  </si>
  <si>
    <t>Cathcart</t>
  </si>
  <si>
    <t>S02001887</t>
  </si>
  <si>
    <t>Mount Florida</t>
  </si>
  <si>
    <t>S02001888</t>
  </si>
  <si>
    <t>Toryglen and Oatlands</t>
  </si>
  <si>
    <t>S02001889</t>
  </si>
  <si>
    <t>Gorbals and Hutchesontown</t>
  </si>
  <si>
    <t>S02001890</t>
  </si>
  <si>
    <t>Laurieston and Tradeston</t>
  </si>
  <si>
    <t>S02001891</t>
  </si>
  <si>
    <t>Calton and Gallowgate</t>
  </si>
  <si>
    <t>S02001892</t>
  </si>
  <si>
    <t>Bridgeton</t>
  </si>
  <si>
    <t>S02001893</t>
  </si>
  <si>
    <t>Dalmarnock</t>
  </si>
  <si>
    <t>S02001894</t>
  </si>
  <si>
    <t>Parkhead West and Barrowfield</t>
  </si>
  <si>
    <t>S02001895</t>
  </si>
  <si>
    <t>Parkhead East and Braidfauld North</t>
  </si>
  <si>
    <t>S02001896</t>
  </si>
  <si>
    <t>Braidfauld</t>
  </si>
  <si>
    <t>S02001897</t>
  </si>
  <si>
    <t>Shettleston South</t>
  </si>
  <si>
    <t>S02001898</t>
  </si>
  <si>
    <t>Carmyle and Mount Vernon South</t>
  </si>
  <si>
    <t>S02001899</t>
  </si>
  <si>
    <t>Mount Vernon North and Sandyhills</t>
  </si>
  <si>
    <t>S02001900</t>
  </si>
  <si>
    <t>Baillieston West</t>
  </si>
  <si>
    <t>S02001901</t>
  </si>
  <si>
    <t>Baillieston East</t>
  </si>
  <si>
    <t>S02001902</t>
  </si>
  <si>
    <t>Garrowhill West</t>
  </si>
  <si>
    <t>S02001903</t>
  </si>
  <si>
    <t>Garrowhill East and Swinton</t>
  </si>
  <si>
    <t>S02001904</t>
  </si>
  <si>
    <t>Easterhouse East</t>
  </si>
  <si>
    <t>S02001905</t>
  </si>
  <si>
    <t>Central Easterhouse</t>
  </si>
  <si>
    <t>S02001906</t>
  </si>
  <si>
    <t>Garthamlock, Auchinlea and Gartloch</t>
  </si>
  <si>
    <t>S02001907</t>
  </si>
  <si>
    <t>North Barlanark and Easterhouse South</t>
  </si>
  <si>
    <t>S02001908</t>
  </si>
  <si>
    <t>Barlanark</t>
  </si>
  <si>
    <t>S02001909</t>
  </si>
  <si>
    <t>Greenfield</t>
  </si>
  <si>
    <t>S02001910</t>
  </si>
  <si>
    <t>Shettleston North</t>
  </si>
  <si>
    <t>S02001911</t>
  </si>
  <si>
    <t>S02001912</t>
  </si>
  <si>
    <t>Old Shettleston and Parkhead North</t>
  </si>
  <si>
    <t>S02001913</t>
  </si>
  <si>
    <t>Carntyne</t>
  </si>
  <si>
    <t>S02001914</t>
  </si>
  <si>
    <t>Cranhill, Lightburn and Queenslie South</t>
  </si>
  <si>
    <t>S02001915</t>
  </si>
  <si>
    <t>Craigend and Ruchazie</t>
  </si>
  <si>
    <t>S02001916</t>
  </si>
  <si>
    <t>Riddrie and Hogganfield</t>
  </si>
  <si>
    <t>S02001917</t>
  </si>
  <si>
    <t>Blackhill and Barmulloch East</t>
  </si>
  <si>
    <t>S02001918</t>
  </si>
  <si>
    <t>Robroyston and Millerston</t>
  </si>
  <si>
    <t>S02001919</t>
  </si>
  <si>
    <t>Balornock</t>
  </si>
  <si>
    <t>S02001920</t>
  </si>
  <si>
    <t>Barmulloch</t>
  </si>
  <si>
    <t>S02001921</t>
  </si>
  <si>
    <t>Petershill</t>
  </si>
  <si>
    <t>S02001922</t>
  </si>
  <si>
    <t>Springburn</t>
  </si>
  <si>
    <t>S02001923</t>
  </si>
  <si>
    <t>Springburn East and Cowlairs</t>
  </si>
  <si>
    <t>S02001924</t>
  </si>
  <si>
    <t>Cowlairs and Port Dundas</t>
  </si>
  <si>
    <t>S02001925</t>
  </si>
  <si>
    <t>Sighthill</t>
  </si>
  <si>
    <t>S02001926</t>
  </si>
  <si>
    <t>Roystonhill, Blochairn, and Provanmill</t>
  </si>
  <si>
    <t>S02001927</t>
  </si>
  <si>
    <t>Dennistoun North</t>
  </si>
  <si>
    <t>S02001928</t>
  </si>
  <si>
    <t>Alexandra Parade</t>
  </si>
  <si>
    <t>S02001929</t>
  </si>
  <si>
    <t>Carntyne West and Haghill</t>
  </si>
  <si>
    <t>S02001930</t>
  </si>
  <si>
    <t>Dennistoun</t>
  </si>
  <si>
    <t>S02001931</t>
  </si>
  <si>
    <t>Gallowgate North and Bellgrove</t>
  </si>
  <si>
    <t>S02001932</t>
  </si>
  <si>
    <t>S02001933</t>
  </si>
  <si>
    <t>S02001934</t>
  </si>
  <si>
    <t>City Centre South</t>
  </si>
  <si>
    <t>S02001935</t>
  </si>
  <si>
    <t>Anderston</t>
  </si>
  <si>
    <t>S02001936</t>
  </si>
  <si>
    <t>Finnieston and Kelvinhaugh</t>
  </si>
  <si>
    <t>S02001937</t>
  </si>
  <si>
    <t>Woodlands</t>
  </si>
  <si>
    <t>S02001938</t>
  </si>
  <si>
    <t>S02001939</t>
  </si>
  <si>
    <t>Firhill</t>
  </si>
  <si>
    <t>S02001940</t>
  </si>
  <si>
    <t>Keppochhill</t>
  </si>
  <si>
    <t>S02001941</t>
  </si>
  <si>
    <t>Ruchill</t>
  </si>
  <si>
    <t>S02001942</t>
  </si>
  <si>
    <t>Possil Park</t>
  </si>
  <si>
    <t>S02001943</t>
  </si>
  <si>
    <t>Milton West</t>
  </si>
  <si>
    <t>S02001944</t>
  </si>
  <si>
    <t>Milton East</t>
  </si>
  <si>
    <t>S02001945</t>
  </si>
  <si>
    <t>Summerston Central and West</t>
  </si>
  <si>
    <t>S02001946</t>
  </si>
  <si>
    <t>Summerston North</t>
  </si>
  <si>
    <t>S02001947</t>
  </si>
  <si>
    <t>Maryhill East</t>
  </si>
  <si>
    <t>S02001948</t>
  </si>
  <si>
    <t>Maryhill West</t>
  </si>
  <si>
    <t>S02001949</t>
  </si>
  <si>
    <t>Wyndford</t>
  </si>
  <si>
    <t>S02001950</t>
  </si>
  <si>
    <t>Kelvindale</t>
  </si>
  <si>
    <t>S02001951</t>
  </si>
  <si>
    <t>North Kelvin</t>
  </si>
  <si>
    <t>S02001952</t>
  </si>
  <si>
    <t>Kelvingrove and University</t>
  </si>
  <si>
    <t>S02001953</t>
  </si>
  <si>
    <t>S02001954</t>
  </si>
  <si>
    <t>Glasgow Harbour and Partick South</t>
  </si>
  <si>
    <t>S02001955</t>
  </si>
  <si>
    <t>Partick</t>
  </si>
  <si>
    <t>S02001956</t>
  </si>
  <si>
    <t>Partickhill and Hyndland</t>
  </si>
  <si>
    <t>S02001957</t>
  </si>
  <si>
    <t>Dowanhill</t>
  </si>
  <si>
    <t>S02001958</t>
  </si>
  <si>
    <t>Kelvinside and Jordanhill</t>
  </si>
  <si>
    <t>S02001959</t>
  </si>
  <si>
    <t>Broomhill</t>
  </si>
  <si>
    <t>S02001960</t>
  </si>
  <si>
    <t>Victoria Park</t>
  </si>
  <si>
    <t>S02001961</t>
  </si>
  <si>
    <t>Whiteinch</t>
  </si>
  <si>
    <t>S02001962</t>
  </si>
  <si>
    <t>Scotstoun North and East</t>
  </si>
  <si>
    <t>S02001963</t>
  </si>
  <si>
    <t>Scotstoun South and West</t>
  </si>
  <si>
    <t>S02001964</t>
  </si>
  <si>
    <t>Yoker South</t>
  </si>
  <si>
    <t>S02001965</t>
  </si>
  <si>
    <t>Yoker North</t>
  </si>
  <si>
    <t>S02001966</t>
  </si>
  <si>
    <t>Knightswood West</t>
  </si>
  <si>
    <t>S02001967</t>
  </si>
  <si>
    <t>Knightswood East</t>
  </si>
  <si>
    <t>S02001968</t>
  </si>
  <si>
    <t>Knightswood Park West</t>
  </si>
  <si>
    <t>S02001969</t>
  </si>
  <si>
    <t>Knightswood Park East</t>
  </si>
  <si>
    <t>S02001970</t>
  </si>
  <si>
    <t>Anniesland East</t>
  </si>
  <si>
    <t>S02001971</t>
  </si>
  <si>
    <t>Anniesland West</t>
  </si>
  <si>
    <t>S02001972</t>
  </si>
  <si>
    <t>Blairdardie East</t>
  </si>
  <si>
    <t>S02001973</t>
  </si>
  <si>
    <t>Blairdardie West</t>
  </si>
  <si>
    <t>S02001974</t>
  </si>
  <si>
    <t>Drumchapel South</t>
  </si>
  <si>
    <t>S02001975</t>
  </si>
  <si>
    <t>Drumchapel North</t>
  </si>
  <si>
    <t>S02001976</t>
  </si>
  <si>
    <t>Drumry East</t>
  </si>
  <si>
    <t>S02001977</t>
  </si>
  <si>
    <t>Drumry West</t>
  </si>
  <si>
    <t>S02001978</t>
  </si>
  <si>
    <t>Lochaber West</t>
  </si>
  <si>
    <t>S02001979</t>
  </si>
  <si>
    <t>Fort William North</t>
  </si>
  <si>
    <t>S02001980</t>
  </si>
  <si>
    <t>Fort William South</t>
  </si>
  <si>
    <t>S02001981</t>
  </si>
  <si>
    <t>Lochaber East and North</t>
  </si>
  <si>
    <t>S02001982</t>
  </si>
  <si>
    <t>Badenoch and Strathspey South</t>
  </si>
  <si>
    <t>S02001983</t>
  </si>
  <si>
    <t>Badenoch and Strathspey Central</t>
  </si>
  <si>
    <t>S02001984</t>
  </si>
  <si>
    <t>Badenoch and Strathspey North</t>
  </si>
  <si>
    <t>S02001985</t>
  </si>
  <si>
    <t>Nairn Rural</t>
  </si>
  <si>
    <t>S02001986</t>
  </si>
  <si>
    <t>Nairn East</t>
  </si>
  <si>
    <t>S02001987</t>
  </si>
  <si>
    <t>Nairn West</t>
  </si>
  <si>
    <t>S02001988</t>
  </si>
  <si>
    <t>Inverness East Rural</t>
  </si>
  <si>
    <t>S02001989</t>
  </si>
  <si>
    <t>Inverness Culloden and Balloch</t>
  </si>
  <si>
    <t>S02001990</t>
  </si>
  <si>
    <t>Inverness Smithton</t>
  </si>
  <si>
    <t>S02001991</t>
  </si>
  <si>
    <t>Inverness Westhill</t>
  </si>
  <si>
    <t>S02001992</t>
  </si>
  <si>
    <t>Inverness Inshes</t>
  </si>
  <si>
    <t>S02001993</t>
  </si>
  <si>
    <t>Inverness Slackbuie</t>
  </si>
  <si>
    <t>S02001994</t>
  </si>
  <si>
    <t>Inverness Lochardil and Holm Mains</t>
  </si>
  <si>
    <t>S02001995</t>
  </si>
  <si>
    <t>Inverness Drummond</t>
  </si>
  <si>
    <t>S02001996</t>
  </si>
  <si>
    <t>Inverness Hilton</t>
  </si>
  <si>
    <t>S02001997</t>
  </si>
  <si>
    <t>Inverness Drakies</t>
  </si>
  <si>
    <t>S02001998</t>
  </si>
  <si>
    <t>Inverness Central, Raigmore and Longman</t>
  </si>
  <si>
    <t>S02001999</t>
  </si>
  <si>
    <t>Inverness Crown and Haugh</t>
  </si>
  <si>
    <t>S02002000</t>
  </si>
  <si>
    <t>Inverness Ballifeary and Dalneigh</t>
  </si>
  <si>
    <t>S02002001</t>
  </si>
  <si>
    <t>Inverness Muirtown</t>
  </si>
  <si>
    <t>S02002002</t>
  </si>
  <si>
    <t>Inverness Merkinch</t>
  </si>
  <si>
    <t>S02002003</t>
  </si>
  <si>
    <t>Inverness Scorguie</t>
  </si>
  <si>
    <t>S02002004</t>
  </si>
  <si>
    <t>Inverness Kinmylies and South West</t>
  </si>
  <si>
    <t>S02002005</t>
  </si>
  <si>
    <t>Inverness West Rural</t>
  </si>
  <si>
    <t>S02002006</t>
  </si>
  <si>
    <t>Loch Ness</t>
  </si>
  <si>
    <t>S02002007</t>
  </si>
  <si>
    <t>Lochalsh</t>
  </si>
  <si>
    <t>S02002008</t>
  </si>
  <si>
    <t>Skye South</t>
  </si>
  <si>
    <t>S02002009</t>
  </si>
  <si>
    <t>Skye North East</t>
  </si>
  <si>
    <t>S02002010</t>
  </si>
  <si>
    <t>Skye North West</t>
  </si>
  <si>
    <t>S02002011</t>
  </si>
  <si>
    <t>Ross and Cromarty South West</t>
  </si>
  <si>
    <t>S02002012</t>
  </si>
  <si>
    <t>Ross and Cromarty North West</t>
  </si>
  <si>
    <t>S02002013</t>
  </si>
  <si>
    <t>Ross and Cromarty Central</t>
  </si>
  <si>
    <t>S02002014</t>
  </si>
  <si>
    <t>Ross and Cromarty East</t>
  </si>
  <si>
    <t>S02002015</t>
  </si>
  <si>
    <t>Muir of Ord</t>
  </si>
  <si>
    <t>S02002016</t>
  </si>
  <si>
    <t>Conon</t>
  </si>
  <si>
    <t>S02002017</t>
  </si>
  <si>
    <t>Dingwall</t>
  </si>
  <si>
    <t>S02002018</t>
  </si>
  <si>
    <t>Black Isle South</t>
  </si>
  <si>
    <t>S02002019</t>
  </si>
  <si>
    <t>Black Isle North</t>
  </si>
  <si>
    <t>S02002020</t>
  </si>
  <si>
    <t>Alness</t>
  </si>
  <si>
    <t>S02002021</t>
  </si>
  <si>
    <t>Invergordon</t>
  </si>
  <si>
    <t>S02002022</t>
  </si>
  <si>
    <t>Seaboard</t>
  </si>
  <si>
    <t>S02002023</t>
  </si>
  <si>
    <t>Tain</t>
  </si>
  <si>
    <t>S02002024</t>
  </si>
  <si>
    <t>Sutherland South</t>
  </si>
  <si>
    <t>S02002025</t>
  </si>
  <si>
    <t>Sutherland East</t>
  </si>
  <si>
    <t>S02002026</t>
  </si>
  <si>
    <t>Caithness South</t>
  </si>
  <si>
    <t>S02002027</t>
  </si>
  <si>
    <t>Wick South</t>
  </si>
  <si>
    <t>S02002028</t>
  </si>
  <si>
    <t>Wick North</t>
  </si>
  <si>
    <t>S02002029</t>
  </si>
  <si>
    <t>Caithness North East</t>
  </si>
  <si>
    <t>S02002030</t>
  </si>
  <si>
    <t>Caithness North West</t>
  </si>
  <si>
    <t>S02002031</t>
  </si>
  <si>
    <t>Thurso East</t>
  </si>
  <si>
    <t>S02002032</t>
  </si>
  <si>
    <t>Thurso West</t>
  </si>
  <si>
    <t>S02002033</t>
  </si>
  <si>
    <t>Sutherland North and West</t>
  </si>
  <si>
    <t>S02002034</t>
  </si>
  <si>
    <t>Kilmacolm Central</t>
  </si>
  <si>
    <t>S02002035</t>
  </si>
  <si>
    <t>Kilmacolm, Quarriers, Greenock Upper East/Central</t>
  </si>
  <si>
    <t>S02002036</t>
  </si>
  <si>
    <t>Inverkip and Wemyss Bay</t>
  </si>
  <si>
    <t>S02002037</t>
  </si>
  <si>
    <t>West Braeside, East Inverkip and West Gourock</t>
  </si>
  <si>
    <t>S02002038</t>
  </si>
  <si>
    <t>Gourock Upper and West Central and Upper Larkfield</t>
  </si>
  <si>
    <t>S02002039</t>
  </si>
  <si>
    <t>Gourock Central, Upper East and IRH</t>
  </si>
  <si>
    <t>S02002040</t>
  </si>
  <si>
    <t>Braeside, Branchton, Lower Larkfield and Ravenscraig</t>
  </si>
  <si>
    <t>S02002041</t>
  </si>
  <si>
    <t>Lower Bow and Larkfield, Fancy Farm, Mallard Bowl</t>
  </si>
  <si>
    <t>S02002042</t>
  </si>
  <si>
    <t>Gourock East, Greenock West and Lyle Road</t>
  </si>
  <si>
    <t>S02002043</t>
  </si>
  <si>
    <t>Greenock West and Central</t>
  </si>
  <si>
    <t>S02002044</t>
  </si>
  <si>
    <t>Bow Farm, Barrs Cottage, Cowdenknowes and Overton</t>
  </si>
  <si>
    <t>S02002045</t>
  </si>
  <si>
    <t>Greenock Upper Central</t>
  </si>
  <si>
    <t>S02002046</t>
  </si>
  <si>
    <t>Greenock Town Centre and East Central</t>
  </si>
  <si>
    <t>S02002047</t>
  </si>
  <si>
    <t>Greenock East</t>
  </si>
  <si>
    <t>S02002048</t>
  </si>
  <si>
    <t>Port Glasgow Upper, West and Central</t>
  </si>
  <si>
    <t>S02002049</t>
  </si>
  <si>
    <t>Port Glasgow Mid, East and Central</t>
  </si>
  <si>
    <t>S02002050</t>
  </si>
  <si>
    <t>Port Glasgow Upper East</t>
  </si>
  <si>
    <t>S02002051</t>
  </si>
  <si>
    <t>Rural South Midlothian</t>
  </si>
  <si>
    <t>S02002052</t>
  </si>
  <si>
    <t>Penicuik Southeast</t>
  </si>
  <si>
    <t>S02002053</t>
  </si>
  <si>
    <t>Penicuik Southwest</t>
  </si>
  <si>
    <t>S02002054</t>
  </si>
  <si>
    <t>Penicuik East</t>
  </si>
  <si>
    <t>S02002055</t>
  </si>
  <si>
    <t>Penicuik North</t>
  </si>
  <si>
    <t>S02002056</t>
  </si>
  <si>
    <t>Pentland</t>
  </si>
  <si>
    <t>S02002057</t>
  </si>
  <si>
    <t>Roslin and Bilston</t>
  </si>
  <si>
    <t>S02002058</t>
  </si>
  <si>
    <t>Straiton</t>
  </si>
  <si>
    <t>S02002059</t>
  </si>
  <si>
    <t>Loanhead</t>
  </si>
  <si>
    <t>S02002060</t>
  </si>
  <si>
    <t>Bonnyrigg South</t>
  </si>
  <si>
    <t>S02002061</t>
  </si>
  <si>
    <t>Bonnyrigg North</t>
  </si>
  <si>
    <t>S02002062</t>
  </si>
  <si>
    <t>Newbattle and Dalhousie</t>
  </si>
  <si>
    <t>S02002063</t>
  </si>
  <si>
    <t>Eskbank</t>
  </si>
  <si>
    <t>S02002064</t>
  </si>
  <si>
    <t>Shawfair</t>
  </si>
  <si>
    <t>S02002065</t>
  </si>
  <si>
    <t>Thornybank</t>
  </si>
  <si>
    <t>S02002066</t>
  </si>
  <si>
    <t>Dalkeith</t>
  </si>
  <si>
    <t>S02002067</t>
  </si>
  <si>
    <t>Pathhead and Rural East Midlothian</t>
  </si>
  <si>
    <t>S02002068</t>
  </si>
  <si>
    <t>Easthouses</t>
  </si>
  <si>
    <t>S02002069</t>
  </si>
  <si>
    <t>Mayfield</t>
  </si>
  <si>
    <t>S02002070</t>
  </si>
  <si>
    <t>Newtongrange</t>
  </si>
  <si>
    <t>S02002071</t>
  </si>
  <si>
    <t>North Gorebridge</t>
  </si>
  <si>
    <t>S02002072</t>
  </si>
  <si>
    <t>Gorebridge and Middleton</t>
  </si>
  <si>
    <t>S02002073</t>
  </si>
  <si>
    <t>South Speyside and the Cabrach</t>
  </si>
  <si>
    <t>S02002074</t>
  </si>
  <si>
    <t>North Speyside</t>
  </si>
  <si>
    <t>S02002075</t>
  </si>
  <si>
    <t>Rural Keith and Strathisla</t>
  </si>
  <si>
    <t>S02002076</t>
  </si>
  <si>
    <t>Keith and Fife Keith</t>
  </si>
  <si>
    <t>S02002077</t>
  </si>
  <si>
    <t>Cullen, Portknockie, Findochty, Drybridge and Berryhillock</t>
  </si>
  <si>
    <t>S02002078</t>
  </si>
  <si>
    <t>Buckie Central East</t>
  </si>
  <si>
    <t>S02002079</t>
  </si>
  <si>
    <t>Buckie West and Mains of Buckie</t>
  </si>
  <si>
    <t>S02002080</t>
  </si>
  <si>
    <t>Mosstodloch, Portgordon and seaward</t>
  </si>
  <si>
    <t>S02002081</t>
  </si>
  <si>
    <t>Fochabers, Aultmore, Clochan and Ordiquish</t>
  </si>
  <si>
    <t>S02002082</t>
  </si>
  <si>
    <t>Heldon West, Fogwatt to Inchberry</t>
  </si>
  <si>
    <t>S02002083</t>
  </si>
  <si>
    <t>Lhanbryde, Urquhart, Pitgavney and seaward</t>
  </si>
  <si>
    <t>S02002084</t>
  </si>
  <si>
    <t>Elgin Cathedral to Ashgrove and Pinefield</t>
  </si>
  <si>
    <t>S02002085</t>
  </si>
  <si>
    <t>New Elgin East</t>
  </si>
  <si>
    <t>S02002086</t>
  </si>
  <si>
    <t>New Elgin West</t>
  </si>
  <si>
    <t>S02002087</t>
  </si>
  <si>
    <t>Elgin Central West</t>
  </si>
  <si>
    <t>S02002088</t>
  </si>
  <si>
    <t>Elgin Bishopmill East and Ladyhill</t>
  </si>
  <si>
    <t>S02002089</t>
  </si>
  <si>
    <t>Elgin Bishopmill West and Newfield</t>
  </si>
  <si>
    <t>S02002090</t>
  </si>
  <si>
    <t>Lossiemouth East and Seatown</t>
  </si>
  <si>
    <t>S02002091</t>
  </si>
  <si>
    <t>Lossiemouth West</t>
  </si>
  <si>
    <t>S02002092</t>
  </si>
  <si>
    <t>Burghead, Roseisle and Laich</t>
  </si>
  <si>
    <t>S02002093</t>
  </si>
  <si>
    <t>Findhorn, Kinloss and Pluscarden Valley</t>
  </si>
  <si>
    <t>S02002094</t>
  </si>
  <si>
    <t>Forres Central East and seaward</t>
  </si>
  <si>
    <t>S02002095</t>
  </si>
  <si>
    <t>Forres South West and Mannachie</t>
  </si>
  <si>
    <t>S02002096</t>
  </si>
  <si>
    <t>Rafford, Dallas, Dyke to Dava</t>
  </si>
  <si>
    <t>S02002097</t>
  </si>
  <si>
    <t>Arran</t>
  </si>
  <si>
    <t>S02002098</t>
  </si>
  <si>
    <t>Springside and Rural</t>
  </si>
  <si>
    <t>S02002099</t>
  </si>
  <si>
    <t>Irvine Tarryholme</t>
  </si>
  <si>
    <t>S02002100</t>
  </si>
  <si>
    <t>Dreghorn</t>
  </si>
  <si>
    <t>S02002101</t>
  </si>
  <si>
    <t>Irvine Broomlands</t>
  </si>
  <si>
    <t>S02002102</t>
  </si>
  <si>
    <t>Irvine Bourtreehill</t>
  </si>
  <si>
    <t>S02002103</t>
  </si>
  <si>
    <t>Irvine Girdle Toll and Staneca</t>
  </si>
  <si>
    <t>S02002104</t>
  </si>
  <si>
    <t>Irvine Perceton and Lawthorn</t>
  </si>
  <si>
    <t>S02002105</t>
  </si>
  <si>
    <t>Irvine Castlepark North</t>
  </si>
  <si>
    <t>S02002106</t>
  </si>
  <si>
    <t>Irvine Castlepark South</t>
  </si>
  <si>
    <t>S02002107</t>
  </si>
  <si>
    <t>Irvine East</t>
  </si>
  <si>
    <t>S02002108</t>
  </si>
  <si>
    <t>Irvine Central</t>
  </si>
  <si>
    <t>S02002109</t>
  </si>
  <si>
    <t>Irvine Fullarton</t>
  </si>
  <si>
    <t>S02002110</t>
  </si>
  <si>
    <t>Stevenston Ardeer</t>
  </si>
  <si>
    <t>S02002111</t>
  </si>
  <si>
    <t>Saltcoats Central</t>
  </si>
  <si>
    <t>S02002112</t>
  </si>
  <si>
    <t>Ardrossan Central</t>
  </si>
  <si>
    <t>S02002113</t>
  </si>
  <si>
    <t>Ardrossan North West</t>
  </si>
  <si>
    <t>S02002114</t>
  </si>
  <si>
    <t>Ardrossan North East</t>
  </si>
  <si>
    <t>S02002115</t>
  </si>
  <si>
    <t>Saltcoats North West</t>
  </si>
  <si>
    <t>S02002116</t>
  </si>
  <si>
    <t>Saltcoats North East</t>
  </si>
  <si>
    <t>S02002117</t>
  </si>
  <si>
    <t>Stevenston North West</t>
  </si>
  <si>
    <t>S02002118</t>
  </si>
  <si>
    <t>Stevenston Hayocks</t>
  </si>
  <si>
    <t>S02002119</t>
  </si>
  <si>
    <t>Kilwinning Whitehirst Park and Woodside</t>
  </si>
  <si>
    <t>S02002120</t>
  </si>
  <si>
    <t>Kilwinning Pennyburn</t>
  </si>
  <si>
    <t>S02002121</t>
  </si>
  <si>
    <t>Kilwinning West and Blacklands</t>
  </si>
  <si>
    <t>S02002122</t>
  </si>
  <si>
    <t>Kilwinning Central and North</t>
  </si>
  <si>
    <t>S02002123</t>
  </si>
  <si>
    <t>Dalry East and Rural</t>
  </si>
  <si>
    <t>S02002124</t>
  </si>
  <si>
    <t>Dalry West</t>
  </si>
  <si>
    <t>S02002125</t>
  </si>
  <si>
    <t>Fairlie and Rural</t>
  </si>
  <si>
    <t>S02002126</t>
  </si>
  <si>
    <t>West Kilbride and Seamill</t>
  </si>
  <si>
    <t>S02002127</t>
  </si>
  <si>
    <t>Largs South</t>
  </si>
  <si>
    <t>S02002128</t>
  </si>
  <si>
    <t>Largs Central and Cumbrae</t>
  </si>
  <si>
    <t>S02002129</t>
  </si>
  <si>
    <t>Largs North</t>
  </si>
  <si>
    <t>S02002130</t>
  </si>
  <si>
    <t>Skelmorlie and Rural</t>
  </si>
  <si>
    <t>S02002131</t>
  </si>
  <si>
    <t>Kilbirnie North</t>
  </si>
  <si>
    <t>S02002132</t>
  </si>
  <si>
    <t>Kilbirnie South and Longbar</t>
  </si>
  <si>
    <t>S02002133</t>
  </si>
  <si>
    <t>Beith West</t>
  </si>
  <si>
    <t>S02002134</t>
  </si>
  <si>
    <t>Beith East and Rural</t>
  </si>
  <si>
    <t>S02002135</t>
  </si>
  <si>
    <t>Overtown</t>
  </si>
  <si>
    <t>S02002136</t>
  </si>
  <si>
    <t>Netherton and Kirkhill</t>
  </si>
  <si>
    <t>S02002137</t>
  </si>
  <si>
    <t>S02002138</t>
  </si>
  <si>
    <t>Muirhouse and Knowetop</t>
  </si>
  <si>
    <t>S02002139</t>
  </si>
  <si>
    <t>Craigneuk Wishaw</t>
  </si>
  <si>
    <t>S02002140</t>
  </si>
  <si>
    <t>Pather</t>
  </si>
  <si>
    <t>S02002141</t>
  </si>
  <si>
    <t>Wishaw South</t>
  </si>
  <si>
    <t>S02002142</t>
  </si>
  <si>
    <t>Wishaw North</t>
  </si>
  <si>
    <t>S02002143</t>
  </si>
  <si>
    <t>Coltness</t>
  </si>
  <si>
    <t>S02002144</t>
  </si>
  <si>
    <t>Wishaw East</t>
  </si>
  <si>
    <t>S02002145</t>
  </si>
  <si>
    <t>Newmains</t>
  </si>
  <si>
    <t>S02002146</t>
  </si>
  <si>
    <t>Allanton - Newmains Rural</t>
  </si>
  <si>
    <t>S02002147</t>
  </si>
  <si>
    <t>Shotts</t>
  </si>
  <si>
    <t>S02002148</t>
  </si>
  <si>
    <t>Stane</t>
  </si>
  <si>
    <t>S02002149</t>
  </si>
  <si>
    <t>Harthill and Salsburgh</t>
  </si>
  <si>
    <t>S02002150</t>
  </si>
  <si>
    <t>Cleland</t>
  </si>
  <si>
    <t>S02002151</t>
  </si>
  <si>
    <t>Newarthill</t>
  </si>
  <si>
    <t>S02002152</t>
  </si>
  <si>
    <t>Carfin North</t>
  </si>
  <si>
    <t>S02002153</t>
  </si>
  <si>
    <t>Clydesdale and New Stevenston</t>
  </si>
  <si>
    <t>S02002154</t>
  </si>
  <si>
    <t>Carfin and Cleekhimin</t>
  </si>
  <si>
    <t>S02002155</t>
  </si>
  <si>
    <t>Motherwell South</t>
  </si>
  <si>
    <t>S02002156</t>
  </si>
  <si>
    <t>Ladywell</t>
  </si>
  <si>
    <t>S02002157</t>
  </si>
  <si>
    <t>Motherwell West</t>
  </si>
  <si>
    <t>S02002158</t>
  </si>
  <si>
    <t>Motherwell North</t>
  </si>
  <si>
    <t>S02002159</t>
  </si>
  <si>
    <t>Forgewood</t>
  </si>
  <si>
    <t>S02002160</t>
  </si>
  <si>
    <t>Holytown</t>
  </si>
  <si>
    <t>S02002161</t>
  </si>
  <si>
    <t>Milnwood</t>
  </si>
  <si>
    <t>S02002162</t>
  </si>
  <si>
    <t>Orbiston</t>
  </si>
  <si>
    <t>S02002163</t>
  </si>
  <si>
    <t>Bellshill South</t>
  </si>
  <si>
    <t>S02002164</t>
  </si>
  <si>
    <t>Hattonrigg</t>
  </si>
  <si>
    <t>S02002165</t>
  </si>
  <si>
    <t>Bellshill Central</t>
  </si>
  <si>
    <t>S02002166</t>
  </si>
  <si>
    <t>Fallside</t>
  </si>
  <si>
    <t>S02002167</t>
  </si>
  <si>
    <t>Viewpark</t>
  </si>
  <si>
    <t>S02002168</t>
  </si>
  <si>
    <t>Birkenshaw</t>
  </si>
  <si>
    <t>S02002169</t>
  </si>
  <si>
    <t>Kirkwood and Bargeddie</t>
  </si>
  <si>
    <t>S02002170</t>
  </si>
  <si>
    <t>Kirkshaws</t>
  </si>
  <si>
    <t>S02002171</t>
  </si>
  <si>
    <t>Dundyvan</t>
  </si>
  <si>
    <t>S02002172</t>
  </si>
  <si>
    <t>Drumpellier and Langloan</t>
  </si>
  <si>
    <t>S02002173</t>
  </si>
  <si>
    <t>Coatbridge West</t>
  </si>
  <si>
    <t>S02002174</t>
  </si>
  <si>
    <t>Townhead</t>
  </si>
  <si>
    <t>S02002175</t>
  </si>
  <si>
    <t>Sunnyside and Cliftonville</t>
  </si>
  <si>
    <t>S02002176</t>
  </si>
  <si>
    <t>Cliftonville</t>
  </si>
  <si>
    <t>S02002177</t>
  </si>
  <si>
    <t>Shawhead and Whifflet</t>
  </si>
  <si>
    <t>S02002178</t>
  </si>
  <si>
    <t>Greenend and Carnbroe</t>
  </si>
  <si>
    <t>S02002179</t>
  </si>
  <si>
    <t>Calderbank and Brownsburn</t>
  </si>
  <si>
    <t>S02002180</t>
  </si>
  <si>
    <t>Chapelhall West</t>
  </si>
  <si>
    <t>S02002181</t>
  </si>
  <si>
    <t>Chapelhall East</t>
  </si>
  <si>
    <t>S02002182</t>
  </si>
  <si>
    <t>Craigneuk Airdrie</t>
  </si>
  <si>
    <t>S02002183</t>
  </si>
  <si>
    <t>Petersburn</t>
  </si>
  <si>
    <t>S02002184</t>
  </si>
  <si>
    <t>Gartlea</t>
  </si>
  <si>
    <t>S02002185</t>
  </si>
  <si>
    <t>Cairnhill</t>
  </si>
  <si>
    <t>S02002186</t>
  </si>
  <si>
    <t>Coatdyke and Whinhall</t>
  </si>
  <si>
    <t>S02002187</t>
  </si>
  <si>
    <t>Thrashbush</t>
  </si>
  <si>
    <t>S02002188</t>
  </si>
  <si>
    <t>Airdrie North</t>
  </si>
  <si>
    <t>S02002189</t>
  </si>
  <si>
    <t>Drumgelloch</t>
  </si>
  <si>
    <t>S02002190</t>
  </si>
  <si>
    <t>Caldercruix and Plains</t>
  </si>
  <si>
    <t>S02002191</t>
  </si>
  <si>
    <t>Glenmavis and Greengairs</t>
  </si>
  <si>
    <t>S02002192</t>
  </si>
  <si>
    <t>Gartcosh and Marnock</t>
  </si>
  <si>
    <t>S02002193</t>
  </si>
  <si>
    <t>Cardowan and Millerston</t>
  </si>
  <si>
    <t>S02002194</t>
  </si>
  <si>
    <t>Stepps</t>
  </si>
  <si>
    <t>S02002195</t>
  </si>
  <si>
    <t>Chryston and Muirhead</t>
  </si>
  <si>
    <t>S02002196</t>
  </si>
  <si>
    <t>Moodiesburn West</t>
  </si>
  <si>
    <t>S02002197</t>
  </si>
  <si>
    <t>Moodiesburn East</t>
  </si>
  <si>
    <t>S02002198</t>
  </si>
  <si>
    <t>Westfield</t>
  </si>
  <si>
    <t>S02002199</t>
  </si>
  <si>
    <t>Condorrat</t>
  </si>
  <si>
    <t>S02002200</t>
  </si>
  <si>
    <t>Greenfaulds</t>
  </si>
  <si>
    <t>S02002201</t>
  </si>
  <si>
    <t>Seafar</t>
  </si>
  <si>
    <t>S02002202</t>
  </si>
  <si>
    <t>Cumbernauld Central</t>
  </si>
  <si>
    <t>S02002203</t>
  </si>
  <si>
    <t>Kildrum</t>
  </si>
  <si>
    <t>S02002204</t>
  </si>
  <si>
    <t>Abronhill South</t>
  </si>
  <si>
    <t>S02002205</t>
  </si>
  <si>
    <t>Abronhill North</t>
  </si>
  <si>
    <t>S02002206</t>
  </si>
  <si>
    <t>Village and Castlecary</t>
  </si>
  <si>
    <t>S02002207</t>
  </si>
  <si>
    <t>Carrickstone</t>
  </si>
  <si>
    <t>S02002208</t>
  </si>
  <si>
    <t>Balloch West</t>
  </si>
  <si>
    <t>S02002209</t>
  </si>
  <si>
    <t>Balloch East</t>
  </si>
  <si>
    <t>S02002210</t>
  </si>
  <si>
    <t>Kilsyth East and Croy</t>
  </si>
  <si>
    <t>S02002211</t>
  </si>
  <si>
    <t>Kilsyth Bogside</t>
  </si>
  <si>
    <t>S02002212</t>
  </si>
  <si>
    <t>Balmalloch</t>
  </si>
  <si>
    <t>S02002213</t>
  </si>
  <si>
    <t>Stromness, Sandwick and Stenness</t>
  </si>
  <si>
    <t>S02002214</t>
  </si>
  <si>
    <t>West Mainland</t>
  </si>
  <si>
    <t>S02002215</t>
  </si>
  <si>
    <t>East Mainland</t>
  </si>
  <si>
    <t>S02002216</t>
  </si>
  <si>
    <t>West Kirkwall</t>
  </si>
  <si>
    <t>S02002217</t>
  </si>
  <si>
    <t>East Kirkwall</t>
  </si>
  <si>
    <t>S02002218</t>
  </si>
  <si>
    <t>Isles</t>
  </si>
  <si>
    <t>S02002219</t>
  </si>
  <si>
    <t>Powmill, Cleish and Scotlandwell</t>
  </si>
  <si>
    <t>S02002220</t>
  </si>
  <si>
    <t>Kinross</t>
  </si>
  <si>
    <t>S02002221</t>
  </si>
  <si>
    <t>Milnathort and Crook of Devon</t>
  </si>
  <si>
    <t>S02002222</t>
  </si>
  <si>
    <t>Muthill, Greenloaning and Gleneagles</t>
  </si>
  <si>
    <t>S02002223</t>
  </si>
  <si>
    <t>Auchterarder</t>
  </si>
  <si>
    <t>S02002224</t>
  </si>
  <si>
    <t>Comrie, Gilmerton and St Fillans</t>
  </si>
  <si>
    <t>S02002225</t>
  </si>
  <si>
    <t>Crieff North</t>
  </si>
  <si>
    <t>S02002226</t>
  </si>
  <si>
    <t>Crieff South</t>
  </si>
  <si>
    <t>S02002227</t>
  </si>
  <si>
    <t>Aberuthven and Almondbank</t>
  </si>
  <si>
    <t>S02002228</t>
  </si>
  <si>
    <t>Glenfarg, Dunning and Rhynd</t>
  </si>
  <si>
    <t>S02002229</t>
  </si>
  <si>
    <t>Bridge of Earn and Abernethy</t>
  </si>
  <si>
    <t>S02002230</t>
  </si>
  <si>
    <t>Moncrieffe and Friarton</t>
  </si>
  <si>
    <t>S02002231</t>
  </si>
  <si>
    <t>Viewlands, Craigie and Wellshill</t>
  </si>
  <si>
    <t>S02002232</t>
  </si>
  <si>
    <t>Burghmuir and Oakbank</t>
  </si>
  <si>
    <t>S02002233</t>
  </si>
  <si>
    <t>S02002234</t>
  </si>
  <si>
    <t>Letham</t>
  </si>
  <si>
    <t>S02002235</t>
  </si>
  <si>
    <t>Hillyland, Tulloch and Inveralmond</t>
  </si>
  <si>
    <t>S02002236</t>
  </si>
  <si>
    <t>North Muirton and Old Scone</t>
  </si>
  <si>
    <t>S02002237</t>
  </si>
  <si>
    <t>Muirton</t>
  </si>
  <si>
    <t>S02002238</t>
  </si>
  <si>
    <t>North Inch</t>
  </si>
  <si>
    <t>S02002239</t>
  </si>
  <si>
    <t>Central and South Inch</t>
  </si>
  <si>
    <t>S02002240</t>
  </si>
  <si>
    <t>Gannochy and Walnut Grove</t>
  </si>
  <si>
    <t>S02002241</t>
  </si>
  <si>
    <t>Scone</t>
  </si>
  <si>
    <t>S02002242</t>
  </si>
  <si>
    <t>Guildtown, Balbeggie and St Madoes</t>
  </si>
  <si>
    <t>S02002243</t>
  </si>
  <si>
    <t>Errol and Inchture</t>
  </si>
  <si>
    <t>S02002244</t>
  </si>
  <si>
    <t>Invergowrie, Longforgan and Abernyte</t>
  </si>
  <si>
    <t>S02002245</t>
  </si>
  <si>
    <t>Coupar Angus and Meigle</t>
  </si>
  <si>
    <t>S02002246</t>
  </si>
  <si>
    <t>Alyth</t>
  </si>
  <si>
    <t>S02002247</t>
  </si>
  <si>
    <t>Blair Atholl, Strathardle and Glenshee</t>
  </si>
  <si>
    <t>S02002248</t>
  </si>
  <si>
    <t>Blairgowrie East (Rattray)</t>
  </si>
  <si>
    <t>S02002249</t>
  </si>
  <si>
    <t>Blairgowrie West</t>
  </si>
  <si>
    <t>S02002250</t>
  </si>
  <si>
    <t>Stanley and Murthly</t>
  </si>
  <si>
    <t>S02002251</t>
  </si>
  <si>
    <t>Luncarty and Dunkeld</t>
  </si>
  <si>
    <t>S02002252</t>
  </si>
  <si>
    <t>Pitlochry</t>
  </si>
  <si>
    <t>S02002253</t>
  </si>
  <si>
    <t>Rannoch and Aberfeldy</t>
  </si>
  <si>
    <t>S02002254</t>
  </si>
  <si>
    <t>Lochwinnoch</t>
  </si>
  <si>
    <t>S02002255</t>
  </si>
  <si>
    <t>Renfrewshire Rural South and Howwood</t>
  </si>
  <si>
    <t>S02002256</t>
  </si>
  <si>
    <t>Renfrewshire Rural North and Langbank</t>
  </si>
  <si>
    <t>S02002257</t>
  </si>
  <si>
    <t>Kilbarchan</t>
  </si>
  <si>
    <t>S02002258</t>
  </si>
  <si>
    <t>Johnstone South West</t>
  </si>
  <si>
    <t>S02002259</t>
  </si>
  <si>
    <t>Johnstone North West</t>
  </si>
  <si>
    <t>S02002260</t>
  </si>
  <si>
    <t>Johnstone North East</t>
  </si>
  <si>
    <t>S02002261</t>
  </si>
  <si>
    <t>Johnstone South East</t>
  </si>
  <si>
    <t>S02002262</t>
  </si>
  <si>
    <t>Elderslie and Phoenix</t>
  </si>
  <si>
    <t>S02002263</t>
  </si>
  <si>
    <t>Paisley Ferguslie</t>
  </si>
  <si>
    <t>S02002264</t>
  </si>
  <si>
    <t>Paisley North West</t>
  </si>
  <si>
    <t>S02002265</t>
  </si>
  <si>
    <t>Paisley West</t>
  </si>
  <si>
    <t>S02002266</t>
  </si>
  <si>
    <t>Paisley Foxbar</t>
  </si>
  <si>
    <t>S02002267</t>
  </si>
  <si>
    <t>Paisley South West</t>
  </si>
  <si>
    <t>S02002268</t>
  </si>
  <si>
    <t>Paisley Glenburn West</t>
  </si>
  <si>
    <t>S02002269</t>
  </si>
  <si>
    <t>Paisley Glenburn East</t>
  </si>
  <si>
    <t>S02002270</t>
  </si>
  <si>
    <t>Paisley South</t>
  </si>
  <si>
    <t>S02002271</t>
  </si>
  <si>
    <t>Paisley South East</t>
  </si>
  <si>
    <t>S02002272</t>
  </si>
  <si>
    <t>Paisley Dykebar</t>
  </si>
  <si>
    <t>S02002273</t>
  </si>
  <si>
    <t>Paisley East</t>
  </si>
  <si>
    <t>S02002274</t>
  </si>
  <si>
    <t>Paisley Central</t>
  </si>
  <si>
    <t>S02002275</t>
  </si>
  <si>
    <t>Paisley North East</t>
  </si>
  <si>
    <t>S02002276</t>
  </si>
  <si>
    <t>Paisley Ralston</t>
  </si>
  <si>
    <t>S02002277</t>
  </si>
  <si>
    <t>Paisley Gallowhill and Hillington</t>
  </si>
  <si>
    <t>S02002278</t>
  </si>
  <si>
    <t>Paisley North</t>
  </si>
  <si>
    <t>S02002279</t>
  </si>
  <si>
    <t>Renfrew West</t>
  </si>
  <si>
    <t>S02002280</t>
  </si>
  <si>
    <t>Renfrew South</t>
  </si>
  <si>
    <t>S02002281</t>
  </si>
  <si>
    <t>Renfrew East</t>
  </si>
  <si>
    <t>S02002282</t>
  </si>
  <si>
    <t>Renfrew North</t>
  </si>
  <si>
    <t>S02002283</t>
  </si>
  <si>
    <t>Erskine East and Inchinnan</t>
  </si>
  <si>
    <t>S02002284</t>
  </si>
  <si>
    <t>Erskine Central</t>
  </si>
  <si>
    <t>S02002285</t>
  </si>
  <si>
    <t>Erskine West</t>
  </si>
  <si>
    <t>S02002286</t>
  </si>
  <si>
    <t>Bishopton</t>
  </si>
  <si>
    <t>S02002287</t>
  </si>
  <si>
    <t>Linwood South</t>
  </si>
  <si>
    <t>S02002288</t>
  </si>
  <si>
    <t>Linwood North</t>
  </si>
  <si>
    <t>S02002289</t>
  </si>
  <si>
    <t>Houston South</t>
  </si>
  <si>
    <t>S02002290</t>
  </si>
  <si>
    <t>Houston North</t>
  </si>
  <si>
    <t>S02002291</t>
  </si>
  <si>
    <t>Bridge of Weir</t>
  </si>
  <si>
    <t>S02002292</t>
  </si>
  <si>
    <t>Tweeddale West Area</t>
  </si>
  <si>
    <t>S02002293</t>
  </si>
  <si>
    <t>Peebles North</t>
  </si>
  <si>
    <t>S02002294</t>
  </si>
  <si>
    <t>Peebles South</t>
  </si>
  <si>
    <t>S02002295</t>
  </si>
  <si>
    <t>Tweeddale East Area</t>
  </si>
  <si>
    <t>S02002296</t>
  </si>
  <si>
    <t>Earlston Stow and Clovernfords Area</t>
  </si>
  <si>
    <t>S02002297</t>
  </si>
  <si>
    <t>Galashiels North</t>
  </si>
  <si>
    <t>S02002298</t>
  </si>
  <si>
    <t>Galashiels West</t>
  </si>
  <si>
    <t>S02002299</t>
  </si>
  <si>
    <t>Galashiels South</t>
  </si>
  <si>
    <t>S02002300</t>
  </si>
  <si>
    <t>Langlee</t>
  </si>
  <si>
    <t>S02002301</t>
  </si>
  <si>
    <t>Melrose and Tweedbank Area</t>
  </si>
  <si>
    <t>S02002302</t>
  </si>
  <si>
    <t>Lauder and Area</t>
  </si>
  <si>
    <t>S02002303</t>
  </si>
  <si>
    <t>Berwickshire Central</t>
  </si>
  <si>
    <t>S02002304</t>
  </si>
  <si>
    <t>Duns</t>
  </si>
  <si>
    <t>S02002305</t>
  </si>
  <si>
    <t>Berwickshire East</t>
  </si>
  <si>
    <t>S02002306</t>
  </si>
  <si>
    <t>Eyemouth</t>
  </si>
  <si>
    <t>S02002307</t>
  </si>
  <si>
    <t>Chirnside and Area</t>
  </si>
  <si>
    <t>S02002308</t>
  </si>
  <si>
    <t>Coldstream and Area</t>
  </si>
  <si>
    <t>S02002309</t>
  </si>
  <si>
    <t>Cheviot East</t>
  </si>
  <si>
    <t>S02002310</t>
  </si>
  <si>
    <t>Kelso North</t>
  </si>
  <si>
    <t>S02002311</t>
  </si>
  <si>
    <t>Kelso South</t>
  </si>
  <si>
    <t>S02002312</t>
  </si>
  <si>
    <t>Cheviot West</t>
  </si>
  <si>
    <t>S02002313</t>
  </si>
  <si>
    <t>St Boswells and Newtown Area</t>
  </si>
  <si>
    <t>S02002314</t>
  </si>
  <si>
    <t>Jedburgh</t>
  </si>
  <si>
    <t>S02002315</t>
  </si>
  <si>
    <t>Denholm and Hermitage</t>
  </si>
  <si>
    <t>S02002316</t>
  </si>
  <si>
    <t>Burnfoot</t>
  </si>
  <si>
    <t>S02002317</t>
  </si>
  <si>
    <t>Hawick Central</t>
  </si>
  <si>
    <t>S02002318</t>
  </si>
  <si>
    <t>Hawick West End</t>
  </si>
  <si>
    <t>S02002319</t>
  </si>
  <si>
    <t>Hawick North</t>
  </si>
  <si>
    <t>S02002320</t>
  </si>
  <si>
    <t>Ettrick Yarrow and Liliesleaf Area</t>
  </si>
  <si>
    <t>S02002321</t>
  </si>
  <si>
    <t>Selkirk</t>
  </si>
  <si>
    <t>S02002322</t>
  </si>
  <si>
    <t>Shetland South</t>
  </si>
  <si>
    <t>S02002323</t>
  </si>
  <si>
    <t>Lerwick South</t>
  </si>
  <si>
    <t>S02002324</t>
  </si>
  <si>
    <t>Lerwick North</t>
  </si>
  <si>
    <t>S02002325</t>
  </si>
  <si>
    <t>Central Shetland</t>
  </si>
  <si>
    <t>S02002326</t>
  </si>
  <si>
    <t>East and West Mainland</t>
  </si>
  <si>
    <t>S02002327</t>
  </si>
  <si>
    <t>North Mainland</t>
  </si>
  <si>
    <t>S02002328</t>
  </si>
  <si>
    <t>North and East Isles</t>
  </si>
  <si>
    <t>S02002329</t>
  </si>
  <si>
    <t>Carrick South</t>
  </si>
  <si>
    <t>S02002330</t>
  </si>
  <si>
    <t>Girvan Glendoune</t>
  </si>
  <si>
    <t>S02002331</t>
  </si>
  <si>
    <t>Girvan Ailsa</t>
  </si>
  <si>
    <t>S02002332</t>
  </si>
  <si>
    <t>Maybole</t>
  </si>
  <si>
    <t>S02002333</t>
  </si>
  <si>
    <t>Carrick North</t>
  </si>
  <si>
    <t>S02002334</t>
  </si>
  <si>
    <t>Coylton</t>
  </si>
  <si>
    <t>S02002335</t>
  </si>
  <si>
    <t>Alloway and Doonfoot</t>
  </si>
  <si>
    <t>S02002336</t>
  </si>
  <si>
    <t>Castlehill and Kincaidston</t>
  </si>
  <si>
    <t>S02002337</t>
  </si>
  <si>
    <t>Belmont</t>
  </si>
  <si>
    <t>S02002338</t>
  </si>
  <si>
    <t>Holmston and Forehill</t>
  </si>
  <si>
    <t>S02002339</t>
  </si>
  <si>
    <t>Ayr South Harbour and Town Centre</t>
  </si>
  <si>
    <t>S02002340</t>
  </si>
  <si>
    <t>Ayr North Harbour, Wallacetown and Newton South</t>
  </si>
  <si>
    <t>S02002341</t>
  </si>
  <si>
    <t>Craigie</t>
  </si>
  <si>
    <t>S02002342</t>
  </si>
  <si>
    <t>Dalmilling</t>
  </si>
  <si>
    <t>S02002343</t>
  </si>
  <si>
    <t>Lochside, Braehead and Whitletts</t>
  </si>
  <si>
    <t>S02002344</t>
  </si>
  <si>
    <t>Newton North</t>
  </si>
  <si>
    <t>S02002345</t>
  </si>
  <si>
    <t>Heathfield</t>
  </si>
  <si>
    <t>S02002346</t>
  </si>
  <si>
    <t>Prestwick West</t>
  </si>
  <si>
    <t>S02002347</t>
  </si>
  <si>
    <t>Prestwick East</t>
  </si>
  <si>
    <t>S02002348</t>
  </si>
  <si>
    <t>Prestwick Airport and Monkton</t>
  </si>
  <si>
    <t>S02002349</t>
  </si>
  <si>
    <t>Annbank, Mossblown and Tarbolton - the Coalfields</t>
  </si>
  <si>
    <t>S02002350</t>
  </si>
  <si>
    <t>Dundonald, Loans and Symington</t>
  </si>
  <si>
    <t>S02002351</t>
  </si>
  <si>
    <t>Muirhead</t>
  </si>
  <si>
    <t>S02002352</t>
  </si>
  <si>
    <t>Barassie</t>
  </si>
  <si>
    <t>S02002353</t>
  </si>
  <si>
    <t>Troon</t>
  </si>
  <si>
    <t>S02002354</t>
  </si>
  <si>
    <t>Clydesdale South</t>
  </si>
  <si>
    <t>S02002355</t>
  </si>
  <si>
    <t>Biggar, Symington, Thankerton and Dolphinton</t>
  </si>
  <si>
    <t>S02002356</t>
  </si>
  <si>
    <t>Carstairs, Carstairs Junction and Carnwath</t>
  </si>
  <si>
    <t>S02002357</t>
  </si>
  <si>
    <t>Forth, Braehead and Auchengray</t>
  </si>
  <si>
    <t>S02002358</t>
  </si>
  <si>
    <t>S02002359</t>
  </si>
  <si>
    <t>Carluke West</t>
  </si>
  <si>
    <t>S02002360</t>
  </si>
  <si>
    <t>Carluke North</t>
  </si>
  <si>
    <t>S02002361</t>
  </si>
  <si>
    <t>Carluke East</t>
  </si>
  <si>
    <t>S02002362</t>
  </si>
  <si>
    <t>Carluke South</t>
  </si>
  <si>
    <t>S02002363</t>
  </si>
  <si>
    <t>Crossford, Braidwood and Yieldshields</t>
  </si>
  <si>
    <t>S02002364</t>
  </si>
  <si>
    <t>Lanark North West</t>
  </si>
  <si>
    <t>S02002365</t>
  </si>
  <si>
    <t>Lanark North East</t>
  </si>
  <si>
    <t>S02002366</t>
  </si>
  <si>
    <t>Lanark South</t>
  </si>
  <si>
    <t>S02002367</t>
  </si>
  <si>
    <t>Hazelbank and Kirkfieldbank</t>
  </si>
  <si>
    <t>S02002368</t>
  </si>
  <si>
    <t>Douglas, Coalburn and Rigside</t>
  </si>
  <si>
    <t>S02002369</t>
  </si>
  <si>
    <t>Lesmahagow</t>
  </si>
  <si>
    <t>S02002370</t>
  </si>
  <si>
    <t>Kirkmuirhill and Blackwood</t>
  </si>
  <si>
    <t>S02002371</t>
  </si>
  <si>
    <t>Ashgill and Netherburn</t>
  </si>
  <si>
    <t>S02002372</t>
  </si>
  <si>
    <t>Merryton and Meadowhill</t>
  </si>
  <si>
    <t>S02002373</t>
  </si>
  <si>
    <t>Larkhall Central, Raploch, Millheugh and Burnhead</t>
  </si>
  <si>
    <t>S02002374</t>
  </si>
  <si>
    <t>Hareleeshill</t>
  </si>
  <si>
    <t>S02002375</t>
  </si>
  <si>
    <t>Strutherhill</t>
  </si>
  <si>
    <t>S02002376</t>
  </si>
  <si>
    <t>Stonehouse</t>
  </si>
  <si>
    <t>S02002377</t>
  </si>
  <si>
    <t>Strathaven South</t>
  </si>
  <si>
    <t>S02002378</t>
  </si>
  <si>
    <t>Strathaven North</t>
  </si>
  <si>
    <t>S02002379</t>
  </si>
  <si>
    <t>Chapelton, Glengavel and Sandford</t>
  </si>
  <si>
    <t>S02002380</t>
  </si>
  <si>
    <t>Glassford, Quarter and Allanton</t>
  </si>
  <si>
    <t>S02002381</t>
  </si>
  <si>
    <t>Eddlewood</t>
  </si>
  <si>
    <t>S02002382</t>
  </si>
  <si>
    <t>Low Waters</t>
  </si>
  <si>
    <t>S02002383</t>
  </si>
  <si>
    <t>Silvertonhill</t>
  </si>
  <si>
    <t>S02002384</t>
  </si>
  <si>
    <t>Hamilton Centre and Low Parks</t>
  </si>
  <si>
    <t>S02002385</t>
  </si>
  <si>
    <t>Laighstonehall</t>
  </si>
  <si>
    <t>S02002386</t>
  </si>
  <si>
    <t>Fairhill</t>
  </si>
  <si>
    <t>S02002387</t>
  </si>
  <si>
    <t>Woodhead and Meikle Earnock</t>
  </si>
  <si>
    <t>S02002388</t>
  </si>
  <si>
    <t>Little Earnock</t>
  </si>
  <si>
    <t>S02002389</t>
  </si>
  <si>
    <t>Earnock</t>
  </si>
  <si>
    <t>S02002390</t>
  </si>
  <si>
    <t>Hillhouse</t>
  </si>
  <si>
    <t>S02002391</t>
  </si>
  <si>
    <t>High Blantyre</t>
  </si>
  <si>
    <t>S02002392</t>
  </si>
  <si>
    <t>Blantyre South and Wheatlands</t>
  </si>
  <si>
    <t>S02002393</t>
  </si>
  <si>
    <t>Low Blantyre and Bardykes</t>
  </si>
  <si>
    <t>S02002394</t>
  </si>
  <si>
    <t>Blantytre North and Coatshill</t>
  </si>
  <si>
    <t>S02002395</t>
  </si>
  <si>
    <t>Burnbank North</t>
  </si>
  <si>
    <t>S02002396</t>
  </si>
  <si>
    <t>Burnbank Central and Udston</t>
  </si>
  <si>
    <t>S02002397</t>
  </si>
  <si>
    <t>Burnbank South and Chantinghall</t>
  </si>
  <si>
    <t>S02002398</t>
  </si>
  <si>
    <t>Whitehill</t>
  </si>
  <si>
    <t>S02002399</t>
  </si>
  <si>
    <t>Bothwell South</t>
  </si>
  <si>
    <t>S02002400</t>
  </si>
  <si>
    <t>Bothwell North</t>
  </si>
  <si>
    <t>S02002401</t>
  </si>
  <si>
    <t>Uddingston and Gardenside</t>
  </si>
  <si>
    <t>S02002402</t>
  </si>
  <si>
    <t>Halfway, Hallside and Drumsagard</t>
  </si>
  <si>
    <t>S02002403</t>
  </si>
  <si>
    <t>Westburn and Newton</t>
  </si>
  <si>
    <t>S02002404</t>
  </si>
  <si>
    <t>Vicarland and Cairns</t>
  </si>
  <si>
    <t>S02002405</t>
  </si>
  <si>
    <t>Whitlawburn and Greenlees</t>
  </si>
  <si>
    <t>S02002406</t>
  </si>
  <si>
    <t>Cambuslang Central</t>
  </si>
  <si>
    <t>S02002407</t>
  </si>
  <si>
    <t>Burgh, Eastfield and Silverbank</t>
  </si>
  <si>
    <t>S02002408</t>
  </si>
  <si>
    <t>Farme Cross and Gallowflat North</t>
  </si>
  <si>
    <t>S02002409</t>
  </si>
  <si>
    <t>Shawfield and Clincarthill</t>
  </si>
  <si>
    <t>S02002410</t>
  </si>
  <si>
    <t>Burnhill and Bankhead North</t>
  </si>
  <si>
    <t>S02002411</t>
  </si>
  <si>
    <t>Bankhead South</t>
  </si>
  <si>
    <t>S02002412</t>
  </si>
  <si>
    <t>Spittal</t>
  </si>
  <si>
    <t>S02002413</t>
  </si>
  <si>
    <t>High Crosshill</t>
  </si>
  <si>
    <t>S02002414</t>
  </si>
  <si>
    <t>Burnside and Springhall</t>
  </si>
  <si>
    <t>S02002415</t>
  </si>
  <si>
    <t>Fernhill and Cathkin</t>
  </si>
  <si>
    <t>S02002416</t>
  </si>
  <si>
    <t>Nerston and EK Landward Area</t>
  </si>
  <si>
    <t>S02002417</t>
  </si>
  <si>
    <t>Calderwood East</t>
  </si>
  <si>
    <t>S02002418</t>
  </si>
  <si>
    <t>Calderwood Central</t>
  </si>
  <si>
    <t>S02002419</t>
  </si>
  <si>
    <t>Calderwood West and Nerston</t>
  </si>
  <si>
    <t>S02002420</t>
  </si>
  <si>
    <t>St Leonards North</t>
  </si>
  <si>
    <t>S02002421</t>
  </si>
  <si>
    <t>St Leonards South</t>
  </si>
  <si>
    <t>S02002422</t>
  </si>
  <si>
    <t>East Mains</t>
  </si>
  <si>
    <t>S02002423</t>
  </si>
  <si>
    <t>West Mains</t>
  </si>
  <si>
    <t>S02002424</t>
  </si>
  <si>
    <t>Stewartfield East</t>
  </si>
  <si>
    <t>S02002425</t>
  </si>
  <si>
    <t>Stewartfield West</t>
  </si>
  <si>
    <t>S02002426</t>
  </si>
  <si>
    <t>Thorntonhall, Jackton and Gardenhall</t>
  </si>
  <si>
    <t>S02002427</t>
  </si>
  <si>
    <t>Hairmyres and Westwood West</t>
  </si>
  <si>
    <t>S02002428</t>
  </si>
  <si>
    <t>Mossneuk and Newlandsmuir</t>
  </si>
  <si>
    <t>S02002429</t>
  </si>
  <si>
    <t>Crosshouse and Lindsayfield</t>
  </si>
  <si>
    <t>S02002430</t>
  </si>
  <si>
    <t>Whitehills West</t>
  </si>
  <si>
    <t>S02002431</t>
  </si>
  <si>
    <t>Greenhills</t>
  </si>
  <si>
    <t>S02002432</t>
  </si>
  <si>
    <t>Westwood South</t>
  </si>
  <si>
    <t>S02002433</t>
  </si>
  <si>
    <t>Westwood East</t>
  </si>
  <si>
    <t>S02002434</t>
  </si>
  <si>
    <t>The Murray</t>
  </si>
  <si>
    <t>S02002435</t>
  </si>
  <si>
    <t>Birniehill, Kelvin and Whitehills East</t>
  </si>
  <si>
    <t>S02002436</t>
  </si>
  <si>
    <t>Blane Valley</t>
  </si>
  <si>
    <t>S02002437</t>
  </si>
  <si>
    <t>Balfron and Drymen</t>
  </si>
  <si>
    <t>S02002438</t>
  </si>
  <si>
    <t>Kippen and Fintry</t>
  </si>
  <si>
    <t>S02002439</t>
  </si>
  <si>
    <t>Cambusbarron</t>
  </si>
  <si>
    <t>S02002440</t>
  </si>
  <si>
    <t>Plean and Rural SE</t>
  </si>
  <si>
    <t>S02002441</t>
  </si>
  <si>
    <t>Cowie</t>
  </si>
  <si>
    <t>S02002442</t>
  </si>
  <si>
    <t>Fallin</t>
  </si>
  <si>
    <t>S02002443</t>
  </si>
  <si>
    <t>Bannockburn</t>
  </si>
  <si>
    <t>S02002444</t>
  </si>
  <si>
    <t>Hillpark</t>
  </si>
  <si>
    <t>S02002445</t>
  </si>
  <si>
    <t>Broomridge</t>
  </si>
  <si>
    <t>S02002446</t>
  </si>
  <si>
    <t>Borestone</t>
  </si>
  <si>
    <t>S02002447</t>
  </si>
  <si>
    <t>King's Park and Torbrex</t>
  </si>
  <si>
    <t>S02002448</t>
  </si>
  <si>
    <t>Braehead</t>
  </si>
  <si>
    <t>S02002449</t>
  </si>
  <si>
    <t>S02002450</t>
  </si>
  <si>
    <t>Raploch</t>
  </si>
  <si>
    <t>S02002451</t>
  </si>
  <si>
    <t>Cornton</t>
  </si>
  <si>
    <t>S02002452</t>
  </si>
  <si>
    <t>Causewayhead</t>
  </si>
  <si>
    <t>S02002453</t>
  </si>
  <si>
    <t>Bridge of Allan and University</t>
  </si>
  <si>
    <t>S02002454</t>
  </si>
  <si>
    <t>Forth</t>
  </si>
  <si>
    <t>S02002455</t>
  </si>
  <si>
    <t>Dunblane East</t>
  </si>
  <si>
    <t>S02002456</t>
  </si>
  <si>
    <t>Dunblane West</t>
  </si>
  <si>
    <t>S02002457</t>
  </si>
  <si>
    <t>Carse of Stirling</t>
  </si>
  <si>
    <t>S02002458</t>
  </si>
  <si>
    <t>Callander and Trossachs</t>
  </si>
  <si>
    <t>S02002459</t>
  </si>
  <si>
    <t>S02002460</t>
  </si>
  <si>
    <t>S02002461</t>
  </si>
  <si>
    <t>S02002462</t>
  </si>
  <si>
    <t>S02002463</t>
  </si>
  <si>
    <t>S02002464</t>
  </si>
  <si>
    <t>S02002465</t>
  </si>
  <si>
    <t>S02002466</t>
  </si>
  <si>
    <t>S02002467</t>
  </si>
  <si>
    <t>S02002468</t>
  </si>
  <si>
    <t>S02002469</t>
  </si>
  <si>
    <t>S02002470</t>
  </si>
  <si>
    <t>S02002471</t>
  </si>
  <si>
    <t>S02002472</t>
  </si>
  <si>
    <t>S02002473</t>
  </si>
  <si>
    <t>S02002474</t>
  </si>
  <si>
    <t>S02002475</t>
  </si>
  <si>
    <t>S02002476</t>
  </si>
  <si>
    <t>S02002477</t>
  </si>
  <si>
    <t>S02002478</t>
  </si>
  <si>
    <t>Fauldhouse</t>
  </si>
  <si>
    <t>S02002479</t>
  </si>
  <si>
    <t>Breich Valley</t>
  </si>
  <si>
    <t>S02002480</t>
  </si>
  <si>
    <t>West Calder and Polbeth</t>
  </si>
  <si>
    <t>S02002481</t>
  </si>
  <si>
    <t>Bellsquarry, Adambrae and Kirkton</t>
  </si>
  <si>
    <t>S02002482</t>
  </si>
  <si>
    <t>Bankton and Murieston</t>
  </si>
  <si>
    <t>S02002483</t>
  </si>
  <si>
    <t>Dedridge East</t>
  </si>
  <si>
    <t>S02002484</t>
  </si>
  <si>
    <t>Mid Calder and Kirknewton</t>
  </si>
  <si>
    <t>S02002485</t>
  </si>
  <si>
    <t>East Calder</t>
  </si>
  <si>
    <t>S02002486</t>
  </si>
  <si>
    <t>Pumpherston and Uphall Station</t>
  </si>
  <si>
    <t>S02002487</t>
  </si>
  <si>
    <t>Craigshill</t>
  </si>
  <si>
    <t>S02002488</t>
  </si>
  <si>
    <t>Howden</t>
  </si>
  <si>
    <t>S02002489</t>
  </si>
  <si>
    <t>Livingston Village and Eliburn South</t>
  </si>
  <si>
    <t>S02002490</t>
  </si>
  <si>
    <t>S02002491</t>
  </si>
  <si>
    <t>Knightsridge</t>
  </si>
  <si>
    <t>S02002492</t>
  </si>
  <si>
    <t>Knightsridge and Deans North</t>
  </si>
  <si>
    <t>S02002493</t>
  </si>
  <si>
    <t>Deans</t>
  </si>
  <si>
    <t>S02002494</t>
  </si>
  <si>
    <t>Carmondean and Eliburn North</t>
  </si>
  <si>
    <t>S02002495</t>
  </si>
  <si>
    <t>Seafield</t>
  </si>
  <si>
    <t>S02002496</t>
  </si>
  <si>
    <t>S02002497</t>
  </si>
  <si>
    <t>Blaeberry Hill and East Whitburn</t>
  </si>
  <si>
    <t>S02002498</t>
  </si>
  <si>
    <t>Whitburn Central</t>
  </si>
  <si>
    <t>S02002499</t>
  </si>
  <si>
    <t>Whitburn, Croftmalloch and Greenrigg</t>
  </si>
  <si>
    <t>S02002500</t>
  </si>
  <si>
    <t>Armadale</t>
  </si>
  <si>
    <t>S02002501</t>
  </si>
  <si>
    <t>Armadale South</t>
  </si>
  <si>
    <t>S02002502</t>
  </si>
  <si>
    <t>Bathgate, Wester Inch and Inchcross</t>
  </si>
  <si>
    <t>S02002503</t>
  </si>
  <si>
    <t>Bathgate and Boghall</t>
  </si>
  <si>
    <t>S02002504</t>
  </si>
  <si>
    <t>Bathgate East</t>
  </si>
  <si>
    <t>S02002505</t>
  </si>
  <si>
    <t>Bathgate West</t>
  </si>
  <si>
    <t>S02002506</t>
  </si>
  <si>
    <t>Blackridge, Westfield and Torphichen</t>
  </si>
  <si>
    <t>S02002507</t>
  </si>
  <si>
    <t>Linlithgow South</t>
  </si>
  <si>
    <t>S02002508</t>
  </si>
  <si>
    <t>Linlithgow Bridge</t>
  </si>
  <si>
    <t>S02002509</t>
  </si>
  <si>
    <t>Linlithgow North</t>
  </si>
  <si>
    <t>S02002510</t>
  </si>
  <si>
    <t>Winchburgh, Bridgend and Philpstoun</t>
  </si>
  <si>
    <t>S02002511</t>
  </si>
  <si>
    <t>Broxburn Kirkhill</t>
  </si>
  <si>
    <t>S02002512</t>
  </si>
  <si>
    <t>Uphall, Dechmont and Ecclesmachan</t>
  </si>
  <si>
    <t>S02002513</t>
  </si>
  <si>
    <t>Broxburn South</t>
  </si>
  <si>
    <t>S02002514</t>
  </si>
  <si>
    <t>Broxburn East</t>
  </si>
  <si>
    <t>Intermediate Zone code</t>
  </si>
  <si>
    <t>Name of Intermediate Zone</t>
  </si>
  <si>
    <r>
      <t>All deaths involving COVID-19</t>
    </r>
    <r>
      <rPr>
        <b/>
        <u/>
        <vertAlign val="superscript"/>
        <sz val="10"/>
        <rFont val="Arial"/>
        <family val="2"/>
      </rPr>
      <t>5</t>
    </r>
  </si>
  <si>
    <r>
      <t>6) Urban Rural classification 2016. More information can be found of the</t>
    </r>
    <r>
      <rPr>
        <u/>
        <sz val="8"/>
        <color rgb="FF0000FF"/>
        <rFont val="Arial"/>
        <family val="2"/>
      </rPr>
      <t xml:space="preserve"> Scottish Government website</t>
    </r>
  </si>
  <si>
    <t>Local Authority</t>
  </si>
  <si>
    <t>5) All deaths where COVID-19 is mentioned on the death certificate, whether as the underlying cause or a contributory cause.</t>
  </si>
  <si>
    <t>U07</t>
  </si>
  <si>
    <t>I20-I25</t>
  </si>
  <si>
    <t>F01, F03, G30</t>
  </si>
  <si>
    <t>I60-I69</t>
  </si>
  <si>
    <t>C33-C34</t>
  </si>
  <si>
    <t>Symptoms, signs and ill-defined conditions</t>
  </si>
  <si>
    <t xml:space="preserve">3) Rates have been calculated using 2018 mid-year population estimates, the most up-to-date estimates for urban rural areas that were available when this table was published.                                           </t>
  </si>
  <si>
    <t>6) Rates are not calculated when numbers of deaths are below 10</t>
  </si>
  <si>
    <t>6) Rates are not calculated for health boards when numbers of deaths are below 10</t>
  </si>
  <si>
    <t>6) Rates are not calculated for Council areas when numbers of deaths are below 10</t>
  </si>
  <si>
    <t>© Crown Copyright 2020</t>
  </si>
  <si>
    <r>
      <t>6) Urban Rural classification 2016. More information can be found of the</t>
    </r>
    <r>
      <rPr>
        <sz val="8"/>
        <color rgb="FF0000FF"/>
        <rFont val="Arial"/>
        <family val="2"/>
      </rPr>
      <t xml:space="preserve"> </t>
    </r>
    <r>
      <rPr>
        <u/>
        <sz val="8"/>
        <color rgb="FF0000FF"/>
        <rFont val="Arial"/>
        <family val="2"/>
      </rPr>
      <t>Scottish Government website</t>
    </r>
  </si>
  <si>
    <t>6) Rates are not calculated when numbers of deaths are below 10.</t>
  </si>
  <si>
    <t>Further information on pre-existing conditions can be found on page 17 of the publication.</t>
  </si>
  <si>
    <r>
      <rPr>
        <sz val="8"/>
        <rFont val="Arial"/>
        <family val="2"/>
      </rPr>
      <t xml:space="preserve">6) Occupations defined using the Standard Occupation Classification (SOC 2010). Definitions of all groups and individual occupations can be found on the </t>
    </r>
    <r>
      <rPr>
        <u/>
        <sz val="8"/>
        <color theme="10"/>
        <rFont val="Arial"/>
        <family val="2"/>
      </rPr>
      <t>ONS Website.</t>
    </r>
  </si>
  <si>
    <r>
      <rPr>
        <sz val="8"/>
        <rFont val="Arial"/>
        <family val="2"/>
      </rPr>
      <t xml:space="preserve">7) These categories were created by ONS by combining specified 4 digit SOC codes.  More information on the codes used to create these groupings is available on the </t>
    </r>
    <r>
      <rPr>
        <u/>
        <sz val="8"/>
        <color theme="10"/>
        <rFont val="Arial"/>
        <family val="2"/>
      </rPr>
      <t>ONS Website.</t>
    </r>
  </si>
  <si>
    <r>
      <rPr>
        <sz val="8"/>
        <rFont val="Arial"/>
        <family val="2"/>
      </rPr>
      <t xml:space="preserve">Refer to </t>
    </r>
    <r>
      <rPr>
        <u/>
        <sz val="8"/>
        <color theme="10"/>
        <rFont val="Arial"/>
        <family val="2"/>
      </rPr>
      <t>stats.gov.scot</t>
    </r>
    <r>
      <rPr>
        <sz val="8"/>
        <rFont val="Arial"/>
        <family val="2"/>
      </rPr>
      <t xml:space="preserve">  to identify where intermediate zones are.</t>
    </r>
  </si>
  <si>
    <r>
      <rPr>
        <sz val="8"/>
        <rFont val="Arial"/>
        <family val="2"/>
      </rPr>
      <t xml:space="preserve">1) Some areas have very small numbers of deaths and caution should be used when comparing areas. There is more information about the volatility of small numbers on the </t>
    </r>
    <r>
      <rPr>
        <u/>
        <sz val="8"/>
        <color theme="10"/>
        <rFont val="Arial"/>
        <family val="2"/>
      </rPr>
      <t>NRS website</t>
    </r>
  </si>
  <si>
    <t>Footnote</t>
  </si>
  <si>
    <t>June</t>
  </si>
  <si>
    <t>June 2020</t>
  </si>
  <si>
    <t>3) The lower and upper confidence limits have been provided. These form a confidence interval, which is a measure of the statistical precision of an estimate and shows the range of uncertainty around the estimated figure. Calculations based on small numbers of events are often subject to random fluctuations. As a general rule, if the confidence interval around one figure overlaps with the interval around another, we cannot say with certainty that there is more than a chance difference between the two figures.</t>
  </si>
  <si>
    <r>
      <t>All deaths involving COVID-19</t>
    </r>
    <r>
      <rPr>
        <b/>
        <vertAlign val="superscript"/>
        <sz val="10"/>
        <rFont val="Arial"/>
        <family val="2"/>
      </rPr>
      <t>6</t>
    </r>
  </si>
  <si>
    <t>July 2020</t>
  </si>
  <si>
    <t xml:space="preserve"> </t>
  </si>
  <si>
    <r>
      <t>All deaths involving COVID-19</t>
    </r>
    <r>
      <rPr>
        <b/>
        <u/>
        <vertAlign val="superscript"/>
        <sz val="10"/>
        <rFont val="Arial"/>
        <family val="2"/>
      </rPr>
      <t>6</t>
    </r>
  </si>
  <si>
    <r>
      <rPr>
        <sz val="8"/>
        <rFont val="Arial"/>
        <family val="2"/>
      </rPr>
      <t>2) Figures are for deaths occurring between 1 March 2020 and 31 July 2020. Figures only include deaths that were registered by 9 August 2020. More information on registration delays can be found on the</t>
    </r>
    <r>
      <rPr>
        <u/>
        <sz val="8"/>
        <color rgb="FF0000FF"/>
        <rFont val="Arial"/>
        <family val="2"/>
      </rPr>
      <t xml:space="preserve"> NRS website:</t>
    </r>
  </si>
  <si>
    <t>July</t>
  </si>
  <si>
    <t>R00-R99</t>
  </si>
  <si>
    <t>Dementia and Alzheimer' Disease</t>
  </si>
  <si>
    <t>6) All deaths where COVID-19 is mentioned on the death certificate, whether as the underlying cause or a contributory cause.</t>
  </si>
  <si>
    <t>N/A</t>
  </si>
  <si>
    <t>Diseases of the musculoskeletal system and connective tissue</t>
  </si>
  <si>
    <t>.</t>
  </si>
  <si>
    <t>Combined March-August 2020</t>
  </si>
  <si>
    <r>
      <rPr>
        <sz val="8"/>
        <rFont val="Arial"/>
        <family val="2"/>
      </rPr>
      <t xml:space="preserve">5) Figures are for deaths occurring between 1 March 2020 and 31 August 2020. Figures only include deaths that were registered by 10 September 2020. More information on registration delays can be found on the </t>
    </r>
    <r>
      <rPr>
        <u/>
        <sz val="8"/>
        <color rgb="FF0000FF"/>
        <rFont val="Arial"/>
        <family val="2"/>
      </rPr>
      <t>NRS website:</t>
    </r>
  </si>
  <si>
    <t>August 2020</t>
  </si>
  <si>
    <t>3) Rates have been calculated using 2019 mid-year population estimates, the most up-to-date estimates for quintiles that were available when this table was published.</t>
  </si>
  <si>
    <t xml:space="preserve">4) Cause of death was defined using the International Classification of Diseases, Tenth Revision (ICD-10) codes U07.1 and U07.2. Figures include deaths where coronavirus (COVID-19) was the underlying cause or was mentioned on the death certificate as a contributory factor. </t>
  </si>
  <si>
    <r>
      <rPr>
        <sz val="8"/>
        <rFont val="Arial"/>
        <family val="2"/>
      </rPr>
      <t xml:space="preserve">7) Figures are for deaths occurring between 1 March 2020 and 31 August 2020. Figures only include deaths that were registered by 10 September 2020. More information on registration delays can be found on the </t>
    </r>
    <r>
      <rPr>
        <u/>
        <sz val="8"/>
        <color rgb="FF0000FF"/>
        <rFont val="Arial"/>
        <family val="2"/>
      </rPr>
      <t>NRS website:</t>
    </r>
  </si>
  <si>
    <r>
      <rPr>
        <sz val="8"/>
        <rFont val="Arial"/>
        <family val="2"/>
      </rPr>
      <t xml:space="preserve">5) Figures are for deaths occurring between 1 March 2020 and 31 August 2020. Figures only include deaths that were registered by 10 September 2020. More information on registration delays can be found on the </t>
    </r>
    <r>
      <rPr>
        <u/>
        <sz val="8"/>
        <color theme="10"/>
        <rFont val="Arial"/>
        <family val="2"/>
      </rPr>
      <t>NRS website.</t>
    </r>
  </si>
  <si>
    <t>Combined March to August 2020</t>
  </si>
  <si>
    <r>
      <rPr>
        <sz val="8"/>
        <rFont val="Arial"/>
        <family val="2"/>
      </rPr>
      <t>6) Figures are for deaths occurring between 1 March 2020 and 31 August 2020. Figures only include deaths that were registered by 10 September 2020. More information on registration delays can be found on the</t>
    </r>
    <r>
      <rPr>
        <u/>
        <sz val="8"/>
        <color rgb="FF0000FF"/>
        <rFont val="Arial"/>
        <family val="2"/>
      </rPr>
      <t xml:space="preserve"> NRS website:</t>
    </r>
  </si>
  <si>
    <r>
      <rPr>
        <sz val="8"/>
        <rFont val="Arial"/>
        <family val="2"/>
      </rPr>
      <t>7) Figures are for deaths occurring between 1 March 2020 and 31 August 2020. Figures only include deaths that were registered by 10 September 2020. More information on registration delays can be found on the</t>
    </r>
    <r>
      <rPr>
        <u/>
        <sz val="8"/>
        <color rgb="FF0000FF"/>
        <rFont val="Arial"/>
        <family val="2"/>
      </rPr>
      <t xml:space="preserve"> NRS website:</t>
    </r>
  </si>
  <si>
    <r>
      <t>5) Figures are for deaths occurring between 1 March 2020 and 31 August 2020. Figures only include deaths that were registered by 10 September 2020. More information on registration delays can be found on the</t>
    </r>
    <r>
      <rPr>
        <u/>
        <sz val="8"/>
        <color rgb="FF0000FF"/>
        <rFont val="Arial"/>
        <family val="2"/>
      </rPr>
      <t xml:space="preserve"> NRS website.</t>
    </r>
  </si>
  <si>
    <t xml:space="preserve">4) Cause of death was defined using the International Classification of Diseases, Tenth Revision (ICD-10) codes U07.1 and U07.2. Figures include deaths where coronavirus (COVID-19) was the underlying cause or was mentioned on the death certificate as a contributory factor.       </t>
  </si>
  <si>
    <r>
      <rPr>
        <sz val="8"/>
        <rFont val="Arial"/>
        <family val="2"/>
      </rPr>
      <t>9) Figures are for deaths occurring between 1 March 2020 and 31 August 2020. Figures only include deaths that were registered by 10 September 2020. More information on registration delays can be found on the</t>
    </r>
    <r>
      <rPr>
        <u/>
        <sz val="8"/>
        <color rgb="FF0000FF"/>
        <rFont val="Arial"/>
        <family val="2"/>
      </rPr>
      <t xml:space="preserve"> NRS website:</t>
    </r>
  </si>
  <si>
    <t>Population (2019 based)</t>
  </si>
  <si>
    <t>August</t>
  </si>
  <si>
    <t>March - August combined</t>
  </si>
  <si>
    <t>Dementia and Alzheimer Disease</t>
  </si>
  <si>
    <r>
      <rPr>
        <sz val="8"/>
        <rFont val="Arial"/>
        <family val="2"/>
      </rPr>
      <t>2) Figures are for deaths occurring between 1 March 2020 and 31 August 2020. Figures only include deaths that were registered by 10 September 2020. More information on registration delays can be found on the</t>
    </r>
    <r>
      <rPr>
        <u/>
        <sz val="8"/>
        <color rgb="FF0000FF"/>
        <rFont val="Arial"/>
        <family val="2"/>
      </rPr>
      <t xml:space="preserve"> NRS website:</t>
    </r>
  </si>
  <si>
    <r>
      <rPr>
        <sz val="8"/>
        <rFont val="Arial"/>
        <family val="2"/>
      </rPr>
      <t>1) Figures are for deaths occurring between 1 March 2020 and 31 August2020. Figures only include deaths that were registered by 10 September. More information on registration delays can be found on the</t>
    </r>
    <r>
      <rPr>
        <u/>
        <sz val="8"/>
        <color rgb="FF0000FF"/>
        <rFont val="Arial"/>
        <family val="2"/>
      </rPr>
      <t xml:space="preserve"> NRS website:</t>
    </r>
  </si>
  <si>
    <t>Deaths involving coronavirus (COVID-19) in Scotland</t>
  </si>
  <si>
    <t>Deaths rates  between 1st March 2020 and 31st August 2020 per 100,000 population and numbers</t>
  </si>
  <si>
    <t>Number of deaths and age-standardised rates, by sex, deprivation quintiles, deaths occurring between 1st March 2020 and 31st August 2020</t>
  </si>
  <si>
    <t>Age standardised death rates and numbers for NHS health boards  between 1st March 2020 and 31st August 2020</t>
  </si>
  <si>
    <t>Age standardised death rates and numbers for Council areas  between 1st March 2020 and 31st August 2020</t>
  </si>
  <si>
    <t>Deaths involving COVID-19 and all causes by occupation, numbers and age standardised rates1, 20-64 year olds,  between 1st March 2020 and 31st August 2020</t>
  </si>
  <si>
    <t>Numbers and crude rates of deaths involving COVID-19, by Intermediate Zone,  between 1st March 2020 and 31st August 2020</t>
  </si>
  <si>
    <t>Age standardised rates for deaths involving COVID-19 by sex,  between 1st March 2020 and 31st August 2020</t>
  </si>
  <si>
    <t>Leading causes of death  between 1st March 2020 and 31st August 2020</t>
  </si>
  <si>
    <t>Pre-existing medical conditions in deaths involving COVID-19,  between 1st March 2020 and 31st August 2020</t>
  </si>
  <si>
    <t>COVID-19 death rate by SIMD quintile between 1st March 2020 and 31st August 2020</t>
  </si>
  <si>
    <t>Age standardised death rates by urban rural classification between 1st March 2020 and 31st August 2020</t>
  </si>
  <si>
    <t>Daily deaths by location, COVID-19 deaths between 1st March 2020 and 31st August 2020</t>
  </si>
  <si>
    <t>Age standardised rates for deaths involving COVID-19 between 1st March 2020 and 31st August in NHS health boards</t>
  </si>
  <si>
    <t>Age standardised rates for deaths involving COVID-19 between 1st March 2020 and 31st August 2020 in Council areas</t>
  </si>
  <si>
    <r>
      <t>Table 1: Weekly provisional</t>
    </r>
    <r>
      <rPr>
        <b/>
        <vertAlign val="superscript"/>
        <sz val="12"/>
        <rFont val="Arial"/>
        <family val="2"/>
      </rPr>
      <t>1</t>
    </r>
    <r>
      <rPr>
        <b/>
        <sz val="12"/>
        <rFont val="Arial"/>
        <family val="2"/>
      </rPr>
      <t xml:space="preserve"> figures on deaths registered</t>
    </r>
    <r>
      <rPr>
        <b/>
        <vertAlign val="superscript"/>
        <sz val="12"/>
        <rFont val="Arial"/>
        <family val="2"/>
      </rPr>
      <t>2</t>
    </r>
    <r>
      <rPr>
        <b/>
        <sz val="12"/>
        <rFont val="Arial"/>
        <family val="2"/>
      </rPr>
      <t xml:space="preserve"> where coronavirus (COVID-19) was mentioned on the death certificate in Scotland</t>
    </r>
  </si>
  <si>
    <r>
      <t>Week number</t>
    </r>
    <r>
      <rPr>
        <b/>
        <vertAlign val="superscript"/>
        <sz val="10"/>
        <rFont val="Arial"/>
        <family val="2"/>
      </rPr>
      <t>3</t>
    </r>
  </si>
  <si>
    <t>Week beginning</t>
  </si>
  <si>
    <t>Year to Date</t>
  </si>
  <si>
    <r>
      <t>Deaths involving COVID-19</t>
    </r>
    <r>
      <rPr>
        <b/>
        <vertAlign val="superscript"/>
        <sz val="10"/>
        <rFont val="Arial"/>
        <family val="2"/>
      </rPr>
      <t>4</t>
    </r>
  </si>
  <si>
    <r>
      <t>Deaths involving COVID-19</t>
    </r>
    <r>
      <rPr>
        <b/>
        <vertAlign val="superscript"/>
        <sz val="10"/>
        <rFont val="Arial"/>
        <family val="2"/>
      </rPr>
      <t xml:space="preserve">4 - </t>
    </r>
    <r>
      <rPr>
        <b/>
        <sz val="10"/>
        <rFont val="Arial"/>
        <family val="2"/>
      </rPr>
      <t>females</t>
    </r>
  </si>
  <si>
    <r>
      <t>Deaths involving COVID-19</t>
    </r>
    <r>
      <rPr>
        <b/>
        <vertAlign val="superscript"/>
        <sz val="10"/>
        <rFont val="Arial"/>
        <family val="2"/>
      </rPr>
      <t xml:space="preserve">4 - </t>
    </r>
    <r>
      <rPr>
        <b/>
        <sz val="10"/>
        <rFont val="Arial"/>
        <family val="2"/>
      </rPr>
      <t>males</t>
    </r>
  </si>
  <si>
    <t>Deaths by age group</t>
  </si>
  <si>
    <t>01-14</t>
  </si>
  <si>
    <t>15-44</t>
  </si>
  <si>
    <t>45-64</t>
  </si>
  <si>
    <t>65-74</t>
  </si>
  <si>
    <t>75-84</t>
  </si>
  <si>
    <t>85+</t>
  </si>
  <si>
    <r>
      <t xml:space="preserve">Deaths by NHS Board of usual residence </t>
    </r>
    <r>
      <rPr>
        <b/>
        <vertAlign val="superscript"/>
        <sz val="10"/>
        <rFont val="Arial"/>
        <family val="2"/>
      </rPr>
      <t>5</t>
    </r>
  </si>
  <si>
    <t>Orkney</t>
  </si>
  <si>
    <t>Shetland</t>
  </si>
  <si>
    <r>
      <t>Deaths by Council Area of usual residence</t>
    </r>
    <r>
      <rPr>
        <b/>
        <vertAlign val="superscript"/>
        <sz val="10"/>
        <color theme="1"/>
        <rFont val="Arial"/>
        <family val="2"/>
      </rPr>
      <t>5</t>
    </r>
  </si>
  <si>
    <r>
      <t>Deaths by location</t>
    </r>
    <r>
      <rPr>
        <b/>
        <vertAlign val="superscript"/>
        <sz val="10"/>
        <color theme="1"/>
        <rFont val="Arial"/>
        <family val="2"/>
      </rPr>
      <t>6</t>
    </r>
  </si>
  <si>
    <t>1) Figures are provisional and subject to change.</t>
  </si>
  <si>
    <r>
      <t xml:space="preserve">2) Figures are based on date of registration.  In Scotland deaths must be registered within 8 days although in practice, the average time between death and registration is around 3 days.  More information on days between occurrence and registration can be found on the </t>
    </r>
    <r>
      <rPr>
        <u/>
        <sz val="8"/>
        <color rgb="FF0000CC"/>
        <rFont val="Arial"/>
        <family val="2"/>
      </rPr>
      <t>NRS website</t>
    </r>
    <r>
      <rPr>
        <sz val="8"/>
        <rFont val="Arial"/>
        <family val="2"/>
      </rPr>
      <t>.</t>
    </r>
  </si>
  <si>
    <t>3) Weeks run from Monday to Sunday and are based on the ISO8601 international standard for week numbering. Note that weeks at the beginning and end of a year can overlap with the previous and subsequent year, so counts may not sum to annual totals published elsewhere.</t>
  </si>
  <si>
    <t>4) Deaths where codes U0701 or U0702 are mentioned on the death certificate according to the WHO International Statistical Classification of Diseases and Related Health Problems 10th Revision (ICD-10).</t>
  </si>
  <si>
    <t>5) Figures include non-residents.  Deaths are allocated to area based on the usual residence of the deceased.  If the deceased was not a Scottish resident, the death is allocated to the area where the death occurred.</t>
  </si>
  <si>
    <t>6) Other institutions include clinics, medical centres, prisons and schools.</t>
  </si>
  <si>
    <t>Source: National Records of Scotland.</t>
  </si>
  <si>
    <r>
      <t>Table 2: Weekly provisional</t>
    </r>
    <r>
      <rPr>
        <b/>
        <vertAlign val="superscript"/>
        <sz val="12"/>
        <rFont val="Arial"/>
        <family val="2"/>
      </rPr>
      <t>1</t>
    </r>
    <r>
      <rPr>
        <b/>
        <sz val="12"/>
        <rFont val="Arial"/>
        <family val="2"/>
      </rPr>
      <t xml:space="preserve"> figures on all deaths registered</t>
    </r>
    <r>
      <rPr>
        <b/>
        <vertAlign val="superscript"/>
        <sz val="12"/>
        <rFont val="Arial"/>
        <family val="2"/>
      </rPr>
      <t>2</t>
    </r>
    <r>
      <rPr>
        <b/>
        <sz val="12"/>
        <rFont val="Arial"/>
        <family val="2"/>
      </rPr>
      <t xml:space="preserve"> in Scotland</t>
    </r>
  </si>
  <si>
    <t>Total deaths from all causes</t>
  </si>
  <si>
    <t>Total deaths females</t>
  </si>
  <si>
    <t>Total deaths males</t>
  </si>
  <si>
    <t>Total deaths: average of corresponding</t>
  </si>
  <si>
    <r>
      <t>week over the previous 5 years</t>
    </r>
    <r>
      <rPr>
        <b/>
        <vertAlign val="superscript"/>
        <sz val="10"/>
        <rFont val="Arial"/>
        <family val="2"/>
      </rPr>
      <t>4</t>
    </r>
  </si>
  <si>
    <r>
      <t xml:space="preserve">2) Figures are based on date of registration.  In Scotland deaths must be registered within 8 days although in practice, the average time between death and registration is around 3 days. More information on days between occurrence and registration can be be found on the </t>
    </r>
    <r>
      <rPr>
        <u/>
        <sz val="8"/>
        <color rgb="FF0000CC"/>
        <rFont val="Arial"/>
        <family val="2"/>
      </rPr>
      <t>NRS website</t>
    </r>
    <r>
      <rPr>
        <sz val="8"/>
        <rFont val="Arial"/>
        <family val="2"/>
      </rPr>
      <t>.</t>
    </r>
  </si>
  <si>
    <t>3) Weeks run from Monday to Sunday and are based on the ISO8601 international standard for week numbering.   Note that weeks at the beginning and end of a year can overlap with the previous and subsequent year, so counts may not sum to annual totals published elsewhere.</t>
  </si>
  <si>
    <t>4) This average is based on the actual number of death registrations recorded for each corresponding week over the previous five years. Moveable public holidays, when registration offices are closed, affect the number of registrations made in the published weeks and in the corresponding weeks in previous years.</t>
  </si>
  <si>
    <t>Week number</t>
  </si>
  <si>
    <t>All Locations</t>
  </si>
  <si>
    <t>Registered deaths: five year average</t>
  </si>
  <si>
    <t>Cancer</t>
  </si>
  <si>
    <t>Dementia / Alzheimers</t>
  </si>
  <si>
    <t>Circulatory (heart disease and stroke)</t>
  </si>
  <si>
    <t>Respiratory</t>
  </si>
  <si>
    <t>Other</t>
  </si>
  <si>
    <t>All</t>
  </si>
  <si>
    <t>Registered deaths: 2020</t>
  </si>
  <si>
    <t>Difference</t>
  </si>
  <si>
    <t>Care Homes</t>
  </si>
  <si>
    <t>Hospitals</t>
  </si>
  <si>
    <t>Home/Non-institution</t>
  </si>
  <si>
    <r>
      <t>Other Institution</t>
    </r>
    <r>
      <rPr>
        <vertAlign val="superscript"/>
        <sz val="10"/>
        <color theme="1"/>
        <rFont val="Arial"/>
        <family val="2"/>
      </rPr>
      <t>4</t>
    </r>
  </si>
  <si>
    <r>
      <rPr>
        <sz val="8"/>
        <rFont val="Arial"/>
        <family val="2"/>
      </rPr>
      <t xml:space="preserve">2) Figures are based on date of registration.  In Scotland deaths must be registered within 8 days although in practice, the average time between death and registration is around 3 days. More information on days between occurrence and registration can be found on the </t>
    </r>
    <r>
      <rPr>
        <u/>
        <sz val="8"/>
        <color indexed="12"/>
        <rFont val="Arial"/>
        <family val="2"/>
      </rPr>
      <t>NRS Website.</t>
    </r>
  </si>
  <si>
    <t>3) The ICD 10 codes for disease categories are as follows:</t>
  </si>
  <si>
    <t>Cancer: C00-C97</t>
  </si>
  <si>
    <t>Dementia and Alzheimer's: F01, F03 and G30</t>
  </si>
  <si>
    <t>Circulatory: I00:I99</t>
  </si>
  <si>
    <t>Respiratory: J00-J99</t>
  </si>
  <si>
    <t>COVID-19: U07</t>
  </si>
  <si>
    <t>4) Other institutions include clinics, medical centres, prisons and schools.</t>
  </si>
  <si>
    <t>Figure 2: Cumulative number of deaths involving COVID-19 in Scotland using different data sources 2020</t>
  </si>
  <si>
    <r>
      <t>Date</t>
    </r>
    <r>
      <rPr>
        <b/>
        <vertAlign val="superscript"/>
        <sz val="10"/>
        <color theme="1"/>
        <rFont val="Arial"/>
        <family val="2"/>
      </rPr>
      <t>1</t>
    </r>
  </si>
  <si>
    <t>Cumulative Count</t>
  </si>
  <si>
    <t>Source</t>
  </si>
  <si>
    <t>HPS</t>
  </si>
  <si>
    <t>NRS</t>
  </si>
  <si>
    <t>1) HPS figures are plotted against the day before they were first reported, as this relates to the day the deaths were registered and provides the closest comparison to the NRS figures.</t>
  </si>
  <si>
    <t>Week 1</t>
  </si>
  <si>
    <t>Week 2</t>
  </si>
  <si>
    <t>Week 3</t>
  </si>
  <si>
    <t>Week 4</t>
  </si>
  <si>
    <t>Week 5</t>
  </si>
  <si>
    <t>Week 6</t>
  </si>
  <si>
    <t>Week 7</t>
  </si>
  <si>
    <t>Week 8</t>
  </si>
  <si>
    <t>Week 9</t>
  </si>
  <si>
    <t>Week 10</t>
  </si>
  <si>
    <t>Week 11</t>
  </si>
  <si>
    <t>Week 12</t>
  </si>
  <si>
    <t>Week 13</t>
  </si>
  <si>
    <t>Week 14</t>
  </si>
  <si>
    <t>Week 15</t>
  </si>
  <si>
    <t>Week 16</t>
  </si>
  <si>
    <t>Week 17</t>
  </si>
  <si>
    <t>Week 18</t>
  </si>
  <si>
    <t>Week 19</t>
  </si>
  <si>
    <t>Week 20</t>
  </si>
  <si>
    <t>Week 21</t>
  </si>
  <si>
    <t>Week 22</t>
  </si>
  <si>
    <t>Week 23</t>
  </si>
  <si>
    <t>Week 24</t>
  </si>
  <si>
    <t>Week 25</t>
  </si>
  <si>
    <t>Week 26</t>
  </si>
  <si>
    <t>Week 27</t>
  </si>
  <si>
    <t>Week 28</t>
  </si>
  <si>
    <t>Week 29</t>
  </si>
  <si>
    <t>Week 30</t>
  </si>
  <si>
    <t>Week 31</t>
  </si>
  <si>
    <t>Week 32</t>
  </si>
  <si>
    <t>30 Dec</t>
  </si>
  <si>
    <t>6 Jan</t>
  </si>
  <si>
    <t>13 Jan</t>
  </si>
  <si>
    <t>20 Jan</t>
  </si>
  <si>
    <t>27 Jan</t>
  </si>
  <si>
    <t>03 Feb</t>
  </si>
  <si>
    <t>10 Feb</t>
  </si>
  <si>
    <t>17 Feb</t>
  </si>
  <si>
    <t>24 Feb</t>
  </si>
  <si>
    <t>02 Mar</t>
  </si>
  <si>
    <t>09 Mar</t>
  </si>
  <si>
    <t>16 Mar</t>
  </si>
  <si>
    <t>23 Mar</t>
  </si>
  <si>
    <t>30 Mar</t>
  </si>
  <si>
    <t>06 Apr</t>
  </si>
  <si>
    <t>13 Apr</t>
  </si>
  <si>
    <t>20 Apr</t>
  </si>
  <si>
    <t>27 Apr</t>
  </si>
  <si>
    <t>04 May</t>
  </si>
  <si>
    <t>11 May</t>
  </si>
  <si>
    <t>18 May</t>
  </si>
  <si>
    <t>25 May</t>
  </si>
  <si>
    <t>Total deaths 2020</t>
  </si>
  <si>
    <t>Average for previous 5 years</t>
  </si>
  <si>
    <t>COVID-19 deaths 2020</t>
  </si>
  <si>
    <t>COVID-19 deaths as a % of total deaths</t>
  </si>
  <si>
    <t>Location of death</t>
  </si>
  <si>
    <t>Home/ Non-institution</t>
  </si>
  <si>
    <t>Dementia / Alzheimer's</t>
  </si>
  <si>
    <t>Circulatory</t>
  </si>
  <si>
    <t>1) The ICD 10 codes for disease categories are as follows:</t>
  </si>
  <si>
    <t>week 12</t>
  </si>
  <si>
    <t>week 13</t>
  </si>
  <si>
    <t>week 14</t>
  </si>
  <si>
    <t>week 15</t>
  </si>
  <si>
    <t>week 16</t>
  </si>
  <si>
    <t>week 17</t>
  </si>
  <si>
    <t>week 18</t>
  </si>
  <si>
    <t>week 19</t>
  </si>
  <si>
    <t>week 20</t>
  </si>
  <si>
    <t>week 21</t>
  </si>
  <si>
    <t>week 22</t>
  </si>
  <si>
    <t>week 23</t>
  </si>
  <si>
    <t>week 24</t>
  </si>
  <si>
    <t>week 25</t>
  </si>
  <si>
    <t>week 26</t>
  </si>
  <si>
    <t>week 27</t>
  </si>
  <si>
    <t>week 28</t>
  </si>
  <si>
    <t>week 29</t>
  </si>
  <si>
    <t>week 30</t>
  </si>
  <si>
    <t>week 31</t>
  </si>
  <si>
    <t>week 32</t>
  </si>
  <si>
    <t>Registered deaths by location</t>
  </si>
  <si>
    <t>Total</t>
  </si>
  <si>
    <t>Percentage of deaths registered by location</t>
  </si>
  <si>
    <t>Date</t>
  </si>
  <si>
    <t>Cumulative deaths by date of death</t>
  </si>
  <si>
    <t>Cumulative deaths by date of registration</t>
  </si>
  <si>
    <r>
      <t>Table 3: Excess Deaths  by underlying cause of death</t>
    </r>
    <r>
      <rPr>
        <b/>
        <vertAlign val="superscript"/>
        <sz val="12"/>
        <color rgb="FF000000"/>
        <rFont val="Arial"/>
        <family val="2"/>
      </rPr>
      <t>1,2,3</t>
    </r>
    <r>
      <rPr>
        <b/>
        <sz val="12"/>
        <color rgb="FF000000"/>
        <rFont val="Arial"/>
        <family val="2"/>
      </rPr>
      <t xml:space="preserve"> and location, 2020</t>
    </r>
  </si>
  <si>
    <t>week 12-37</t>
  </si>
  <si>
    <r>
      <t>Table 4: Age standardised rates of deaths involving COVID-19 between 1st March 2020 and 31st August 2020</t>
    </r>
    <r>
      <rPr>
        <b/>
        <vertAlign val="superscript"/>
        <sz val="12"/>
        <rFont val="Arial"/>
        <family val="2"/>
      </rPr>
      <t>1,2,3,4,5</t>
    </r>
  </si>
  <si>
    <r>
      <t>Table 5: Deaths rates</t>
    </r>
    <r>
      <rPr>
        <b/>
        <vertAlign val="superscript"/>
        <sz val="12"/>
        <rFont val="Arial"/>
        <family val="2"/>
      </rPr>
      <t>1,2</t>
    </r>
    <r>
      <rPr>
        <b/>
        <sz val="12"/>
        <rFont val="Arial"/>
        <family val="2"/>
      </rPr>
      <t xml:space="preserve"> between 1</t>
    </r>
    <r>
      <rPr>
        <b/>
        <vertAlign val="superscript"/>
        <sz val="12"/>
        <rFont val="Arial"/>
        <family val="2"/>
      </rPr>
      <t>st</t>
    </r>
    <r>
      <rPr>
        <b/>
        <sz val="12"/>
        <rFont val="Arial"/>
        <family val="2"/>
      </rPr>
      <t xml:space="preserve"> March 2020 and 31</t>
    </r>
    <r>
      <rPr>
        <b/>
        <vertAlign val="superscript"/>
        <sz val="12"/>
        <rFont val="Arial"/>
        <family val="2"/>
      </rPr>
      <t>st</t>
    </r>
    <r>
      <rPr>
        <b/>
        <sz val="12"/>
        <rFont val="Arial"/>
        <family val="2"/>
      </rPr>
      <t xml:space="preserve"> August 2020 per 100,000 population and numbers </t>
    </r>
    <r>
      <rPr>
        <b/>
        <vertAlign val="superscript"/>
        <sz val="12"/>
        <rFont val="Arial"/>
        <family val="2"/>
      </rPr>
      <t>3,4,5</t>
    </r>
  </si>
  <si>
    <r>
      <t>Table 6: Number of deaths and age-standardised rates, by sex, deprivation quintiles, deaths occurring between 1st March 2020 and 31st August 2020</t>
    </r>
    <r>
      <rPr>
        <b/>
        <vertAlign val="superscript"/>
        <sz val="12"/>
        <rFont val="Arial"/>
        <family val="2"/>
      </rPr>
      <t>1,2,3,4,5,6,7</t>
    </r>
  </si>
  <si>
    <r>
      <t>Table 7: Age standardised death rates</t>
    </r>
    <r>
      <rPr>
        <b/>
        <vertAlign val="superscript"/>
        <sz val="12"/>
        <color theme="1"/>
        <rFont val="Arial"/>
        <family val="2"/>
      </rPr>
      <t>1,2,3,4,5</t>
    </r>
    <r>
      <rPr>
        <b/>
        <sz val="12"/>
        <color theme="1"/>
        <rFont val="Arial"/>
        <family val="2"/>
      </rPr>
      <t xml:space="preserve"> by urban rural classification between 1st March 2020 and 31st August 2020</t>
    </r>
    <r>
      <rPr>
        <b/>
        <vertAlign val="superscript"/>
        <sz val="12"/>
        <color theme="1"/>
        <rFont val="Arial"/>
        <family val="2"/>
      </rPr>
      <t>6</t>
    </r>
  </si>
  <si>
    <r>
      <t>Table 8: Age standardised death rates</t>
    </r>
    <r>
      <rPr>
        <b/>
        <vertAlign val="superscript"/>
        <sz val="12"/>
        <color theme="1"/>
        <rFont val="Arial"/>
        <family val="2"/>
      </rPr>
      <t>1,2,3,4,5,6</t>
    </r>
    <r>
      <rPr>
        <b/>
        <sz val="12"/>
        <color theme="1"/>
        <rFont val="Arial"/>
        <family val="2"/>
      </rPr>
      <t xml:space="preserve"> and numbers for NHS health boards between 1st March 2020 and 31st August 2020</t>
    </r>
  </si>
  <si>
    <r>
      <t>Table 10: Deaths involving COVID-19 and all causes by occupation, numbers and age standardised rates</t>
    </r>
    <r>
      <rPr>
        <b/>
        <vertAlign val="superscript"/>
        <sz val="12"/>
        <color theme="1"/>
        <rFont val="Arial"/>
        <family val="2"/>
      </rPr>
      <t>1</t>
    </r>
    <r>
      <rPr>
        <b/>
        <sz val="12"/>
        <color theme="1"/>
        <rFont val="Arial"/>
        <family val="2"/>
      </rPr>
      <t>, 20-64 year olds</t>
    </r>
    <r>
      <rPr>
        <b/>
        <vertAlign val="superscript"/>
        <sz val="12"/>
        <color theme="1"/>
        <rFont val="Arial"/>
        <family val="2"/>
      </rPr>
      <t>2</t>
    </r>
    <r>
      <rPr>
        <b/>
        <sz val="12"/>
        <color theme="1"/>
        <rFont val="Arial"/>
        <family val="2"/>
      </rPr>
      <t>, between 1st March 2020 and 31st August 2020</t>
    </r>
    <r>
      <rPr>
        <b/>
        <vertAlign val="superscript"/>
        <sz val="12"/>
        <color theme="1"/>
        <rFont val="Arial"/>
        <family val="2"/>
      </rPr>
      <t>9</t>
    </r>
  </si>
  <si>
    <r>
      <t>Table 11: Numbers and crude rates</t>
    </r>
    <r>
      <rPr>
        <b/>
        <vertAlign val="superscript"/>
        <sz val="12"/>
        <color theme="1"/>
        <rFont val="Arial"/>
        <family val="2"/>
      </rPr>
      <t>1</t>
    </r>
    <r>
      <rPr>
        <b/>
        <sz val="12"/>
        <color theme="1"/>
        <rFont val="Arial"/>
        <family val="2"/>
      </rPr>
      <t xml:space="preserve"> of deaths involving COVID-19, by Intermediate Zone, between 1st March 2020 and 31st August 2020</t>
    </r>
    <r>
      <rPr>
        <b/>
        <vertAlign val="superscript"/>
        <sz val="12"/>
        <color theme="1"/>
        <rFont val="Arial"/>
        <family val="2"/>
      </rPr>
      <t>2</t>
    </r>
  </si>
  <si>
    <t>Figure 3: Deaths by week of registration, Scotland, 2020</t>
  </si>
  <si>
    <t>Figure 6: Deaths involving COVID-19, date of death vs date of registration</t>
  </si>
  <si>
    <r>
      <t>Figure 7: Age standardised rates</t>
    </r>
    <r>
      <rPr>
        <b/>
        <vertAlign val="superscript"/>
        <sz val="12"/>
        <color theme="1"/>
        <rFont val="Arial"/>
        <family val="2"/>
      </rPr>
      <t>1,2,3,4</t>
    </r>
    <r>
      <rPr>
        <b/>
        <sz val="12"/>
        <color theme="1"/>
        <rFont val="Arial"/>
        <family val="2"/>
      </rPr>
      <t xml:space="preserve"> for deaths involving COVID-19</t>
    </r>
    <r>
      <rPr>
        <b/>
        <vertAlign val="superscript"/>
        <sz val="12"/>
        <color theme="1"/>
        <rFont val="Arial"/>
        <family val="2"/>
      </rPr>
      <t>5</t>
    </r>
    <r>
      <rPr>
        <b/>
        <sz val="12"/>
        <color theme="1"/>
        <rFont val="Arial"/>
        <family val="2"/>
      </rPr>
      <t xml:space="preserve"> by sex, between 1st March 2020 and 31st August 2020</t>
    </r>
    <r>
      <rPr>
        <b/>
        <vertAlign val="superscript"/>
        <sz val="12"/>
        <color theme="1"/>
        <rFont val="Arial"/>
        <family val="2"/>
      </rPr>
      <t>6</t>
    </r>
  </si>
  <si>
    <r>
      <t>Figure 8: Leading causes of death between 1st March 2020 and 31st August 2020</t>
    </r>
    <r>
      <rPr>
        <b/>
        <vertAlign val="superscript"/>
        <sz val="12"/>
        <rFont val="Arial"/>
        <family val="2"/>
      </rPr>
      <t>1,2</t>
    </r>
  </si>
  <si>
    <r>
      <t>Figure 9: Main pre-existing medical condition in deaths involving COVID-19,  between 1st March 2020 and 31st August 2020</t>
    </r>
    <r>
      <rPr>
        <b/>
        <vertAlign val="superscript"/>
        <sz val="12"/>
        <color theme="1"/>
        <rFont val="Arial"/>
        <family val="2"/>
      </rPr>
      <t>1</t>
    </r>
  </si>
  <si>
    <r>
      <t>Figure 10: COVID-19 death rate by SIMD quintile,  between 1st March 2020 and 31st August 2020</t>
    </r>
    <r>
      <rPr>
        <b/>
        <vertAlign val="superscript"/>
        <sz val="12"/>
        <color rgb="FF000000"/>
        <rFont val="Arial"/>
        <family val="2"/>
      </rPr>
      <t>1,2,3,4,5,6,7</t>
    </r>
  </si>
  <si>
    <r>
      <t>Figure 11: Age standardised death rates by urban rural classification between 1st March 2020 and 31st August 2020</t>
    </r>
    <r>
      <rPr>
        <b/>
        <vertAlign val="superscript"/>
        <sz val="12"/>
        <color rgb="FF000000"/>
        <rFont val="Arial"/>
        <family val="2"/>
      </rPr>
      <t>,2,3,4,5,6</t>
    </r>
  </si>
  <si>
    <t>Figure 12: Daily deaths by location, COVID-19 deaths between 1st March 2020 and 31st August 2020</t>
  </si>
  <si>
    <r>
      <t>Figure 13 age standardised rates</t>
    </r>
    <r>
      <rPr>
        <b/>
        <vertAlign val="superscript"/>
        <sz val="12"/>
        <color theme="1"/>
        <rFont val="Arial"/>
        <family val="2"/>
      </rPr>
      <t>1,2,3,4,5,6</t>
    </r>
    <r>
      <rPr>
        <b/>
        <sz val="12"/>
        <color theme="1"/>
        <rFont val="Arial"/>
        <family val="2"/>
      </rPr>
      <t xml:space="preserve"> for deaths involving COVID-19 between 1st March 2020 and 31st August 2020 in NHS health boards</t>
    </r>
  </si>
  <si>
    <r>
      <t>Figure 14 age standardised rates</t>
    </r>
    <r>
      <rPr>
        <b/>
        <vertAlign val="superscript"/>
        <sz val="12"/>
        <color theme="1"/>
        <rFont val="Arial"/>
        <family val="2"/>
      </rPr>
      <t>1,2,3,4,5,6</t>
    </r>
    <r>
      <rPr>
        <b/>
        <sz val="12"/>
        <color theme="1"/>
        <rFont val="Arial"/>
        <family val="2"/>
      </rPr>
      <t xml:space="preserve"> for deaths involving COVID-19 between 1st March 2020 and 31st August 2020 in Council areas</t>
    </r>
  </si>
  <si>
    <t>Table 4</t>
  </si>
  <si>
    <t>Table 5</t>
  </si>
  <si>
    <t>Table 6</t>
  </si>
  <si>
    <t>Table 7</t>
  </si>
  <si>
    <t>Table 8</t>
  </si>
  <si>
    <t>Table 9</t>
  </si>
  <si>
    <t>Table 10</t>
  </si>
  <si>
    <t>Table 11</t>
  </si>
  <si>
    <t>Table 1</t>
  </si>
  <si>
    <t>Table 2</t>
  </si>
  <si>
    <t>Table 3</t>
  </si>
  <si>
    <t>Weekly provisional figures on deaths registered where coronavirus (COVID-19) was mentioned on the death certificate in Scotland</t>
  </si>
  <si>
    <t>Weekly provisional figures on all deaths registered in Scotland</t>
  </si>
  <si>
    <t>Excess Deaths  by underlying cause of death and location, 2020</t>
  </si>
  <si>
    <t>Figure 1</t>
  </si>
  <si>
    <t>Figure 2</t>
  </si>
  <si>
    <t>Figure 3</t>
  </si>
  <si>
    <t>Figure 4</t>
  </si>
  <si>
    <t>Figure 5</t>
  </si>
  <si>
    <t>Figure 6</t>
  </si>
  <si>
    <t>Cumulative number of deaths involving COVID-19 in Scotland using different data sources 2020</t>
  </si>
  <si>
    <t>Deaths by week of registration, Scotland, 2020</t>
  </si>
  <si>
    <t>Excess Deaths  by underlying cause of death and location, week 12 to 37, 2020</t>
  </si>
  <si>
    <t>Deaths involving COVID-19 by location of death, weeks 12 to 37, 2020</t>
  </si>
  <si>
    <t>Deaths involving COVID-19, date of death vs date of registration</t>
  </si>
  <si>
    <t>Figure 7a, 7b</t>
  </si>
  <si>
    <t>Figure 8</t>
  </si>
  <si>
    <t>Figure 9</t>
  </si>
  <si>
    <t>Figure 10</t>
  </si>
  <si>
    <t>Figure 11</t>
  </si>
  <si>
    <t>Figure 12</t>
  </si>
  <si>
    <t>Figure 13</t>
  </si>
  <si>
    <t>Figure 14</t>
  </si>
  <si>
    <t>Week</t>
  </si>
  <si>
    <t>Deaths involving COVID-19</t>
  </si>
  <si>
    <t>Figure 1: Weekly deaths involving COVID-19 in Scotland, week 12 to week 37</t>
  </si>
  <si>
    <t>03 Aug</t>
  </si>
  <si>
    <t>01 June</t>
  </si>
  <si>
    <t>08 June</t>
  </si>
  <si>
    <t>15 June</t>
  </si>
  <si>
    <t>22 June</t>
  </si>
  <si>
    <t>28 June</t>
  </si>
  <si>
    <t>06 July</t>
  </si>
  <si>
    <t>13 July</t>
  </si>
  <si>
    <t>20 July</t>
  </si>
  <si>
    <t>27 July</t>
  </si>
  <si>
    <t>10 Aug</t>
  </si>
  <si>
    <t>17 Aug</t>
  </si>
  <si>
    <t>24 Aug</t>
  </si>
  <si>
    <t>31 Aug</t>
  </si>
  <si>
    <t>7 Sep</t>
  </si>
  <si>
    <t>Week 33</t>
  </si>
  <si>
    <t>Week 34</t>
  </si>
  <si>
    <t>Week 35</t>
  </si>
  <si>
    <t>Week 36</t>
  </si>
  <si>
    <t>Week 37</t>
  </si>
  <si>
    <r>
      <t>Figure 4: Excess Deaths  by underlying cause of death</t>
    </r>
    <r>
      <rPr>
        <b/>
        <vertAlign val="superscript"/>
        <sz val="12"/>
        <color rgb="FF000000"/>
        <rFont val="Arial"/>
        <family val="2"/>
      </rPr>
      <t xml:space="preserve">1 </t>
    </r>
    <r>
      <rPr>
        <b/>
        <sz val="12"/>
        <color rgb="FF000000"/>
        <rFont val="Arial"/>
        <family val="2"/>
      </rPr>
      <t>and location, week 12 to 37, 2020</t>
    </r>
  </si>
  <si>
    <t>week 33</t>
  </si>
  <si>
    <t>week 34</t>
  </si>
  <si>
    <t>week 35</t>
  </si>
  <si>
    <t>week 36</t>
  </si>
  <si>
    <t>week 37</t>
  </si>
  <si>
    <t>Figure 5: Deaths involving COVID-19 by location of death, weeks 12 to 37, 2020</t>
  </si>
  <si>
    <r>
      <t>Table 9: Age standardised death rates</t>
    </r>
    <r>
      <rPr>
        <b/>
        <vertAlign val="superscript"/>
        <sz val="12"/>
        <color theme="1"/>
        <rFont val="Arial"/>
        <family val="2"/>
      </rPr>
      <t>1,2,3,4,5,6</t>
    </r>
    <r>
      <rPr>
        <b/>
        <sz val="12"/>
        <color theme="1"/>
        <rFont val="Arial"/>
        <family val="2"/>
      </rPr>
      <t xml:space="preserve"> and numbers for Scottish Council areas between 1st March 2020 and 31st August 2020</t>
    </r>
  </si>
  <si>
    <t>Weekly deaths involving COVID-19 in Scotland, week 12 to week 37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</si>
</sst>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7">
    <numFmt numFmtId="43" formatCode="_-* #,##0.00_-;\-* #,##0.00_-;_-* &quot;-&quot;??_-;_-@_-"/>
    <numFmt numFmtId="164" formatCode="_(* #,##0.00_);_(* \(#,##0.00\);_(* &quot;-&quot;??_);_(@_)"/>
    <numFmt numFmtId="165" formatCode="#####0.0"/>
    <numFmt numFmtId="166" formatCode="#####0"/>
    <numFmt numFmtId="167" formatCode="0.0"/>
    <numFmt numFmtId="168" formatCode="0.0%"/>
    <numFmt numFmtId="169" formatCode="#,##0.0"/>
    <numFmt numFmtId="170" formatCode="[$-F800]dddd\,\ mmmm\ dd\,\ yyyy"/>
    <numFmt numFmtId="171" formatCode="_-* #,##0_-;\-* #,##0_-;_-* &quot;-&quot;??_-;_-@_-"/>
    <numFmt numFmtId="172" formatCode="############################################################################0"/>
    <numFmt numFmtId="173" formatCode="#######0"/>
    <numFmt numFmtId="174" formatCode="_(* #,##0_);_(* \(#,##0\);_(* &quot;-&quot;??_);_(@_)"/>
    <numFmt numFmtId="175" formatCode="General_)"/>
    <numFmt numFmtId="176" formatCode="###########0"/>
    <numFmt numFmtId="177" formatCode="###########0.00"/>
    <numFmt numFmtId="178" formatCode="#,##0_ ;\-#,##0\ "/>
    <numFmt numFmtId="179" formatCode="0.0000%"/>
  </numFmts>
  <fonts count="74" x14ac:knownFonts="1">
    <font>
      <sz val="11"/>
      <color theme="1"/>
      <name val="Calibri"/>
      <family val="2"/>
      <scheme val="minor"/>
    </font>
    <font>
      <sz val="10"/>
      <color theme="1"/>
      <name val="Arial"/>
      <family val="2"/>
    </font>
    <font>
      <sz val="10"/>
      <color theme="1"/>
      <name val="Arial"/>
      <family val="2"/>
    </font>
    <font>
      <sz val="10"/>
      <name val="Arial"/>
      <family val="2"/>
    </font>
    <font>
      <sz val="11"/>
      <color theme="1"/>
      <name val="Calibri"/>
      <family val="2"/>
      <scheme val="minor"/>
    </font>
    <font>
      <sz val="11"/>
      <color theme="0"/>
      <name val="Calibri"/>
      <family val="2"/>
      <scheme val="minor"/>
    </font>
    <font>
      <sz val="10"/>
      <name val="Arial"/>
      <family val="2"/>
    </font>
    <font>
      <b/>
      <sz val="10"/>
      <name val="Arial"/>
      <family val="2"/>
    </font>
    <font>
      <sz val="10"/>
      <color theme="1"/>
      <name val="Arial"/>
      <family val="2"/>
    </font>
    <font>
      <sz val="11"/>
      <color theme="1"/>
      <name val="Arial"/>
      <family val="2"/>
    </font>
    <font>
      <sz val="12"/>
      <color theme="1"/>
      <name val="Arial"/>
      <family val="2"/>
    </font>
    <font>
      <b/>
      <sz val="12"/>
      <color theme="1"/>
      <name val="Arial"/>
      <family val="2"/>
    </font>
    <font>
      <b/>
      <vertAlign val="superscript"/>
      <sz val="12"/>
      <color theme="1"/>
      <name val="Arial"/>
      <family val="2"/>
    </font>
    <font>
      <b/>
      <sz val="8"/>
      <name val="Arial"/>
      <family val="2"/>
    </font>
    <font>
      <b/>
      <sz val="10"/>
      <color theme="1"/>
      <name val="Arial"/>
      <family val="2"/>
    </font>
    <font>
      <sz val="8"/>
      <color theme="1"/>
      <name val="Arial"/>
      <family val="2"/>
    </font>
    <font>
      <b/>
      <sz val="8"/>
      <color theme="1"/>
      <name val="Arial"/>
      <family val="2"/>
    </font>
    <font>
      <sz val="10"/>
      <color theme="0"/>
      <name val="Arial"/>
      <family val="2"/>
    </font>
    <font>
      <u/>
      <sz val="11"/>
      <color theme="10"/>
      <name val="Calibri"/>
      <family val="2"/>
      <scheme val="minor"/>
    </font>
    <font>
      <u/>
      <sz val="10"/>
      <color rgb="FF0000FF"/>
      <name val="Arial"/>
      <family val="2"/>
    </font>
    <font>
      <b/>
      <vertAlign val="superscript"/>
      <sz val="10"/>
      <name val="Arial"/>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Arial"/>
      <family val="2"/>
    </font>
    <font>
      <sz val="8"/>
      <color rgb="FFFF0000"/>
      <name val="Arial"/>
      <family val="2"/>
    </font>
    <font>
      <u/>
      <sz val="8"/>
      <color rgb="FF0000FF"/>
      <name val="Arial"/>
      <family val="2"/>
    </font>
    <font>
      <sz val="11"/>
      <name val="Arial"/>
      <family val="2"/>
    </font>
    <font>
      <b/>
      <vertAlign val="superscript"/>
      <sz val="12"/>
      <name val="Arial"/>
      <family val="2"/>
    </font>
    <font>
      <sz val="12"/>
      <color rgb="FF000000"/>
      <name val="Arial"/>
      <family val="2"/>
    </font>
    <font>
      <b/>
      <sz val="12"/>
      <color rgb="FF000000"/>
      <name val="Arial"/>
      <family val="2"/>
    </font>
    <font>
      <b/>
      <vertAlign val="superscript"/>
      <sz val="12"/>
      <color rgb="FF000000"/>
      <name val="Arial"/>
      <family val="2"/>
    </font>
    <font>
      <b/>
      <sz val="12"/>
      <name val="Arial"/>
      <family val="2"/>
    </font>
    <font>
      <sz val="8"/>
      <name val="Arial"/>
      <family val="2"/>
    </font>
    <font>
      <sz val="12"/>
      <name val="Arial"/>
      <family val="2"/>
    </font>
    <font>
      <b/>
      <vertAlign val="superscript"/>
      <sz val="10"/>
      <color theme="1"/>
      <name val="Arial"/>
      <family val="2"/>
    </font>
    <font>
      <u/>
      <sz val="10"/>
      <color indexed="12"/>
      <name val="Arial"/>
      <family val="2"/>
    </font>
    <font>
      <b/>
      <u/>
      <sz val="10"/>
      <name val="Arial"/>
      <family val="2"/>
    </font>
    <font>
      <sz val="8"/>
      <color rgb="FF000000"/>
      <name val="Arial"/>
      <family val="2"/>
    </font>
    <font>
      <vertAlign val="superscript"/>
      <sz val="10"/>
      <name val="Arial"/>
      <family val="2"/>
    </font>
    <font>
      <b/>
      <sz val="11"/>
      <color theme="1"/>
      <name val="Arial"/>
      <family val="2"/>
    </font>
    <font>
      <b/>
      <u/>
      <vertAlign val="superscript"/>
      <sz val="10"/>
      <name val="Arial"/>
      <family val="2"/>
    </font>
    <font>
      <u/>
      <sz val="10"/>
      <color theme="10"/>
      <name val="Arial"/>
      <family val="2"/>
    </font>
    <font>
      <sz val="8"/>
      <color rgb="FF0000FF"/>
      <name val="Arial"/>
      <family val="2"/>
    </font>
    <font>
      <u/>
      <sz val="8"/>
      <color theme="10"/>
      <name val="Arial"/>
      <family val="2"/>
    </font>
    <font>
      <sz val="10"/>
      <color rgb="FF0000FF"/>
      <name val="Arial"/>
      <family val="2"/>
    </font>
    <font>
      <b/>
      <sz val="10"/>
      <color theme="0"/>
      <name val="Arial"/>
      <family val="2"/>
    </font>
    <font>
      <u/>
      <sz val="8"/>
      <color theme="0"/>
      <name val="Arial"/>
      <family val="2"/>
    </font>
    <font>
      <u/>
      <sz val="11"/>
      <color theme="10"/>
      <name val="Arial"/>
      <family val="2"/>
    </font>
    <font>
      <b/>
      <sz val="12"/>
      <color theme="0"/>
      <name val="Arial"/>
      <family val="2"/>
    </font>
    <font>
      <sz val="10"/>
      <color rgb="FFFF0000"/>
      <name val="Arial"/>
      <family val="2"/>
    </font>
    <font>
      <sz val="10"/>
      <name val="Helv"/>
    </font>
    <font>
      <u/>
      <sz val="8"/>
      <color rgb="FF0000CC"/>
      <name val="Arial"/>
      <family val="2"/>
    </font>
    <font>
      <vertAlign val="superscript"/>
      <sz val="8"/>
      <name val="Arial"/>
      <family val="2"/>
    </font>
    <font>
      <sz val="9.5"/>
      <color rgb="FF000000"/>
      <name val="Arial"/>
      <family val="2"/>
    </font>
    <font>
      <b/>
      <sz val="10"/>
      <color rgb="FF000000"/>
      <name val="Arial"/>
      <family val="2"/>
    </font>
    <font>
      <sz val="10"/>
      <color rgb="FF000000"/>
      <name val="Arial"/>
      <family val="2"/>
    </font>
    <font>
      <vertAlign val="superscript"/>
      <sz val="10"/>
      <color theme="1"/>
      <name val="Arial"/>
      <family val="2"/>
    </font>
    <font>
      <b/>
      <sz val="8"/>
      <color rgb="FF000000"/>
      <name val="Arial"/>
      <family val="2"/>
    </font>
    <font>
      <u/>
      <sz val="8"/>
      <color indexed="12"/>
      <name val="Arial"/>
      <family val="2"/>
    </font>
    <font>
      <sz val="10"/>
      <color rgb="FF24292E"/>
      <name val="Arial"/>
      <family val="2"/>
    </font>
    <font>
      <b/>
      <sz val="10"/>
      <color rgb="FF24292E"/>
      <name val="Arial"/>
      <family val="2"/>
    </font>
  </fonts>
  <fills count="35">
    <fill>
      <patternFill patternType="none"/>
    </fill>
    <fill>
      <patternFill patternType="gray125"/>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FF"/>
        <bgColor indexed="64"/>
      </patternFill>
    </fill>
  </fills>
  <borders count="26">
    <border>
      <left/>
      <right/>
      <top/>
      <bottom/>
      <diagonal/>
    </border>
    <border>
      <left style="thin">
        <color indexed="64"/>
      </left>
      <right/>
      <top/>
      <bottom/>
      <diagonal/>
    </border>
    <border>
      <left/>
      <right/>
      <top style="thin">
        <color indexed="64"/>
      </top>
      <bottom/>
      <diagonal/>
    </border>
    <border>
      <left style="thin">
        <color indexed="64"/>
      </left>
      <right/>
      <top style="thin">
        <color indexed="64"/>
      </top>
      <bottom/>
      <diagonal/>
    </border>
    <border>
      <left/>
      <right/>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indexed="64"/>
      </right>
      <top style="thin">
        <color indexed="64"/>
      </top>
      <bottom/>
      <diagonal/>
    </border>
    <border>
      <left/>
      <right style="thin">
        <color indexed="64"/>
      </right>
      <top/>
      <bottom/>
      <diagonal/>
    </border>
    <border>
      <left style="thin">
        <color indexed="64"/>
      </left>
      <right/>
      <top style="thin">
        <color theme="1" tint="0.499984740745262"/>
      </top>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bottom style="medium">
        <color indexed="64"/>
      </bottom>
      <diagonal/>
    </border>
    <border>
      <left/>
      <right/>
      <top style="medium">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54">
    <xf numFmtId="0" fontId="0" fillId="0" borderId="0"/>
    <xf numFmtId="164" fontId="4" fillId="0" borderId="0" applyFont="0" applyFill="0" applyBorder="0" applyAlignment="0" applyProtection="0"/>
    <xf numFmtId="0" fontId="18" fillId="0" borderId="0" applyNumberFormat="0" applyFill="0" applyBorder="0" applyAlignment="0" applyProtection="0"/>
    <xf numFmtId="0" fontId="21" fillId="0" borderId="0" applyNumberFormat="0" applyFill="0" applyBorder="0" applyAlignment="0" applyProtection="0"/>
    <xf numFmtId="0" fontId="22" fillId="0" borderId="5" applyNumberFormat="0" applyFill="0" applyAlignment="0" applyProtection="0"/>
    <xf numFmtId="0" fontId="23" fillId="0" borderId="6" applyNumberFormat="0" applyFill="0" applyAlignment="0" applyProtection="0"/>
    <xf numFmtId="0" fontId="24" fillId="0" borderId="7" applyNumberFormat="0" applyFill="0" applyAlignment="0" applyProtection="0"/>
    <xf numFmtId="0" fontId="24" fillId="0" borderId="0" applyNumberFormat="0" applyFill="0" applyBorder="0" applyAlignment="0" applyProtection="0"/>
    <xf numFmtId="0" fontId="25" fillId="3" borderId="0" applyNumberFormat="0" applyBorder="0" applyAlignment="0" applyProtection="0"/>
    <xf numFmtId="0" fontId="26" fillId="4" borderId="0" applyNumberFormat="0" applyBorder="0" applyAlignment="0" applyProtection="0"/>
    <xf numFmtId="0" fontId="27" fillId="5" borderId="0" applyNumberFormat="0" applyBorder="0" applyAlignment="0" applyProtection="0"/>
    <xf numFmtId="0" fontId="28" fillId="6" borderId="8" applyNumberFormat="0" applyAlignment="0" applyProtection="0"/>
    <xf numFmtId="0" fontId="29" fillId="7" borderId="9" applyNumberFormat="0" applyAlignment="0" applyProtection="0"/>
    <xf numFmtId="0" fontId="30" fillId="7" borderId="8" applyNumberFormat="0" applyAlignment="0" applyProtection="0"/>
    <xf numFmtId="0" fontId="31" fillId="0" borderId="10" applyNumberFormat="0" applyFill="0" applyAlignment="0" applyProtection="0"/>
    <xf numFmtId="0" fontId="32" fillId="8" borderId="11" applyNumberFormat="0" applyAlignment="0" applyProtection="0"/>
    <xf numFmtId="0" fontId="33" fillId="0" borderId="0" applyNumberFormat="0" applyFill="0" applyBorder="0" applyAlignment="0" applyProtection="0"/>
    <xf numFmtId="0" fontId="4" fillId="9" borderId="12" applyNumberFormat="0" applyFont="0" applyAlignment="0" applyProtection="0"/>
    <xf numFmtId="0" fontId="34" fillId="0" borderId="0" applyNumberFormat="0" applyFill="0" applyBorder="0" applyAlignment="0" applyProtection="0"/>
    <xf numFmtId="0" fontId="35" fillId="0" borderId="13" applyNumberFormat="0" applyFill="0" applyAlignment="0" applyProtection="0"/>
    <xf numFmtId="0" fontId="5" fillId="10" borderId="0" applyNumberFormat="0" applyBorder="0" applyAlignment="0" applyProtection="0"/>
    <xf numFmtId="0" fontId="4" fillId="11" borderId="0" applyNumberFormat="0" applyBorder="0" applyAlignment="0" applyProtection="0"/>
    <xf numFmtId="0" fontId="4" fillId="12"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5" fillId="21" borderId="0" applyNumberFormat="0" applyBorder="0" applyAlignment="0" applyProtection="0"/>
    <xf numFmtId="0" fontId="5" fillId="2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5" fillId="25" borderId="0" applyNumberFormat="0" applyBorder="0" applyAlignment="0" applyProtection="0"/>
    <xf numFmtId="0" fontId="5" fillId="26" borderId="0" applyNumberFormat="0" applyBorder="0" applyAlignment="0" applyProtection="0"/>
    <xf numFmtId="0" fontId="4" fillId="27" borderId="0" applyNumberFormat="0" applyBorder="0" applyAlignment="0" applyProtection="0"/>
    <xf numFmtId="0" fontId="4" fillId="28" borderId="0" applyNumberFormat="0" applyBorder="0" applyAlignment="0" applyProtection="0"/>
    <xf numFmtId="0" fontId="5" fillId="29" borderId="0" applyNumberFormat="0" applyBorder="0" applyAlignment="0" applyProtection="0"/>
    <xf numFmtId="0" fontId="5" fillId="30"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0" fontId="5" fillId="33" borderId="0" applyNumberFormat="0" applyBorder="0" applyAlignment="0" applyProtection="0"/>
    <xf numFmtId="164" fontId="4" fillId="0" borderId="0" applyFont="0" applyFill="0" applyBorder="0" applyAlignment="0" applyProtection="0"/>
    <xf numFmtId="0" fontId="6" fillId="0" borderId="0"/>
    <xf numFmtId="9" fontId="4" fillId="0" borderId="0" applyFont="0" applyFill="0" applyBorder="0" applyAlignment="0" applyProtection="0"/>
    <xf numFmtId="0" fontId="8" fillId="0" borderId="0"/>
    <xf numFmtId="175" fontId="63" fillId="0" borderId="0"/>
    <xf numFmtId="0" fontId="48" fillId="0" borderId="0" applyNumberFormat="0" applyFill="0" applyBorder="0" applyAlignment="0" applyProtection="0">
      <alignment vertical="top"/>
      <protection locked="0"/>
    </xf>
    <xf numFmtId="0" fontId="3" fillId="0" borderId="0"/>
    <xf numFmtId="43" fontId="4" fillId="0" borderId="0" applyFont="0" applyFill="0" applyBorder="0" applyAlignment="0" applyProtection="0"/>
    <xf numFmtId="43" fontId="3" fillId="0" borderId="0" applyFont="0" applyFill="0" applyBorder="0" applyAlignment="0" applyProtection="0"/>
    <xf numFmtId="0" fontId="66" fillId="0" borderId="0"/>
  </cellStyleXfs>
  <cellXfs count="681">
    <xf numFmtId="0" fontId="0" fillId="0" borderId="0" xfId="0"/>
    <xf numFmtId="3" fontId="6" fillId="2" borderId="2" xfId="1" applyNumberFormat="1" applyFont="1" applyFill="1" applyBorder="1" applyAlignment="1">
      <alignment wrapText="1"/>
    </xf>
    <xf numFmtId="49" fontId="6" fillId="2" borderId="0" xfId="1" quotePrefix="1" applyNumberFormat="1" applyFont="1" applyFill="1" applyBorder="1" applyAlignment="1">
      <alignment wrapText="1"/>
    </xf>
    <xf numFmtId="49" fontId="6" fillId="2" borderId="0" xfId="1" quotePrefix="1" applyNumberFormat="1" applyFont="1" applyFill="1" applyAlignment="1">
      <alignment wrapText="1"/>
    </xf>
    <xf numFmtId="49" fontId="6" fillId="2" borderId="0" xfId="1" applyNumberFormat="1" applyFont="1" applyFill="1" applyAlignment="1">
      <alignment wrapText="1"/>
    </xf>
    <xf numFmtId="49" fontId="7" fillId="2" borderId="0" xfId="1" applyNumberFormat="1" applyFont="1" applyFill="1" applyAlignment="1">
      <alignment wrapText="1"/>
    </xf>
    <xf numFmtId="3" fontId="6" fillId="2" borderId="0" xfId="1" applyNumberFormat="1" applyFont="1" applyFill="1" applyAlignment="1">
      <alignment wrapText="1"/>
    </xf>
    <xf numFmtId="0" fontId="10" fillId="2" borderId="0" xfId="0" applyFont="1" applyFill="1"/>
    <xf numFmtId="49" fontId="13" fillId="2" borderId="0" xfId="1" applyNumberFormat="1" applyFont="1" applyFill="1" applyAlignment="1">
      <alignment wrapText="1"/>
    </xf>
    <xf numFmtId="17" fontId="14" fillId="2" borderId="0" xfId="0" quotePrefix="1" applyNumberFormat="1" applyFont="1" applyFill="1"/>
    <xf numFmtId="165" fontId="8" fillId="2" borderId="1" xfId="0" applyNumberFormat="1" applyFont="1" applyFill="1" applyBorder="1" applyAlignment="1">
      <alignment horizontal="right"/>
    </xf>
    <xf numFmtId="165" fontId="8" fillId="2" borderId="0" xfId="0" applyNumberFormat="1" applyFont="1" applyFill="1" applyBorder="1" applyAlignment="1">
      <alignment horizontal="right"/>
    </xf>
    <xf numFmtId="0" fontId="16" fillId="2" borderId="0" xfId="0" applyFont="1" applyFill="1"/>
    <xf numFmtId="167" fontId="8" fillId="2" borderId="0" xfId="0" applyNumberFormat="1" applyFont="1" applyFill="1" applyAlignment="1"/>
    <xf numFmtId="0" fontId="14" fillId="2" borderId="0" xfId="0" applyFont="1" applyFill="1"/>
    <xf numFmtId="0" fontId="8" fillId="2" borderId="0" xfId="0" applyNumberFormat="1" applyFont="1" applyFill="1"/>
    <xf numFmtId="0" fontId="9" fillId="2" borderId="0" xfId="0" applyFont="1" applyFill="1"/>
    <xf numFmtId="0" fontId="8" fillId="2" borderId="0" xfId="0" applyFont="1" applyFill="1"/>
    <xf numFmtId="0" fontId="8" fillId="2" borderId="0" xfId="0" applyFont="1" applyFill="1" applyBorder="1"/>
    <xf numFmtId="0" fontId="8" fillId="2" borderId="1" xfId="0" applyFont="1" applyFill="1" applyBorder="1"/>
    <xf numFmtId="0" fontId="8" fillId="2" borderId="3" xfId="0" applyFont="1" applyFill="1" applyBorder="1" applyAlignment="1">
      <alignment horizontal="center" vertical="center"/>
    </xf>
    <xf numFmtId="0" fontId="8" fillId="2" borderId="1" xfId="0" applyFont="1" applyFill="1" applyBorder="1" applyAlignment="1">
      <alignment horizontal="center" vertical="center"/>
    </xf>
    <xf numFmtId="167" fontId="36" fillId="2" borderId="0" xfId="0" applyNumberFormat="1" applyFont="1" applyFill="1"/>
    <xf numFmtId="165" fontId="8" fillId="2" borderId="3" xfId="0" applyNumberFormat="1" applyFont="1" applyFill="1" applyBorder="1" applyAlignment="1">
      <alignment horizontal="right"/>
    </xf>
    <xf numFmtId="165" fontId="8" fillId="2" borderId="2" xfId="0" applyNumberFormat="1" applyFont="1" applyFill="1" applyBorder="1" applyAlignment="1">
      <alignment horizontal="right"/>
    </xf>
    <xf numFmtId="0" fontId="8" fillId="2" borderId="3" xfId="0" applyFont="1" applyFill="1" applyBorder="1" applyAlignment="1">
      <alignment horizontal="left"/>
    </xf>
    <xf numFmtId="0" fontId="8" fillId="2" borderId="1" xfId="0" applyFont="1" applyFill="1" applyBorder="1" applyAlignment="1">
      <alignment horizontal="left"/>
    </xf>
    <xf numFmtId="9" fontId="8" fillId="2" borderId="2" xfId="46" applyFont="1" applyFill="1" applyBorder="1" applyAlignment="1">
      <alignment vertical="center"/>
    </xf>
    <xf numFmtId="9" fontId="8" fillId="2" borderId="0" xfId="46" applyFont="1" applyFill="1" applyBorder="1" applyAlignment="1">
      <alignment vertical="center"/>
    </xf>
    <xf numFmtId="0" fontId="8" fillId="2" borderId="0" xfId="0" applyFont="1" applyFill="1" applyAlignment="1"/>
    <xf numFmtId="17" fontId="14" fillId="2" borderId="0" xfId="0" quotePrefix="1" applyNumberFormat="1" applyFont="1" applyFill="1" applyAlignment="1">
      <alignment vertical="center" wrapText="1"/>
    </xf>
    <xf numFmtId="167" fontId="8" fillId="2" borderId="3" xfId="0" applyNumberFormat="1" applyFont="1" applyFill="1" applyBorder="1" applyAlignment="1">
      <alignment horizontal="right" vertical="center" wrapText="1"/>
    </xf>
    <xf numFmtId="167" fontId="8" fillId="2" borderId="2" xfId="0" applyNumberFormat="1" applyFont="1" applyFill="1" applyBorder="1" applyAlignment="1">
      <alignment horizontal="right" vertical="center" wrapText="1"/>
    </xf>
    <xf numFmtId="0" fontId="8" fillId="2" borderId="1" xfId="0" applyFont="1" applyFill="1" applyBorder="1" applyAlignment="1">
      <alignment horizontal="right" vertical="center" wrapText="1"/>
    </xf>
    <xf numFmtId="167" fontId="8" fillId="2" borderId="1" xfId="0" applyNumberFormat="1" applyFont="1" applyFill="1" applyBorder="1" applyAlignment="1">
      <alignment horizontal="right" vertical="center" wrapText="1"/>
    </xf>
    <xf numFmtId="167" fontId="8" fillId="2" borderId="0" xfId="0" applyNumberFormat="1" applyFont="1" applyFill="1" applyBorder="1" applyAlignment="1">
      <alignment horizontal="right" vertical="center" wrapText="1"/>
    </xf>
    <xf numFmtId="0" fontId="14" fillId="2" borderId="4" xfId="0" applyNumberFormat="1" applyFont="1" applyFill="1" applyBorder="1" applyAlignment="1">
      <alignment horizontal="left" vertical="center"/>
    </xf>
    <xf numFmtId="0" fontId="17" fillId="2" borderId="0" xfId="0" applyFont="1" applyFill="1"/>
    <xf numFmtId="169" fontId="8" fillId="2" borderId="2" xfId="0" applyNumberFormat="1" applyFont="1" applyFill="1" applyBorder="1"/>
    <xf numFmtId="169" fontId="8" fillId="2" borderId="0" xfId="0" applyNumberFormat="1" applyFont="1" applyFill="1" applyBorder="1"/>
    <xf numFmtId="0" fontId="41" fillId="0" borderId="0" xfId="0" applyFont="1" applyAlignment="1">
      <alignment horizontal="left" vertical="center" readingOrder="1"/>
    </xf>
    <xf numFmtId="0" fontId="14" fillId="2" borderId="1" xfId="0" applyFont="1" applyFill="1" applyBorder="1"/>
    <xf numFmtId="0" fontId="8" fillId="2" borderId="16" xfId="0" applyFont="1" applyFill="1" applyBorder="1"/>
    <xf numFmtId="0" fontId="14" fillId="2" borderId="1" xfId="0" applyNumberFormat="1" applyFont="1" applyFill="1" applyBorder="1" applyAlignment="1">
      <alignment horizontal="left" vertical="center" wrapText="1"/>
    </xf>
    <xf numFmtId="0" fontId="14" fillId="2" borderId="4" xfId="0" applyNumberFormat="1" applyFont="1" applyFill="1" applyBorder="1" applyAlignment="1">
      <alignment horizontal="right"/>
    </xf>
    <xf numFmtId="0" fontId="6" fillId="2" borderId="0" xfId="0" applyNumberFormat="1" applyFont="1" applyFill="1" applyAlignment="1">
      <alignment horizontal="center"/>
    </xf>
    <xf numFmtId="0" fontId="6" fillId="2" borderId="0" xfId="0" applyFont="1" applyFill="1"/>
    <xf numFmtId="0" fontId="6" fillId="2" borderId="0" xfId="0" applyNumberFormat="1" applyFont="1" applyFill="1"/>
    <xf numFmtId="0" fontId="39" fillId="2" borderId="0" xfId="0" applyFont="1" applyFill="1"/>
    <xf numFmtId="166" fontId="39" fillId="2" borderId="0" xfId="0" applyNumberFormat="1" applyFont="1" applyFill="1"/>
    <xf numFmtId="17" fontId="44" fillId="2" borderId="0" xfId="0" quotePrefix="1" applyNumberFormat="1" applyFont="1" applyFill="1"/>
    <xf numFmtId="0" fontId="46" fillId="2" borderId="0" xfId="0" applyFont="1" applyFill="1"/>
    <xf numFmtId="0" fontId="6" fillId="2" borderId="0" xfId="0" applyFont="1" applyFill="1" applyAlignment="1">
      <alignment wrapText="1"/>
    </xf>
    <xf numFmtId="49" fontId="39" fillId="2" borderId="0" xfId="0" applyNumberFormat="1" applyFont="1" applyFill="1"/>
    <xf numFmtId="17" fontId="7" fillId="2" borderId="0" xfId="0" quotePrefix="1" applyNumberFormat="1" applyFont="1" applyFill="1"/>
    <xf numFmtId="0" fontId="13" fillId="2" borderId="0" xfId="0" applyFont="1" applyFill="1"/>
    <xf numFmtId="0" fontId="8" fillId="2" borderId="3" xfId="0" applyFont="1" applyFill="1" applyBorder="1" applyAlignment="1">
      <alignment horizontal="right" vertical="center" wrapText="1"/>
    </xf>
    <xf numFmtId="0" fontId="8" fillId="2" borderId="2" xfId="0" applyFont="1" applyFill="1" applyBorder="1" applyAlignment="1">
      <alignment horizontal="right" vertical="center" wrapText="1"/>
    </xf>
    <xf numFmtId="167" fontId="8" fillId="2" borderId="15" xfId="0" applyNumberFormat="1" applyFont="1" applyFill="1" applyBorder="1" applyAlignment="1">
      <alignment horizontal="right" vertical="center" wrapText="1"/>
    </xf>
    <xf numFmtId="0" fontId="36" fillId="2" borderId="0" xfId="0" applyFont="1" applyFill="1"/>
    <xf numFmtId="0" fontId="8" fillId="2" borderId="0" xfId="0" applyFont="1" applyFill="1" applyBorder="1" applyAlignment="1">
      <alignment horizontal="left" vertical="center"/>
    </xf>
    <xf numFmtId="169" fontId="17" fillId="2" borderId="0" xfId="0" applyNumberFormat="1" applyFont="1" applyFill="1"/>
    <xf numFmtId="170" fontId="8" fillId="2" borderId="2" xfId="0" applyNumberFormat="1" applyFont="1" applyFill="1" applyBorder="1"/>
    <xf numFmtId="0" fontId="8" fillId="2" borderId="3" xfId="0" applyFont="1" applyFill="1" applyBorder="1"/>
    <xf numFmtId="0" fontId="8" fillId="2" borderId="2" xfId="0" applyFont="1" applyFill="1" applyBorder="1"/>
    <xf numFmtId="0" fontId="8" fillId="2" borderId="14" xfId="0" applyFont="1" applyFill="1" applyBorder="1"/>
    <xf numFmtId="170" fontId="8" fillId="2" borderId="0" xfId="0" applyNumberFormat="1" applyFont="1" applyFill="1" applyBorder="1"/>
    <xf numFmtId="0" fontId="8" fillId="2" borderId="15" xfId="0" applyFont="1" applyFill="1" applyBorder="1"/>
    <xf numFmtId="3" fontId="6" fillId="2" borderId="1" xfId="0" applyNumberFormat="1" applyFont="1" applyFill="1" applyBorder="1" applyAlignment="1">
      <alignment horizontal="right" vertical="center" wrapText="1"/>
    </xf>
    <xf numFmtId="3" fontId="6" fillId="2" borderId="0" xfId="0" applyNumberFormat="1" applyFont="1" applyFill="1" applyBorder="1" applyAlignment="1">
      <alignment horizontal="right" vertical="center" wrapText="1"/>
    </xf>
    <xf numFmtId="3" fontId="6" fillId="2" borderId="0" xfId="0" applyNumberFormat="1" applyFont="1" applyFill="1" applyBorder="1" applyAlignment="1">
      <alignment horizontal="right"/>
    </xf>
    <xf numFmtId="3" fontId="6" fillId="2" borderId="1" xfId="0" applyNumberFormat="1" applyFont="1" applyFill="1" applyBorder="1" applyAlignment="1">
      <alignment horizontal="right"/>
    </xf>
    <xf numFmtId="3" fontId="6" fillId="2" borderId="1" xfId="0" applyNumberFormat="1" applyFont="1" applyFill="1" applyBorder="1" applyAlignment="1"/>
    <xf numFmtId="3" fontId="6" fillId="2" borderId="0" xfId="0" applyNumberFormat="1" applyFont="1" applyFill="1" applyBorder="1" applyAlignment="1"/>
    <xf numFmtId="169" fontId="6" fillId="2" borderId="0" xfId="0" applyNumberFormat="1" applyFont="1" applyFill="1" applyBorder="1" applyAlignment="1">
      <alignment horizontal="right"/>
    </xf>
    <xf numFmtId="169" fontId="6" fillId="2" borderId="1" xfId="0" applyNumberFormat="1" applyFont="1" applyFill="1" applyBorder="1" applyAlignment="1">
      <alignment horizontal="right"/>
    </xf>
    <xf numFmtId="169" fontId="6" fillId="2" borderId="0" xfId="0" applyNumberFormat="1" applyFont="1" applyFill="1" applyBorder="1" applyAlignment="1"/>
    <xf numFmtId="169" fontId="6" fillId="2" borderId="0" xfId="0" applyNumberFormat="1" applyFont="1" applyFill="1"/>
    <xf numFmtId="17" fontId="49" fillId="2" borderId="0" xfId="0" quotePrefix="1" applyNumberFormat="1" applyFont="1" applyFill="1"/>
    <xf numFmtId="3" fontId="7" fillId="2" borderId="0" xfId="1" applyNumberFormat="1" applyFont="1" applyFill="1" applyAlignment="1" applyProtection="1">
      <alignment horizontal="center" wrapText="1"/>
    </xf>
    <xf numFmtId="3" fontId="7" fillId="2" borderId="1" xfId="1" applyNumberFormat="1" applyFont="1" applyFill="1" applyBorder="1" applyAlignment="1" applyProtection="1">
      <alignment horizontal="center" wrapText="1"/>
    </xf>
    <xf numFmtId="166" fontId="7" fillId="2" borderId="0" xfId="0" applyNumberFormat="1" applyFont="1" applyFill="1" applyBorder="1" applyAlignment="1">
      <alignment horizontal="center"/>
    </xf>
    <xf numFmtId="0" fontId="7" fillId="2" borderId="0" xfId="0" applyFont="1" applyFill="1" applyBorder="1" applyAlignment="1">
      <alignment horizontal="center"/>
    </xf>
    <xf numFmtId="3" fontId="6" fillId="2" borderId="15" xfId="0" applyNumberFormat="1" applyFont="1" applyFill="1" applyBorder="1" applyAlignment="1">
      <alignment horizontal="right"/>
    </xf>
    <xf numFmtId="3" fontId="6" fillId="2" borderId="15" xfId="0" applyNumberFormat="1" applyFont="1" applyFill="1" applyBorder="1" applyAlignment="1"/>
    <xf numFmtId="0" fontId="6" fillId="2" borderId="15" xfId="0" applyFont="1" applyFill="1" applyBorder="1" applyAlignment="1">
      <alignment horizontal="right"/>
    </xf>
    <xf numFmtId="0" fontId="6" fillId="2" borderId="14" xfId="0" applyFont="1" applyFill="1" applyBorder="1" applyAlignment="1">
      <alignment horizontal="right"/>
    </xf>
    <xf numFmtId="0" fontId="6" fillId="2" borderId="17" xfId="0" applyFont="1" applyFill="1" applyBorder="1" applyAlignment="1">
      <alignment horizontal="right"/>
    </xf>
    <xf numFmtId="17" fontId="7" fillId="2" borderId="0" xfId="0" quotePrefix="1" applyNumberFormat="1" applyFont="1" applyFill="1" applyBorder="1" applyAlignment="1"/>
    <xf numFmtId="3" fontId="7" fillId="2" borderId="18" xfId="1" applyNumberFormat="1" applyFont="1" applyFill="1" applyBorder="1" applyAlignment="1" applyProtection="1">
      <alignment horizontal="center" wrapText="1"/>
    </xf>
    <xf numFmtId="166" fontId="7" fillId="2" borderId="4" xfId="0" applyNumberFormat="1" applyFont="1" applyFill="1" applyBorder="1" applyAlignment="1">
      <alignment horizontal="center"/>
    </xf>
    <xf numFmtId="0" fontId="7" fillId="2" borderId="17" xfId="0" applyFont="1" applyFill="1" applyBorder="1" applyAlignment="1">
      <alignment horizontal="center"/>
    </xf>
    <xf numFmtId="169" fontId="6" fillId="2" borderId="3" xfId="0" applyNumberFormat="1" applyFont="1" applyFill="1" applyBorder="1" applyAlignment="1">
      <alignment horizontal="right"/>
    </xf>
    <xf numFmtId="169" fontId="6" fillId="2" borderId="2" xfId="0" applyNumberFormat="1" applyFont="1" applyFill="1" applyBorder="1" applyAlignment="1"/>
    <xf numFmtId="169" fontId="6" fillId="2" borderId="2" xfId="0" applyNumberFormat="1" applyFont="1" applyFill="1" applyBorder="1" applyAlignment="1">
      <alignment horizontal="right"/>
    </xf>
    <xf numFmtId="169" fontId="49" fillId="2" borderId="0" xfId="0" quotePrefix="1" applyNumberFormat="1" applyFont="1" applyFill="1" applyAlignment="1"/>
    <xf numFmtId="169" fontId="7" fillId="2" borderId="1" xfId="1" applyNumberFormat="1" applyFont="1" applyFill="1" applyBorder="1" applyAlignment="1" applyProtection="1">
      <alignment horizontal="center" wrapText="1"/>
    </xf>
    <xf numFmtId="169" fontId="7" fillId="2" borderId="0" xfId="0" applyNumberFormat="1" applyFont="1" applyFill="1" applyBorder="1" applyAlignment="1">
      <alignment horizontal="center"/>
    </xf>
    <xf numFmtId="3" fontId="6" fillId="2" borderId="3" xfId="0" applyNumberFormat="1" applyFont="1" applyFill="1" applyBorder="1" applyAlignment="1">
      <alignment horizontal="right"/>
    </xf>
    <xf numFmtId="3" fontId="6" fillId="2" borderId="2" xfId="0" applyNumberFormat="1" applyFont="1" applyFill="1" applyBorder="1" applyAlignment="1"/>
    <xf numFmtId="3" fontId="6" fillId="2" borderId="2" xfId="0" applyNumberFormat="1" applyFont="1" applyFill="1" applyBorder="1" applyAlignment="1">
      <alignment horizontal="right"/>
    </xf>
    <xf numFmtId="3" fontId="49" fillId="2" borderId="0" xfId="0" quotePrefix="1" applyNumberFormat="1" applyFont="1" applyFill="1" applyAlignment="1"/>
    <xf numFmtId="3" fontId="7" fillId="2" borderId="0" xfId="0" applyNumberFormat="1" applyFont="1" applyFill="1" applyBorder="1" applyAlignment="1">
      <alignment horizontal="center"/>
    </xf>
    <xf numFmtId="3" fontId="6" fillId="2" borderId="0" xfId="0" applyNumberFormat="1" applyFont="1" applyFill="1"/>
    <xf numFmtId="17" fontId="49" fillId="2" borderId="1" xfId="0" quotePrefix="1" applyNumberFormat="1" applyFont="1" applyFill="1" applyBorder="1" applyAlignment="1"/>
    <xf numFmtId="0" fontId="7" fillId="2" borderId="4" xfId="0" applyFont="1" applyFill="1" applyBorder="1" applyAlignment="1">
      <alignment horizontal="center"/>
    </xf>
    <xf numFmtId="169" fontId="8" fillId="2" borderId="1" xfId="0" applyNumberFormat="1" applyFont="1" applyFill="1" applyBorder="1"/>
    <xf numFmtId="169" fontId="8" fillId="2" borderId="1" xfId="0" applyNumberFormat="1" applyFont="1" applyFill="1" applyBorder="1" applyAlignment="1">
      <alignment horizontal="right"/>
    </xf>
    <xf numFmtId="169" fontId="8" fillId="2" borderId="0" xfId="0" applyNumberFormat="1" applyFont="1" applyFill="1" applyBorder="1" applyAlignment="1">
      <alignment horizontal="right"/>
    </xf>
    <xf numFmtId="0" fontId="8" fillId="2" borderId="4" xfId="0" applyFont="1" applyFill="1" applyBorder="1"/>
    <xf numFmtId="17" fontId="49" fillId="2" borderId="15" xfId="0" quotePrefix="1" applyNumberFormat="1" applyFont="1" applyFill="1" applyBorder="1"/>
    <xf numFmtId="167" fontId="8" fillId="2" borderId="18" xfId="0" applyNumberFormat="1" applyFont="1" applyFill="1" applyBorder="1" applyAlignment="1">
      <alignment horizontal="right" vertical="center" wrapText="1"/>
    </xf>
    <xf numFmtId="167" fontId="8" fillId="2" borderId="4" xfId="0" applyNumberFormat="1" applyFont="1" applyFill="1" applyBorder="1" applyAlignment="1">
      <alignment horizontal="right" vertical="center" wrapText="1"/>
    </xf>
    <xf numFmtId="3" fontId="8" fillId="2" borderId="0" xfId="0" applyNumberFormat="1" applyFont="1" applyFill="1"/>
    <xf numFmtId="167" fontId="8" fillId="2" borderId="0" xfId="0" applyNumberFormat="1" applyFont="1" applyFill="1"/>
    <xf numFmtId="0" fontId="8" fillId="2" borderId="4" xfId="0" applyNumberFormat="1" applyFont="1" applyFill="1" applyBorder="1"/>
    <xf numFmtId="3" fontId="8" fillId="2" borderId="4" xfId="0" applyNumberFormat="1" applyFont="1" applyFill="1" applyBorder="1"/>
    <xf numFmtId="167" fontId="8" fillId="2" borderId="4" xfId="0" applyNumberFormat="1" applyFont="1" applyFill="1" applyBorder="1"/>
    <xf numFmtId="0" fontId="8" fillId="2" borderId="2" xfId="0" applyNumberFormat="1" applyFont="1" applyFill="1" applyBorder="1"/>
    <xf numFmtId="3" fontId="8" fillId="2" borderId="2" xfId="0" applyNumberFormat="1" applyFont="1" applyFill="1" applyBorder="1"/>
    <xf numFmtId="167" fontId="8" fillId="2" borderId="2" xfId="0" applyNumberFormat="1" applyFont="1" applyFill="1" applyBorder="1"/>
    <xf numFmtId="3" fontId="8" fillId="2" borderId="0" xfId="0" applyNumberFormat="1" applyFont="1" applyFill="1" applyBorder="1"/>
    <xf numFmtId="167" fontId="8" fillId="2" borderId="0" xfId="0" applyNumberFormat="1" applyFont="1" applyFill="1" applyBorder="1"/>
    <xf numFmtId="0" fontId="8" fillId="2" borderId="0" xfId="0" applyNumberFormat="1" applyFont="1" applyFill="1" applyBorder="1"/>
    <xf numFmtId="0" fontId="6" fillId="2" borderId="0" xfId="0" applyFont="1" applyFill="1" applyBorder="1" applyAlignment="1">
      <alignment horizontal="left"/>
    </xf>
    <xf numFmtId="0" fontId="7" fillId="2" borderId="0" xfId="0" applyFont="1" applyFill="1" applyBorder="1" applyAlignment="1">
      <alignment horizontal="left" vertical="top"/>
    </xf>
    <xf numFmtId="172" fontId="6" fillId="2" borderId="0" xfId="0" applyNumberFormat="1" applyFont="1" applyFill="1" applyBorder="1" applyAlignment="1">
      <alignment horizontal="left" vertical="top"/>
    </xf>
    <xf numFmtId="173" fontId="6" fillId="2" borderId="0" xfId="0" applyNumberFormat="1" applyFont="1" applyFill="1" applyBorder="1" applyAlignment="1">
      <alignment horizontal="right"/>
    </xf>
    <xf numFmtId="165" fontId="6" fillId="2" borderId="0" xfId="0" applyNumberFormat="1" applyFont="1" applyFill="1" applyBorder="1" applyAlignment="1">
      <alignment horizontal="right"/>
    </xf>
    <xf numFmtId="172" fontId="7" fillId="2" borderId="0" xfId="0" applyNumberFormat="1" applyFont="1" applyFill="1" applyBorder="1" applyAlignment="1">
      <alignment horizontal="left" vertical="top"/>
    </xf>
    <xf numFmtId="172" fontId="6" fillId="2" borderId="20" xfId="0" applyNumberFormat="1" applyFont="1" applyFill="1" applyBorder="1" applyAlignment="1">
      <alignment horizontal="left" vertical="top"/>
    </xf>
    <xf numFmtId="165" fontId="6" fillId="2" borderId="20" xfId="0" applyNumberFormat="1" applyFont="1" applyFill="1" applyBorder="1" applyAlignment="1">
      <alignment horizontal="right"/>
    </xf>
    <xf numFmtId="0" fontId="8" fillId="2" borderId="20" xfId="0" applyFont="1" applyFill="1" applyBorder="1"/>
    <xf numFmtId="167" fontId="8" fillId="2" borderId="0" xfId="0" applyNumberFormat="1" applyFont="1" applyFill="1" applyBorder="1" applyAlignment="1"/>
    <xf numFmtId="0" fontId="39" fillId="2" borderId="0" xfId="0" applyFont="1" applyFill="1" applyBorder="1"/>
    <xf numFmtId="167" fontId="39" fillId="2" borderId="0" xfId="0" applyNumberFormat="1" applyFont="1" applyFill="1"/>
    <xf numFmtId="0" fontId="6" fillId="2" borderId="0" xfId="0" applyNumberFormat="1" applyFont="1" applyFill="1" applyBorder="1" applyAlignment="1">
      <alignment horizontal="center"/>
    </xf>
    <xf numFmtId="167" fontId="6" fillId="2" borderId="0" xfId="0" applyNumberFormat="1" applyFont="1" applyFill="1" applyBorder="1" applyAlignment="1"/>
    <xf numFmtId="0" fontId="7" fillId="2" borderId="18" xfId="0" applyNumberFormat="1" applyFont="1" applyFill="1" applyBorder="1" applyAlignment="1">
      <alignment horizontal="center"/>
    </xf>
    <xf numFmtId="0" fontId="6" fillId="2" borderId="2" xfId="0" applyNumberFormat="1" applyFont="1" applyFill="1" applyBorder="1" applyAlignment="1">
      <alignment horizontal="center"/>
    </xf>
    <xf numFmtId="3" fontId="6" fillId="2" borderId="3" xfId="0" applyNumberFormat="1" applyFont="1" applyFill="1" applyBorder="1" applyAlignment="1"/>
    <xf numFmtId="167" fontId="6" fillId="2" borderId="2" xfId="0" applyNumberFormat="1" applyFont="1" applyFill="1" applyBorder="1" applyAlignment="1"/>
    <xf numFmtId="167" fontId="8" fillId="2" borderId="2" xfId="0" applyNumberFormat="1" applyFont="1" applyFill="1" applyBorder="1" applyAlignment="1"/>
    <xf numFmtId="3" fontId="8" fillId="2" borderId="3" xfId="0" applyNumberFormat="1" applyFont="1" applyFill="1" applyBorder="1" applyAlignment="1"/>
    <xf numFmtId="3" fontId="8" fillId="2" borderId="1" xfId="0" applyNumberFormat="1" applyFont="1" applyFill="1" applyBorder="1" applyAlignment="1"/>
    <xf numFmtId="0" fontId="14" fillId="2" borderId="1" xfId="0" applyNumberFormat="1" applyFont="1" applyFill="1" applyBorder="1" applyAlignment="1">
      <alignment horizontal="right"/>
    </xf>
    <xf numFmtId="0" fontId="14" fillId="2" borderId="0" xfId="0" applyNumberFormat="1" applyFont="1" applyFill="1" applyBorder="1" applyAlignment="1">
      <alignment horizontal="right"/>
    </xf>
    <xf numFmtId="0" fontId="8" fillId="2" borderId="0" xfId="0" applyFont="1" applyFill="1" applyBorder="1" applyAlignment="1">
      <alignment horizontal="left" vertical="top"/>
    </xf>
    <xf numFmtId="0" fontId="15" fillId="2" borderId="0" xfId="0" applyFont="1" applyFill="1" applyAlignment="1">
      <alignment vertical="center" wrapText="1"/>
    </xf>
    <xf numFmtId="0" fontId="15" fillId="2" borderId="0" xfId="0" applyNumberFormat="1" applyFont="1" applyFill="1" applyAlignment="1">
      <alignment wrapText="1"/>
    </xf>
    <xf numFmtId="0" fontId="38" fillId="2" borderId="0" xfId="2" applyNumberFormat="1" applyFont="1" applyFill="1" applyAlignment="1">
      <alignment wrapText="1"/>
    </xf>
    <xf numFmtId="3" fontId="6" fillId="2" borderId="18" xfId="0" applyNumberFormat="1" applyFont="1" applyFill="1" applyBorder="1" applyAlignment="1">
      <alignment horizontal="right"/>
    </xf>
    <xf numFmtId="3" fontId="6" fillId="2" borderId="4" xfId="0" applyNumberFormat="1" applyFont="1" applyFill="1" applyBorder="1" applyAlignment="1">
      <alignment horizontal="right"/>
    </xf>
    <xf numFmtId="3" fontId="6" fillId="2" borderId="17" xfId="0" applyNumberFormat="1" applyFont="1" applyFill="1" applyBorder="1" applyAlignment="1">
      <alignment horizontal="right"/>
    </xf>
    <xf numFmtId="3" fontId="6" fillId="2" borderId="14" xfId="0" applyNumberFormat="1" applyFont="1" applyFill="1" applyBorder="1" applyAlignment="1"/>
    <xf numFmtId="3" fontId="6" fillId="2" borderId="14" xfId="0" applyNumberFormat="1" applyFont="1" applyFill="1" applyBorder="1" applyAlignment="1">
      <alignment horizontal="right"/>
    </xf>
    <xf numFmtId="0" fontId="8" fillId="2" borderId="18" xfId="0" applyFont="1" applyFill="1" applyBorder="1" applyAlignment="1">
      <alignment horizontal="left"/>
    </xf>
    <xf numFmtId="9" fontId="8" fillId="2" borderId="4" xfId="46" applyFont="1" applyFill="1" applyBorder="1" applyAlignment="1">
      <alignment vertical="center"/>
    </xf>
    <xf numFmtId="171" fontId="6" fillId="2" borderId="20" xfId="1" applyNumberFormat="1" applyFont="1" applyFill="1" applyBorder="1" applyAlignment="1">
      <alignment horizontal="right"/>
    </xf>
    <xf numFmtId="171" fontId="6" fillId="2" borderId="0" xfId="1" applyNumberFormat="1" applyFont="1" applyFill="1" applyBorder="1" applyAlignment="1">
      <alignment horizontal="right"/>
    </xf>
    <xf numFmtId="0" fontId="8" fillId="2" borderId="0" xfId="0" applyFont="1" applyFill="1" applyAlignment="1">
      <alignment wrapText="1"/>
    </xf>
    <xf numFmtId="167" fontId="8" fillId="2" borderId="1" xfId="0" applyNumberFormat="1" applyFont="1" applyFill="1" applyBorder="1"/>
    <xf numFmtId="167" fontId="17" fillId="2" borderId="0" xfId="0" applyNumberFormat="1" applyFont="1" applyFill="1"/>
    <xf numFmtId="172" fontId="45" fillId="2" borderId="0" xfId="0" applyNumberFormat="1" applyFont="1" applyFill="1" applyBorder="1" applyAlignment="1">
      <alignment horizontal="left" vertical="top"/>
    </xf>
    <xf numFmtId="0" fontId="45" fillId="2" borderId="0" xfId="2" applyFont="1" applyFill="1" applyAlignment="1"/>
    <xf numFmtId="0" fontId="13" fillId="2" borderId="0" xfId="0" applyFont="1" applyFill="1" applyBorder="1" applyAlignment="1">
      <alignment horizontal="left"/>
    </xf>
    <xf numFmtId="0" fontId="8" fillId="2" borderId="4" xfId="0" applyFont="1" applyFill="1" applyBorder="1" applyAlignment="1">
      <alignment horizontal="left" vertical="center"/>
    </xf>
    <xf numFmtId="167" fontId="8" fillId="2" borderId="17" xfId="0" applyNumberFormat="1" applyFont="1" applyFill="1" applyBorder="1" applyAlignment="1">
      <alignment horizontal="right" vertical="center" wrapText="1"/>
    </xf>
    <xf numFmtId="170" fontId="8" fillId="2" borderId="15" xfId="0" applyNumberFormat="1" applyFont="1" applyFill="1" applyBorder="1"/>
    <xf numFmtId="0" fontId="6" fillId="2" borderId="0" xfId="0" applyFont="1" applyFill="1" applyBorder="1" applyAlignment="1">
      <alignment vertical="center"/>
    </xf>
    <xf numFmtId="168" fontId="6" fillId="2" borderId="0" xfId="0" applyNumberFormat="1" applyFont="1" applyFill="1" applyBorder="1" applyAlignment="1">
      <alignment vertical="center"/>
    </xf>
    <xf numFmtId="168" fontId="6" fillId="2" borderId="4" xfId="0" applyNumberFormat="1" applyFont="1" applyFill="1" applyBorder="1" applyAlignment="1">
      <alignment vertical="center"/>
    </xf>
    <xf numFmtId="168" fontId="6" fillId="2" borderId="2" xfId="0" applyNumberFormat="1" applyFont="1" applyFill="1" applyBorder="1" applyAlignment="1">
      <alignment vertical="center"/>
    </xf>
    <xf numFmtId="0" fontId="6" fillId="2" borderId="2" xfId="0" applyFont="1" applyFill="1" applyBorder="1" applyAlignment="1">
      <alignment vertical="center" wrapText="1"/>
    </xf>
    <xf numFmtId="0" fontId="6" fillId="2" borderId="2" xfId="0" applyFont="1" applyFill="1" applyBorder="1" applyAlignment="1">
      <alignment vertical="center"/>
    </xf>
    <xf numFmtId="0" fontId="57" fillId="2" borderId="0" xfId="0" applyFont="1" applyFill="1"/>
    <xf numFmtId="0" fontId="6" fillId="2" borderId="1" xfId="0" applyFont="1" applyFill="1" applyBorder="1" applyAlignment="1">
      <alignment horizontal="center"/>
    </xf>
    <xf numFmtId="0" fontId="6" fillId="2" borderId="3" xfId="0" applyFont="1" applyFill="1" applyBorder="1" applyAlignment="1">
      <alignment horizontal="center"/>
    </xf>
    <xf numFmtId="0" fontId="8" fillId="2" borderId="0" xfId="0" applyFont="1" applyFill="1" applyBorder="1" applyAlignment="1">
      <alignment horizontal="left"/>
    </xf>
    <xf numFmtId="171" fontId="8" fillId="2" borderId="0" xfId="1" applyNumberFormat="1" applyFont="1" applyFill="1" applyBorder="1"/>
    <xf numFmtId="0" fontId="8" fillId="2" borderId="14" xfId="0" applyFont="1" applyFill="1" applyBorder="1" applyAlignment="1">
      <alignment horizontal="right" vertical="center" wrapText="1"/>
    </xf>
    <xf numFmtId="0" fontId="8" fillId="2" borderId="15" xfId="0" applyFont="1" applyFill="1" applyBorder="1" applyAlignment="1">
      <alignment horizontal="right" vertical="center" wrapText="1"/>
    </xf>
    <xf numFmtId="165" fontId="8" fillId="2" borderId="15" xfId="0" applyNumberFormat="1" applyFont="1" applyFill="1" applyBorder="1" applyAlignment="1">
      <alignment horizontal="right"/>
    </xf>
    <xf numFmtId="165" fontId="8" fillId="2" borderId="14" xfId="0" applyNumberFormat="1" applyFont="1" applyFill="1" applyBorder="1" applyAlignment="1">
      <alignment horizontal="right"/>
    </xf>
    <xf numFmtId="171" fontId="6" fillId="2" borderId="2" xfId="1" applyNumberFormat="1" applyFont="1" applyFill="1" applyBorder="1" applyAlignment="1">
      <alignment vertical="center"/>
    </xf>
    <xf numFmtId="171" fontId="6" fillId="2" borderId="0" xfId="1" applyNumberFormat="1" applyFont="1" applyFill="1" applyBorder="1" applyAlignment="1">
      <alignment vertical="center"/>
    </xf>
    <xf numFmtId="168" fontId="6" fillId="2" borderId="2" xfId="46" applyNumberFormat="1" applyFont="1" applyFill="1" applyBorder="1" applyAlignment="1">
      <alignment vertical="center"/>
    </xf>
    <xf numFmtId="168" fontId="6" fillId="2" borderId="0" xfId="46" applyNumberFormat="1" applyFont="1" applyFill="1" applyBorder="1" applyAlignment="1">
      <alignment vertical="center"/>
    </xf>
    <xf numFmtId="0" fontId="17" fillId="2" borderId="0" xfId="0" applyFont="1" applyFill="1" applyAlignment="1">
      <alignment horizontal="left"/>
    </xf>
    <xf numFmtId="171" fontId="8" fillId="2" borderId="0" xfId="1" applyNumberFormat="1" applyFont="1" applyFill="1" applyBorder="1" applyAlignment="1">
      <alignment vertical="center" wrapText="1"/>
    </xf>
    <xf numFmtId="171" fontId="8" fillId="2" borderId="4" xfId="1" applyNumberFormat="1" applyFont="1" applyFill="1" applyBorder="1" applyAlignment="1">
      <alignment vertical="center" wrapText="1"/>
    </xf>
    <xf numFmtId="49" fontId="58" fillId="2" borderId="0" xfId="0" quotePrefix="1" applyNumberFormat="1" applyFont="1" applyFill="1" applyAlignment="1">
      <alignment horizontal="center" vertical="center"/>
    </xf>
    <xf numFmtId="0" fontId="59" fillId="2" borderId="0" xfId="2" applyNumberFormat="1" applyFont="1" applyFill="1" applyAlignment="1">
      <alignment wrapText="1"/>
    </xf>
    <xf numFmtId="9" fontId="6" fillId="2" borderId="0" xfId="46" applyFont="1" applyFill="1" applyAlignment="1">
      <alignment wrapText="1"/>
    </xf>
    <xf numFmtId="0" fontId="11" fillId="2" borderId="0" xfId="0" applyFont="1" applyFill="1"/>
    <xf numFmtId="0" fontId="15" fillId="2" borderId="0" xfId="0" applyFont="1" applyFill="1"/>
    <xf numFmtId="0" fontId="45" fillId="2" borderId="0" xfId="0" applyFont="1" applyFill="1" applyAlignment="1">
      <alignment vertical="center"/>
    </xf>
    <xf numFmtId="0" fontId="38" fillId="2" borderId="0" xfId="2" applyNumberFormat="1" applyFont="1" applyFill="1" applyAlignment="1">
      <alignment horizontal="left" wrapText="1"/>
    </xf>
    <xf numFmtId="0" fontId="48" fillId="2" borderId="0" xfId="2" applyFont="1" applyFill="1"/>
    <xf numFmtId="0" fontId="44" fillId="2" borderId="0" xfId="0" applyFont="1" applyFill="1" applyAlignment="1">
      <alignment horizontal="left"/>
    </xf>
    <xf numFmtId="0" fontId="54" fillId="2" borderId="0" xfId="2" applyFont="1" applyFill="1"/>
    <xf numFmtId="17" fontId="49" fillId="2" borderId="0" xfId="0" quotePrefix="1" applyNumberFormat="1" applyFont="1" applyFill="1" applyBorder="1" applyAlignment="1"/>
    <xf numFmtId="0" fontId="45" fillId="2" borderId="0" xfId="0" applyFont="1" applyFill="1"/>
    <xf numFmtId="0" fontId="45" fillId="2" borderId="0" xfId="0" applyFont="1" applyFill="1" applyAlignment="1">
      <alignment horizontal="left" vertical="center"/>
    </xf>
    <xf numFmtId="17" fontId="49" fillId="2" borderId="15" xfId="0" quotePrefix="1" applyNumberFormat="1" applyFont="1" applyFill="1" applyBorder="1" applyAlignment="1"/>
    <xf numFmtId="0" fontId="38" fillId="2" borderId="0" xfId="2" applyFont="1" applyFill="1"/>
    <xf numFmtId="0" fontId="38" fillId="2" borderId="0" xfId="2" applyFont="1" applyFill="1" applyAlignment="1">
      <alignment horizontal="left"/>
    </xf>
    <xf numFmtId="0" fontId="7" fillId="2" borderId="4" xfId="0" applyNumberFormat="1" applyFont="1" applyFill="1" applyBorder="1" applyAlignment="1">
      <alignment horizontal="center"/>
    </xf>
    <xf numFmtId="0" fontId="44" fillId="2" borderId="0" xfId="0" applyNumberFormat="1" applyFont="1" applyFill="1" applyAlignment="1">
      <alignment horizontal="left"/>
    </xf>
    <xf numFmtId="0" fontId="11" fillId="2" borderId="0" xfId="0" applyFont="1" applyFill="1" applyAlignment="1">
      <alignment horizontal="left"/>
    </xf>
    <xf numFmtId="0" fontId="15" fillId="2" borderId="0" xfId="0" applyFont="1" applyFill="1" applyAlignment="1">
      <alignment wrapText="1"/>
    </xf>
    <xf numFmtId="0" fontId="14" fillId="2" borderId="0" xfId="0" applyFont="1" applyFill="1" applyBorder="1" applyAlignment="1">
      <alignment horizontal="center"/>
    </xf>
    <xf numFmtId="0" fontId="45" fillId="2" borderId="0" xfId="2" applyFont="1" applyFill="1" applyAlignment="1">
      <alignment wrapText="1"/>
    </xf>
    <xf numFmtId="0" fontId="6" fillId="2" borderId="0" xfId="0" applyFont="1" applyFill="1" applyBorder="1" applyAlignment="1">
      <alignment horizontal="center" wrapText="1"/>
    </xf>
    <xf numFmtId="0" fontId="9" fillId="2" borderId="0" xfId="0" applyFont="1" applyFill="1" applyBorder="1"/>
    <xf numFmtId="0" fontId="6" fillId="2" borderId="0" xfId="0" applyFont="1" applyFill="1" applyBorder="1" applyAlignment="1">
      <alignment horizontal="center" vertical="center"/>
    </xf>
    <xf numFmtId="0" fontId="8" fillId="2" borderId="0" xfId="0" applyFont="1" applyFill="1" applyBorder="1" applyAlignment="1">
      <alignment vertical="center"/>
    </xf>
    <xf numFmtId="0" fontId="6" fillId="2" borderId="0" xfId="0" applyFont="1" applyFill="1" applyBorder="1" applyAlignment="1">
      <alignment vertical="center" wrapText="1"/>
    </xf>
    <xf numFmtId="0" fontId="8" fillId="2" borderId="0" xfId="0" applyFont="1" applyFill="1" applyBorder="1" applyAlignment="1">
      <alignment horizontal="right" vertical="center" wrapText="1"/>
    </xf>
    <xf numFmtId="0" fontId="8" fillId="2" borderId="0" xfId="0" applyFont="1" applyFill="1" applyBorder="1" applyAlignment="1">
      <alignment horizontal="center" vertical="center"/>
    </xf>
    <xf numFmtId="0" fontId="42" fillId="2" borderId="0" xfId="0" applyFont="1" applyFill="1" applyAlignment="1">
      <alignment horizontal="left" readingOrder="1"/>
    </xf>
    <xf numFmtId="0" fontId="8" fillId="2" borderId="0" xfId="0" applyFont="1" applyFill="1" applyBorder="1" applyAlignment="1">
      <alignment horizontal="left" wrapText="1"/>
    </xf>
    <xf numFmtId="0" fontId="48" fillId="2" borderId="0" xfId="2" applyFont="1" applyFill="1"/>
    <xf numFmtId="0" fontId="44" fillId="2" borderId="0" xfId="0" applyFont="1" applyFill="1" applyAlignment="1">
      <alignment horizontal="left"/>
    </xf>
    <xf numFmtId="0" fontId="38" fillId="2" borderId="0" xfId="2" applyNumberFormat="1" applyFont="1" applyFill="1" applyAlignment="1">
      <alignment horizontal="left" wrapText="1"/>
    </xf>
    <xf numFmtId="17" fontId="49" fillId="2" borderId="0" xfId="0" quotePrefix="1" applyNumberFormat="1" applyFont="1" applyFill="1" applyBorder="1" applyAlignment="1"/>
    <xf numFmtId="0" fontId="45" fillId="2" borderId="0" xfId="0" applyFont="1" applyFill="1" applyAlignment="1">
      <alignment horizontal="left" vertical="center"/>
    </xf>
    <xf numFmtId="0" fontId="6" fillId="2" borderId="0" xfId="0" applyFont="1" applyFill="1" applyBorder="1" applyAlignment="1">
      <alignment vertical="center" wrapText="1"/>
    </xf>
    <xf numFmtId="0" fontId="8" fillId="2" borderId="0" xfId="0" applyFont="1" applyFill="1" applyBorder="1" applyAlignment="1">
      <alignment horizontal="right" vertical="center" wrapText="1"/>
    </xf>
    <xf numFmtId="0" fontId="60" fillId="2" borderId="0" xfId="2" applyFont="1" applyFill="1"/>
    <xf numFmtId="0" fontId="38" fillId="2" borderId="0" xfId="2" applyNumberFormat="1" applyFont="1" applyFill="1" applyAlignment="1">
      <alignment wrapText="1"/>
    </xf>
    <xf numFmtId="0" fontId="61" fillId="2" borderId="0" xfId="0" applyFont="1" applyFill="1" applyAlignment="1">
      <alignment horizontal="left"/>
    </xf>
    <xf numFmtId="0" fontId="3" fillId="2" borderId="0" xfId="0" applyFont="1" applyFill="1"/>
    <xf numFmtId="0" fontId="44" fillId="2" borderId="0" xfId="0" applyFont="1" applyFill="1" applyAlignment="1">
      <alignment horizontal="left"/>
    </xf>
    <xf numFmtId="0" fontId="3" fillId="2" borderId="0" xfId="0" applyFont="1" applyFill="1" applyBorder="1" applyAlignment="1">
      <alignment vertical="center" wrapText="1"/>
    </xf>
    <xf numFmtId="0" fontId="3" fillId="2" borderId="2" xfId="0" applyFont="1" applyFill="1" applyBorder="1" applyAlignment="1">
      <alignment vertical="center" wrapText="1"/>
    </xf>
    <xf numFmtId="0" fontId="62" fillId="2" borderId="0" xfId="0" applyFont="1" applyFill="1"/>
    <xf numFmtId="169" fontId="2" fillId="2" borderId="1" xfId="0" applyNumberFormat="1" applyFont="1" applyFill="1" applyBorder="1" applyAlignment="1">
      <alignment horizontal="right"/>
    </xf>
    <xf numFmtId="169" fontId="2" fillId="2" borderId="0" xfId="0" applyNumberFormat="1" applyFont="1" applyFill="1" applyBorder="1" applyAlignment="1">
      <alignment horizontal="right"/>
    </xf>
    <xf numFmtId="0" fontId="2" fillId="2" borderId="3" xfId="0" applyFont="1" applyFill="1" applyBorder="1" applyAlignment="1">
      <alignment horizontal="left"/>
    </xf>
    <xf numFmtId="0" fontId="2" fillId="2" borderId="1" xfId="0" applyFont="1" applyFill="1" applyBorder="1" applyAlignment="1">
      <alignment horizontal="left"/>
    </xf>
    <xf numFmtId="0" fontId="48" fillId="2" borderId="0" xfId="2" applyFont="1" applyFill="1"/>
    <xf numFmtId="0" fontId="38" fillId="2" borderId="0" xfId="2" applyNumberFormat="1" applyFont="1" applyFill="1" applyAlignment="1">
      <alignment horizontal="left" wrapText="1"/>
    </xf>
    <xf numFmtId="0" fontId="45" fillId="2" borderId="0" xfId="0" applyFont="1" applyFill="1" applyAlignment="1">
      <alignment horizontal="left" vertical="center"/>
    </xf>
    <xf numFmtId="17" fontId="49" fillId="2" borderId="0" xfId="0" quotePrefix="1" applyNumberFormat="1" applyFont="1" applyFill="1" applyBorder="1" applyAlignment="1"/>
    <xf numFmtId="0" fontId="44" fillId="2" borderId="0" xfId="0" applyFont="1" applyFill="1" applyAlignment="1">
      <alignment horizontal="left"/>
    </xf>
    <xf numFmtId="0" fontId="8" fillId="2" borderId="0" xfId="0" applyFont="1" applyFill="1" applyBorder="1" applyAlignment="1">
      <alignment horizontal="right" vertical="center" wrapText="1"/>
    </xf>
    <xf numFmtId="0" fontId="38" fillId="2" borderId="0" xfId="2" applyNumberFormat="1" applyFont="1" applyFill="1" applyAlignment="1">
      <alignment wrapText="1"/>
    </xf>
    <xf numFmtId="0" fontId="6" fillId="2" borderId="0" xfId="0" applyFont="1" applyFill="1" applyBorder="1" applyAlignment="1">
      <alignment vertical="center" wrapText="1"/>
    </xf>
    <xf numFmtId="174" fontId="8" fillId="2" borderId="0" xfId="1" applyNumberFormat="1" applyFont="1" applyFill="1" applyBorder="1"/>
    <xf numFmtId="174" fontId="8" fillId="2" borderId="0" xfId="1" applyNumberFormat="1" applyFont="1" applyFill="1" applyBorder="1" applyAlignment="1">
      <alignment horizontal="right"/>
    </xf>
    <xf numFmtId="174" fontId="2" fillId="2" borderId="0" xfId="1" applyNumberFormat="1" applyFont="1" applyFill="1" applyBorder="1" applyAlignment="1">
      <alignment horizontal="right"/>
    </xf>
    <xf numFmtId="174" fontId="2" fillId="2" borderId="0" xfId="1" applyNumberFormat="1" applyFont="1" applyFill="1" applyBorder="1" applyAlignment="1"/>
    <xf numFmtId="175" fontId="44" fillId="0" borderId="0" xfId="48" applyNumberFormat="1" applyFont="1" applyBorder="1" applyAlignment="1" applyProtection="1">
      <alignment horizontal="left"/>
    </xf>
    <xf numFmtId="0" fontId="48" fillId="0" borderId="0" xfId="49" applyFont="1" applyAlignment="1" applyProtection="1"/>
    <xf numFmtId="0" fontId="2" fillId="0" borderId="0" xfId="0" applyFont="1" applyAlignment="1"/>
    <xf numFmtId="0" fontId="3" fillId="0" borderId="0" xfId="50" applyFont="1" applyAlignment="1"/>
    <xf numFmtId="175" fontId="3" fillId="0" borderId="2" xfId="48" quotePrefix="1" applyFont="1" applyBorder="1" applyAlignment="1">
      <alignment horizontal="right"/>
    </xf>
    <xf numFmtId="175" fontId="3" fillId="0" borderId="2" xfId="48" quotePrefix="1" applyFont="1" applyFill="1" applyBorder="1" applyAlignment="1">
      <alignment horizontal="right"/>
    </xf>
    <xf numFmtId="15" fontId="3" fillId="0" borderId="0" xfId="48" applyNumberFormat="1" applyFont="1" applyFill="1" applyAlignment="1">
      <alignment horizontal="right"/>
    </xf>
    <xf numFmtId="175" fontId="3" fillId="0" borderId="21" xfId="48" applyFont="1" applyBorder="1" applyAlignment="1">
      <alignment wrapText="1"/>
    </xf>
    <xf numFmtId="175" fontId="3" fillId="0" borderId="21" xfId="48" applyFont="1" applyBorder="1" applyAlignment="1">
      <alignment horizontal="right"/>
    </xf>
    <xf numFmtId="0" fontId="3" fillId="0" borderId="21" xfId="50" applyFont="1" applyBorder="1" applyAlignment="1"/>
    <xf numFmtId="175" fontId="3" fillId="0" borderId="21" xfId="48" applyFont="1" applyBorder="1" applyAlignment="1"/>
    <xf numFmtId="175" fontId="3" fillId="0" borderId="21" xfId="48" applyFont="1" applyFill="1" applyBorder="1" applyAlignment="1"/>
    <xf numFmtId="175" fontId="3" fillId="0" borderId="0" xfId="48" applyFont="1" applyBorder="1" applyAlignment="1"/>
    <xf numFmtId="175" fontId="3" fillId="0" borderId="0" xfId="48" applyFont="1" applyBorder="1" applyAlignment="1">
      <alignment horizontal="left" wrapText="1"/>
    </xf>
    <xf numFmtId="0" fontId="3" fillId="0" borderId="0" xfId="50" applyFont="1" applyAlignment="1">
      <alignment horizontal="right"/>
    </xf>
    <xf numFmtId="0" fontId="3" fillId="0" borderId="22" xfId="50" applyFont="1" applyBorder="1" applyAlignment="1"/>
    <xf numFmtId="175" fontId="3" fillId="0" borderId="22" xfId="48" applyFont="1" applyBorder="1" applyAlignment="1"/>
    <xf numFmtId="9" fontId="3" fillId="0" borderId="0" xfId="46" applyFont="1" applyBorder="1" applyAlignment="1"/>
    <xf numFmtId="3" fontId="3" fillId="0" borderId="0" xfId="51" applyNumberFormat="1" applyFont="1" applyAlignment="1">
      <alignment horizontal="right"/>
    </xf>
    <xf numFmtId="3" fontId="2" fillId="0" borderId="0" xfId="51" applyNumberFormat="1" applyFont="1" applyAlignment="1"/>
    <xf numFmtId="168" fontId="2" fillId="0" borderId="0" xfId="46" applyNumberFormat="1" applyFont="1" applyAlignment="1"/>
    <xf numFmtId="9" fontId="2" fillId="0" borderId="0" xfId="46" applyFont="1" applyAlignment="1"/>
    <xf numFmtId="3" fontId="7" fillId="0" borderId="0" xfId="51" applyNumberFormat="1" applyFont="1" applyAlignment="1">
      <alignment horizontal="left"/>
    </xf>
    <xf numFmtId="3" fontId="3" fillId="0" borderId="0" xfId="51" applyNumberFormat="1" applyFont="1" applyAlignment="1"/>
    <xf numFmtId="9" fontId="3" fillId="0" borderId="0" xfId="46" applyFont="1" applyAlignment="1">
      <alignment horizontal="right"/>
    </xf>
    <xf numFmtId="3" fontId="7" fillId="0" borderId="0" xfId="51" applyNumberFormat="1" applyFont="1" applyAlignment="1" applyProtection="1">
      <alignment horizontal="left" wrapText="1"/>
    </xf>
    <xf numFmtId="3" fontId="7" fillId="0" borderId="0" xfId="51" applyNumberFormat="1" applyFont="1" applyAlignment="1">
      <alignment wrapText="1"/>
    </xf>
    <xf numFmtId="3" fontId="3" fillId="0" borderId="0" xfId="51" applyNumberFormat="1" applyFont="1" applyAlignment="1">
      <alignment wrapText="1"/>
    </xf>
    <xf numFmtId="3" fontId="2" fillId="0" borderId="0" xfId="51" applyNumberFormat="1" applyFont="1" applyFill="1" applyBorder="1" applyAlignment="1">
      <alignment horizontal="right"/>
    </xf>
    <xf numFmtId="9" fontId="2" fillId="0" borderId="0" xfId="46" applyNumberFormat="1" applyFont="1" applyAlignment="1"/>
    <xf numFmtId="3" fontId="3" fillId="0" borderId="0" xfId="51" quotePrefix="1" applyNumberFormat="1" applyFont="1" applyAlignment="1">
      <alignment wrapText="1"/>
    </xf>
    <xf numFmtId="3" fontId="3" fillId="0" borderId="0" xfId="51" applyNumberFormat="1" applyFont="1" applyFill="1" applyBorder="1" applyAlignment="1">
      <alignment horizontal="right"/>
    </xf>
    <xf numFmtId="9" fontId="2" fillId="0" borderId="0" xfId="0" applyNumberFormat="1" applyFont="1" applyAlignment="1"/>
    <xf numFmtId="3" fontId="3" fillId="0" borderId="0" xfId="51" applyNumberFormat="1" applyFont="1" applyBorder="1" applyAlignment="1">
      <alignment horizontal="right"/>
    </xf>
    <xf numFmtId="3" fontId="2" fillId="0" borderId="0" xfId="51" applyNumberFormat="1" applyFont="1" applyFill="1" applyBorder="1" applyAlignment="1">
      <alignment horizontal="left"/>
    </xf>
    <xf numFmtId="3" fontId="3" fillId="0" borderId="0" xfId="51" applyNumberFormat="1" applyFont="1" applyBorder="1" applyAlignment="1"/>
    <xf numFmtId="3" fontId="2" fillId="0" borderId="0" xfId="51" applyNumberFormat="1" applyFont="1" applyBorder="1" applyAlignment="1"/>
    <xf numFmtId="3" fontId="2" fillId="0" borderId="0" xfId="0" applyNumberFormat="1" applyFont="1" applyFill="1" applyBorder="1" applyAlignment="1">
      <alignment horizontal="left" vertical="top"/>
    </xf>
    <xf numFmtId="176" fontId="9" fillId="0" borderId="0" xfId="0" applyNumberFormat="1" applyFont="1" applyFill="1" applyBorder="1" applyAlignment="1">
      <alignment horizontal="right"/>
    </xf>
    <xf numFmtId="1" fontId="2" fillId="0" borderId="0" xfId="0" applyNumberFormat="1" applyFont="1" applyAlignment="1"/>
    <xf numFmtId="1" fontId="2" fillId="0" borderId="0" xfId="46" applyNumberFormat="1" applyFont="1" applyAlignment="1"/>
    <xf numFmtId="177" fontId="9" fillId="0" borderId="0" xfId="0" applyNumberFormat="1" applyFont="1" applyFill="1" applyBorder="1" applyAlignment="1">
      <alignment horizontal="right"/>
    </xf>
    <xf numFmtId="3" fontId="9" fillId="0" borderId="0" xfId="0" applyNumberFormat="1" applyFont="1" applyFill="1" applyBorder="1" applyAlignment="1">
      <alignment horizontal="left" vertical="top"/>
    </xf>
    <xf numFmtId="3" fontId="14" fillId="0" borderId="0" xfId="51" applyNumberFormat="1" applyFont="1" applyFill="1" applyBorder="1" applyAlignment="1">
      <alignment horizontal="left"/>
    </xf>
    <xf numFmtId="2" fontId="2" fillId="0" borderId="0" xfId="46" applyNumberFormat="1" applyFont="1" applyAlignment="1"/>
    <xf numFmtId="1" fontId="2" fillId="0" borderId="0" xfId="46" applyNumberFormat="1" applyFont="1" applyFill="1" applyBorder="1" applyAlignment="1">
      <alignment horizontal="right"/>
    </xf>
    <xf numFmtId="3" fontId="2" fillId="0" borderId="0" xfId="0" applyNumberFormat="1" applyFont="1" applyFill="1" applyBorder="1" applyAlignment="1">
      <alignment horizontal="right"/>
    </xf>
    <xf numFmtId="176" fontId="3" fillId="0" borderId="4" xfId="50" applyNumberFormat="1" applyFont="1" applyBorder="1" applyAlignment="1"/>
    <xf numFmtId="0" fontId="2" fillId="0" borderId="4" xfId="0" applyFont="1" applyFill="1" applyBorder="1" applyAlignment="1">
      <alignment horizontal="left"/>
    </xf>
    <xf numFmtId="176" fontId="2" fillId="0" borderId="4" xfId="0" applyNumberFormat="1" applyFont="1" applyFill="1" applyBorder="1" applyAlignment="1">
      <alignment horizontal="right"/>
    </xf>
    <xf numFmtId="0" fontId="2" fillId="0" borderId="4" xfId="0" applyFont="1" applyBorder="1" applyAlignment="1"/>
    <xf numFmtId="178" fontId="2" fillId="0" borderId="4" xfId="0" applyNumberFormat="1" applyFont="1" applyFill="1" applyBorder="1" applyAlignment="1">
      <alignment horizontal="right"/>
    </xf>
    <xf numFmtId="176" fontId="3" fillId="0" borderId="0" xfId="50" applyNumberFormat="1" applyFont="1" applyAlignment="1"/>
    <xf numFmtId="0" fontId="2" fillId="0" borderId="0" xfId="0" applyFont="1" applyFill="1" applyBorder="1" applyAlignment="1">
      <alignment horizontal="left"/>
    </xf>
    <xf numFmtId="176" fontId="2" fillId="0" borderId="0" xfId="0" applyNumberFormat="1" applyFont="1" applyFill="1" applyBorder="1" applyAlignment="1">
      <alignment horizontal="right"/>
    </xf>
    <xf numFmtId="171" fontId="2" fillId="0" borderId="0" xfId="51" applyNumberFormat="1" applyFont="1" applyAlignment="1"/>
    <xf numFmtId="175" fontId="13" fillId="0" borderId="0" xfId="48" applyFont="1" applyAlignment="1"/>
    <xf numFmtId="175" fontId="45" fillId="0" borderId="0" xfId="48" applyFont="1" applyAlignment="1">
      <alignment horizontal="right"/>
    </xf>
    <xf numFmtId="0" fontId="45" fillId="0" borderId="0" xfId="50" applyFont="1" applyAlignment="1"/>
    <xf numFmtId="3" fontId="45" fillId="0" borderId="0" xfId="48" applyNumberFormat="1" applyFont="1" applyAlignment="1"/>
    <xf numFmtId="0" fontId="45" fillId="0" borderId="0" xfId="50" applyFont="1" applyAlignment="1">
      <alignment horizontal="right"/>
    </xf>
    <xf numFmtId="3" fontId="3" fillId="0" borderId="0" xfId="50" applyNumberFormat="1" applyFont="1" applyAlignment="1"/>
    <xf numFmtId="175" fontId="3" fillId="0" borderId="0" xfId="48" applyFont="1" applyFill="1" applyAlignment="1">
      <alignment wrapText="1"/>
    </xf>
    <xf numFmtId="175" fontId="45" fillId="0" borderId="0" xfId="48" applyFont="1" applyAlignment="1">
      <alignment wrapText="1"/>
    </xf>
    <xf numFmtId="0" fontId="45" fillId="0" borderId="0" xfId="50" applyFont="1" applyAlignment="1">
      <alignment wrapText="1"/>
    </xf>
    <xf numFmtId="175" fontId="51" fillId="0" borderId="0" xfId="48" applyFont="1" applyAlignment="1"/>
    <xf numFmtId="175" fontId="3" fillId="0" borderId="0" xfId="48" applyFont="1" applyAlignment="1">
      <alignment wrapText="1"/>
    </xf>
    <xf numFmtId="0" fontId="3" fillId="0" borderId="0" xfId="50" applyFont="1" applyAlignment="1">
      <alignment wrapText="1"/>
    </xf>
    <xf numFmtId="0" fontId="48" fillId="0" borderId="0" xfId="49" applyFont="1" applyFill="1" applyAlignment="1" applyProtection="1"/>
    <xf numFmtId="175" fontId="3" fillId="0" borderId="0" xfId="48" applyFont="1" applyAlignment="1">
      <alignment horizontal="right"/>
    </xf>
    <xf numFmtId="175" fontId="3" fillId="0" borderId="0" xfId="48" applyFont="1" applyAlignment="1"/>
    <xf numFmtId="175" fontId="3" fillId="0" borderId="0" xfId="48" applyFont="1" applyAlignment="1">
      <alignment horizontal="left"/>
    </xf>
    <xf numFmtId="0" fontId="3" fillId="0" borderId="0" xfId="50" applyFont="1" applyFill="1" applyAlignment="1"/>
    <xf numFmtId="175" fontId="3" fillId="0" borderId="0" xfId="48" applyFont="1" applyFill="1" applyAlignment="1"/>
    <xf numFmtId="0" fontId="2" fillId="0" borderId="0" xfId="0" applyFont="1" applyFill="1" applyAlignment="1"/>
    <xf numFmtId="0" fontId="2" fillId="0" borderId="2" xfId="0" applyFont="1" applyBorder="1" applyAlignment="1"/>
    <xf numFmtId="0" fontId="14" fillId="0" borderId="2" xfId="0" applyFont="1" applyBorder="1" applyAlignment="1"/>
    <xf numFmtId="15" fontId="3" fillId="0" borderId="0" xfId="48" applyNumberFormat="1" applyFont="1" applyFill="1" applyBorder="1" applyAlignment="1">
      <alignment horizontal="right"/>
    </xf>
    <xf numFmtId="0" fontId="2" fillId="0" borderId="0" xfId="0" applyFont="1" applyBorder="1" applyAlignment="1"/>
    <xf numFmtId="0" fontId="2" fillId="0" borderId="21" xfId="0" applyFont="1" applyBorder="1" applyAlignment="1"/>
    <xf numFmtId="175" fontId="3" fillId="0" borderId="0" xfId="48" applyFont="1" applyFill="1" applyBorder="1" applyAlignment="1"/>
    <xf numFmtId="1" fontId="3" fillId="0" borderId="0" xfId="48" applyNumberFormat="1" applyFont="1" applyFill="1" applyBorder="1" applyAlignment="1"/>
    <xf numFmtId="171" fontId="2" fillId="34" borderId="0" xfId="51" applyNumberFormat="1" applyFont="1" applyFill="1" applyBorder="1" applyAlignment="1">
      <alignment horizontal="right"/>
    </xf>
    <xf numFmtId="171" fontId="2" fillId="0" borderId="0" xfId="51" applyNumberFormat="1" applyFont="1" applyFill="1" applyBorder="1" applyAlignment="1">
      <alignment horizontal="right"/>
    </xf>
    <xf numFmtId="171" fontId="2" fillId="0" borderId="0" xfId="0" applyNumberFormat="1" applyFont="1" applyAlignment="1"/>
    <xf numFmtId="179" fontId="2" fillId="0" borderId="0" xfId="0" applyNumberFormat="1" applyFont="1" applyAlignment="1"/>
    <xf numFmtId="9" fontId="3" fillId="0" borderId="0" xfId="46" applyFont="1" applyFill="1" applyBorder="1" applyAlignment="1"/>
    <xf numFmtId="171" fontId="3" fillId="0" borderId="0" xfId="46" applyNumberFormat="1" applyFont="1" applyFill="1" applyBorder="1" applyAlignment="1"/>
    <xf numFmtId="9" fontId="3" fillId="0" borderId="0" xfId="46" applyFont="1" applyAlignment="1"/>
    <xf numFmtId="0" fontId="3" fillId="0" borderId="0" xfId="50" applyFont="1" applyBorder="1" applyAlignment="1"/>
    <xf numFmtId="175" fontId="7" fillId="0" borderId="0" xfId="48" applyFont="1" applyBorder="1" applyAlignment="1">
      <alignment horizontal="left" wrapText="1"/>
    </xf>
    <xf numFmtId="3" fontId="3" fillId="0" borderId="0" xfId="50" applyNumberFormat="1" applyFont="1" applyBorder="1" applyAlignment="1">
      <alignment horizontal="right"/>
    </xf>
    <xf numFmtId="1" fontId="3" fillId="0" borderId="0" xfId="46" applyNumberFormat="1" applyFont="1" applyFill="1" applyBorder="1" applyAlignment="1">
      <alignment horizontal="right"/>
    </xf>
    <xf numFmtId="9" fontId="3" fillId="0" borderId="0" xfId="46" applyFont="1" applyFill="1" applyBorder="1" applyAlignment="1">
      <alignment horizontal="right"/>
    </xf>
    <xf numFmtId="175" fontId="7" fillId="0" borderId="0" xfId="48" applyNumberFormat="1" applyFont="1" applyBorder="1" applyAlignment="1" applyProtection="1">
      <alignment horizontal="left" wrapText="1"/>
    </xf>
    <xf numFmtId="3" fontId="3" fillId="0" borderId="0" xfId="52" applyNumberFormat="1" applyFont="1" applyBorder="1" applyAlignment="1">
      <alignment horizontal="right"/>
    </xf>
    <xf numFmtId="3" fontId="3" fillId="0" borderId="0" xfId="52" applyNumberFormat="1" applyFont="1" applyFill="1" applyBorder="1" applyAlignment="1">
      <alignment horizontal="right"/>
    </xf>
    <xf numFmtId="175" fontId="7" fillId="0" borderId="0" xfId="48" applyFont="1" applyBorder="1" applyAlignment="1">
      <alignment wrapText="1"/>
    </xf>
    <xf numFmtId="176" fontId="2" fillId="0" borderId="0" xfId="0" applyNumberFormat="1" applyFont="1" applyBorder="1" applyAlignment="1"/>
    <xf numFmtId="175" fontId="3" fillId="0" borderId="0" xfId="48" applyFont="1" applyBorder="1" applyAlignment="1">
      <alignment wrapText="1"/>
    </xf>
    <xf numFmtId="175" fontId="3" fillId="0" borderId="0" xfId="48" quotePrefix="1" applyFont="1" applyBorder="1" applyAlignment="1">
      <alignment wrapText="1"/>
    </xf>
    <xf numFmtId="176" fontId="2" fillId="34" borderId="0" xfId="0" applyNumberFormat="1" applyFont="1" applyFill="1" applyBorder="1" applyAlignment="1">
      <alignment horizontal="right"/>
    </xf>
    <xf numFmtId="0" fontId="2" fillId="0" borderId="0" xfId="0" applyFont="1" applyFill="1" applyBorder="1" applyAlignment="1">
      <alignment horizontal="right"/>
    </xf>
    <xf numFmtId="3" fontId="3" fillId="0" borderId="0" xfId="48" applyNumberFormat="1" applyFont="1" applyBorder="1" applyAlignment="1"/>
    <xf numFmtId="176" fontId="3" fillId="0" borderId="0" xfId="50" applyNumberFormat="1" applyFont="1" applyBorder="1" applyAlignment="1"/>
    <xf numFmtId="0" fontId="2" fillId="0" borderId="0" xfId="0" applyFont="1" applyAlignment="1">
      <alignment horizontal="right" wrapText="1"/>
    </xf>
    <xf numFmtId="176" fontId="2" fillId="0" borderId="0" xfId="0" applyNumberFormat="1" applyFont="1" applyAlignment="1"/>
    <xf numFmtId="1" fontId="3" fillId="0" borderId="0" xfId="51" applyNumberFormat="1" applyFont="1" applyBorder="1" applyAlignment="1"/>
    <xf numFmtId="1" fontId="2" fillId="0" borderId="0" xfId="51" applyNumberFormat="1" applyFont="1" applyFill="1" applyBorder="1" applyAlignment="1">
      <alignment horizontal="right"/>
    </xf>
    <xf numFmtId="1" fontId="2" fillId="0" borderId="0" xfId="51" applyNumberFormat="1" applyFont="1" applyBorder="1" applyAlignment="1"/>
    <xf numFmtId="0" fontId="2" fillId="0" borderId="0" xfId="0" applyFont="1" applyFill="1" applyBorder="1" applyAlignment="1">
      <alignment horizontal="left" vertical="top"/>
    </xf>
    <xf numFmtId="0" fontId="9" fillId="0" borderId="0" xfId="0" applyFont="1" applyFill="1" applyBorder="1" applyAlignment="1">
      <alignment horizontal="left" vertical="top"/>
    </xf>
    <xf numFmtId="0" fontId="14" fillId="0" borderId="0" xfId="0" applyFont="1" applyFill="1" applyBorder="1" applyAlignment="1">
      <alignment horizontal="left"/>
    </xf>
    <xf numFmtId="176" fontId="2" fillId="34" borderId="4" xfId="0" applyNumberFormat="1" applyFont="1" applyFill="1" applyBorder="1" applyAlignment="1">
      <alignment horizontal="right"/>
    </xf>
    <xf numFmtId="171" fontId="2" fillId="0" borderId="4" xfId="51" applyNumberFormat="1" applyFont="1" applyBorder="1" applyAlignment="1"/>
    <xf numFmtId="175" fontId="13" fillId="0" borderId="0" xfId="48" applyFont="1" applyAlignment="1">
      <alignment wrapText="1"/>
    </xf>
    <xf numFmtId="175" fontId="65" fillId="0" borderId="0" xfId="48" applyFont="1" applyAlignment="1"/>
    <xf numFmtId="175" fontId="45" fillId="0" borderId="0" xfId="48" applyFont="1" applyAlignment="1"/>
    <xf numFmtId="0" fontId="15" fillId="0" borderId="0" xfId="0" applyFont="1" applyAlignment="1"/>
    <xf numFmtId="173" fontId="42" fillId="34" borderId="0" xfId="53" applyNumberFormat="1" applyFont="1" applyFill="1" applyBorder="1" applyAlignment="1">
      <alignment horizontal="left"/>
    </xf>
    <xf numFmtId="0" fontId="2" fillId="2" borderId="0" xfId="0" applyFont="1" applyFill="1"/>
    <xf numFmtId="3" fontId="14" fillId="2" borderId="4" xfId="0" applyNumberFormat="1" applyFont="1" applyFill="1" applyBorder="1"/>
    <xf numFmtId="3" fontId="67" fillId="2" borderId="17" xfId="53" applyNumberFormat="1" applyFont="1" applyFill="1" applyBorder="1" applyAlignment="1">
      <alignment horizontal="left"/>
    </xf>
    <xf numFmtId="3" fontId="68" fillId="2" borderId="1" xfId="53" applyNumberFormat="1" applyFont="1" applyFill="1" applyBorder="1" applyAlignment="1">
      <alignment horizontal="right"/>
    </xf>
    <xf numFmtId="3" fontId="68" fillId="2" borderId="0" xfId="53" applyNumberFormat="1" applyFont="1" applyFill="1" applyBorder="1" applyAlignment="1">
      <alignment horizontal="right"/>
    </xf>
    <xf numFmtId="3" fontId="68" fillId="2" borderId="4" xfId="53" applyNumberFormat="1" applyFont="1" applyFill="1" applyBorder="1" applyAlignment="1">
      <alignment horizontal="right"/>
    </xf>
    <xf numFmtId="3" fontId="68" fillId="2" borderId="3" xfId="53" applyNumberFormat="1" applyFont="1" applyFill="1" applyBorder="1" applyAlignment="1">
      <alignment horizontal="right"/>
    </xf>
    <xf numFmtId="3" fontId="68" fillId="2" borderId="2" xfId="53" applyNumberFormat="1" applyFont="1" applyFill="1" applyBorder="1" applyAlignment="1">
      <alignment horizontal="right"/>
    </xf>
    <xf numFmtId="3" fontId="68" fillId="2" borderId="0" xfId="53" applyNumberFormat="1" applyFont="1" applyFill="1" applyBorder="1" applyAlignment="1">
      <alignment horizontal="left"/>
    </xf>
    <xf numFmtId="3" fontId="2" fillId="2" borderId="0" xfId="0" applyNumberFormat="1" applyFont="1" applyFill="1"/>
    <xf numFmtId="175" fontId="45" fillId="2" borderId="0" xfId="49" applyNumberFormat="1" applyFont="1" applyFill="1" applyAlignment="1" applyProtection="1">
      <alignment wrapText="1"/>
    </xf>
    <xf numFmtId="2" fontId="2" fillId="2" borderId="0" xfId="46" applyNumberFormat="1" applyFont="1" applyFill="1"/>
    <xf numFmtId="9" fontId="2" fillId="2" borderId="0" xfId="46" applyFont="1" applyFill="1"/>
    <xf numFmtId="3" fontId="68" fillId="2" borderId="0" xfId="46" applyNumberFormat="1" applyFont="1" applyFill="1" applyBorder="1" applyAlignment="1">
      <alignment horizontal="right"/>
    </xf>
    <xf numFmtId="3" fontId="68" fillId="2" borderId="18" xfId="53" applyNumberFormat="1" applyFont="1" applyFill="1" applyBorder="1" applyAlignment="1">
      <alignment horizontal="right"/>
    </xf>
    <xf numFmtId="3" fontId="2" fillId="2" borderId="4" xfId="0" applyNumberFormat="1" applyFont="1" applyFill="1" applyBorder="1"/>
    <xf numFmtId="10" fontId="2" fillId="2" borderId="0" xfId="0" applyNumberFormat="1" applyFont="1" applyFill="1"/>
    <xf numFmtId="9" fontId="68" fillId="2" borderId="0" xfId="46" applyFont="1" applyFill="1" applyBorder="1" applyAlignment="1">
      <alignment horizontal="right"/>
    </xf>
    <xf numFmtId="0" fontId="2" fillId="2" borderId="4" xfId="0" applyFont="1" applyFill="1" applyBorder="1"/>
    <xf numFmtId="0" fontId="2" fillId="2" borderId="0" xfId="0" applyFont="1" applyFill="1" applyBorder="1"/>
    <xf numFmtId="3" fontId="68" fillId="2" borderId="4" xfId="53" applyNumberFormat="1" applyFont="1" applyFill="1" applyBorder="1" applyAlignment="1">
      <alignment horizontal="left"/>
    </xf>
    <xf numFmtId="173" fontId="70" fillId="34" borderId="0" xfId="53" applyNumberFormat="1" applyFont="1" applyFill="1" applyBorder="1" applyAlignment="1">
      <alignment horizontal="left"/>
    </xf>
    <xf numFmtId="173" fontId="68" fillId="34" borderId="0" xfId="53" applyNumberFormat="1" applyFont="1" applyFill="1" applyBorder="1" applyAlignment="1">
      <alignment horizontal="right"/>
    </xf>
    <xf numFmtId="0" fontId="2" fillId="2" borderId="0" xfId="0" applyFont="1" applyFill="1" applyAlignment="1"/>
    <xf numFmtId="175" fontId="45" fillId="2" borderId="0" xfId="48" applyFont="1" applyFill="1" applyAlignment="1"/>
    <xf numFmtId="175" fontId="45" fillId="2" borderId="0" xfId="48" applyFont="1" applyFill="1" applyAlignment="1">
      <alignment horizontal="left"/>
    </xf>
    <xf numFmtId="0" fontId="11" fillId="0" borderId="0" xfId="0" applyFont="1" applyAlignment="1">
      <alignment horizontal="left"/>
    </xf>
    <xf numFmtId="0" fontId="9" fillId="0" borderId="0" xfId="0" applyFont="1"/>
    <xf numFmtId="0" fontId="14" fillId="0" borderId="0" xfId="0" applyFont="1" applyAlignment="1">
      <alignment horizontal="left"/>
    </xf>
    <xf numFmtId="3" fontId="14" fillId="0" borderId="0" xfId="51" applyNumberFormat="1" applyFont="1" applyAlignment="1">
      <alignment horizontal="left"/>
    </xf>
    <xf numFmtId="0" fontId="2" fillId="0" borderId="0" xfId="0" applyFont="1" applyAlignment="1">
      <alignment horizontal="left"/>
    </xf>
    <xf numFmtId="14" fontId="72" fillId="0" borderId="0" xfId="0" applyNumberFormat="1" applyFont="1" applyFill="1" applyBorder="1" applyAlignment="1">
      <alignment horizontal="left" vertical="center" wrapText="1"/>
    </xf>
    <xf numFmtId="3" fontId="72" fillId="0" borderId="0" xfId="51" applyNumberFormat="1" applyFont="1" applyFill="1" applyBorder="1" applyAlignment="1">
      <alignment horizontal="right" vertical="center" wrapText="1"/>
    </xf>
    <xf numFmtId="0" fontId="2" fillId="0" borderId="0" xfId="0" applyFont="1" applyFill="1" applyBorder="1" applyAlignment="1">
      <alignment horizontal="center"/>
    </xf>
    <xf numFmtId="171" fontId="3" fillId="0" borderId="0" xfId="51" applyNumberFormat="1" applyFont="1" applyAlignment="1"/>
    <xf numFmtId="3" fontId="2" fillId="0" borderId="0" xfId="51" applyNumberFormat="1" applyFont="1"/>
    <xf numFmtId="0" fontId="72" fillId="0" borderId="0" xfId="0" applyFont="1" applyFill="1" applyBorder="1" applyAlignment="1">
      <alignment horizontal="center" vertical="center" wrapText="1"/>
    </xf>
    <xf numFmtId="3" fontId="2" fillId="34" borderId="0" xfId="51" applyNumberFormat="1" applyFont="1" applyFill="1" applyBorder="1" applyAlignment="1">
      <alignment horizontal="right"/>
    </xf>
    <xf numFmtId="175" fontId="13" fillId="2" borderId="0" xfId="48" applyFont="1" applyFill="1" applyAlignment="1">
      <alignment wrapText="1"/>
    </xf>
    <xf numFmtId="3" fontId="9" fillId="0" borderId="0" xfId="51" applyNumberFormat="1" applyFont="1"/>
    <xf numFmtId="15" fontId="7" fillId="0" borderId="0" xfId="48" applyNumberFormat="1" applyFont="1" applyFill="1" applyBorder="1" applyAlignment="1">
      <alignment wrapText="1"/>
    </xf>
    <xf numFmtId="0" fontId="7" fillId="0" borderId="0" xfId="0" applyFont="1" applyAlignment="1">
      <alignment horizontal="left"/>
    </xf>
    <xf numFmtId="49" fontId="7" fillId="0" borderId="4" xfId="48" applyNumberFormat="1" applyFont="1" applyFill="1" applyBorder="1" applyAlignment="1"/>
    <xf numFmtId="49" fontId="14" fillId="0" borderId="4" xfId="0" applyNumberFormat="1" applyFont="1" applyBorder="1" applyAlignment="1">
      <alignment horizontal="left"/>
    </xf>
    <xf numFmtId="0" fontId="2" fillId="0" borderId="15" xfId="0" applyFont="1" applyBorder="1" applyAlignment="1">
      <alignment horizontal="left"/>
    </xf>
    <xf numFmtId="3" fontId="2" fillId="0" borderId="0" xfId="0" applyNumberFormat="1" applyFont="1" applyAlignment="1">
      <alignment horizontal="right"/>
    </xf>
    <xf numFmtId="0" fontId="2" fillId="0" borderId="0" xfId="0" applyFont="1" applyAlignment="1">
      <alignment horizontal="right"/>
    </xf>
    <xf numFmtId="0" fontId="3" fillId="2" borderId="0" xfId="0" applyFont="1" applyFill="1" applyAlignment="1">
      <alignment horizontal="right"/>
    </xf>
    <xf numFmtId="0" fontId="3" fillId="2" borderId="0" xfId="0" applyFont="1" applyFill="1" applyAlignment="1">
      <alignment horizontal="left"/>
    </xf>
    <xf numFmtId="9" fontId="3" fillId="2" borderId="0" xfId="46" applyFont="1" applyFill="1" applyAlignment="1">
      <alignment horizontal="right"/>
    </xf>
    <xf numFmtId="175" fontId="7" fillId="0" borderId="0" xfId="48" applyFont="1" applyFill="1" applyAlignment="1">
      <alignment horizontal="left" wrapText="1"/>
    </xf>
    <xf numFmtId="3" fontId="2" fillId="0" borderId="0" xfId="0" applyNumberFormat="1" applyFont="1" applyAlignment="1">
      <alignment horizontal="left"/>
    </xf>
    <xf numFmtId="15" fontId="2" fillId="0" borderId="0" xfId="0" applyNumberFormat="1" applyFont="1" applyFill="1" applyBorder="1" applyAlignment="1">
      <alignment horizontal="left" vertical="top"/>
    </xf>
    <xf numFmtId="173" fontId="68" fillId="34" borderId="0" xfId="53" applyNumberFormat="1" applyFont="1" applyFill="1" applyBorder="1" applyAlignment="1">
      <alignment horizontal="left"/>
    </xf>
    <xf numFmtId="173" fontId="67" fillId="34" borderId="0" xfId="53" applyNumberFormat="1" applyFont="1" applyFill="1" applyBorder="1" applyAlignment="1">
      <alignment horizontal="center"/>
    </xf>
    <xf numFmtId="173" fontId="68" fillId="34" borderId="0" xfId="53" applyNumberFormat="1" applyFont="1" applyFill="1" applyBorder="1" applyAlignment="1">
      <alignment horizontal="center" vertical="center" wrapText="1"/>
    </xf>
    <xf numFmtId="9" fontId="68" fillId="34" borderId="0" xfId="46" applyFont="1" applyFill="1" applyBorder="1" applyAlignment="1">
      <alignment horizontal="right"/>
    </xf>
    <xf numFmtId="173" fontId="68" fillId="34" borderId="3" xfId="53" applyNumberFormat="1" applyFont="1" applyFill="1" applyBorder="1" applyAlignment="1">
      <alignment horizontal="right"/>
    </xf>
    <xf numFmtId="173" fontId="68" fillId="34" borderId="2" xfId="53" applyNumberFormat="1" applyFont="1" applyFill="1" applyBorder="1" applyAlignment="1">
      <alignment horizontal="right"/>
    </xf>
    <xf numFmtId="173" fontId="68" fillId="34" borderId="1" xfId="53" applyNumberFormat="1" applyFont="1" applyFill="1" applyBorder="1" applyAlignment="1">
      <alignment horizontal="right"/>
    </xf>
    <xf numFmtId="3" fontId="68" fillId="34" borderId="1" xfId="53" applyNumberFormat="1" applyFont="1" applyFill="1" applyBorder="1" applyAlignment="1">
      <alignment horizontal="right"/>
    </xf>
    <xf numFmtId="3" fontId="68" fillId="34" borderId="0" xfId="53" applyNumberFormat="1" applyFont="1" applyFill="1" applyBorder="1" applyAlignment="1">
      <alignment horizontal="right"/>
    </xf>
    <xf numFmtId="9" fontId="68" fillId="34" borderId="0" xfId="53" applyNumberFormat="1" applyFont="1" applyFill="1" applyBorder="1" applyAlignment="1">
      <alignment horizontal="right"/>
    </xf>
    <xf numFmtId="173" fontId="50" fillId="34" borderId="0" xfId="53" applyNumberFormat="1" applyFont="1" applyFill="1" applyBorder="1" applyAlignment="1">
      <alignment horizontal="left"/>
    </xf>
    <xf numFmtId="175" fontId="3" fillId="2" borderId="1" xfId="48" quotePrefix="1" applyFont="1" applyFill="1" applyBorder="1" applyAlignment="1">
      <alignment horizontal="right"/>
    </xf>
    <xf numFmtId="175" fontId="3" fillId="2" borderId="4" xfId="48" quotePrefix="1" applyFont="1" applyFill="1" applyBorder="1" applyAlignment="1">
      <alignment horizontal="right"/>
    </xf>
    <xf numFmtId="175" fontId="3" fillId="2" borderId="3" xfId="48" quotePrefix="1" applyFont="1" applyFill="1" applyBorder="1" applyAlignment="1">
      <alignment horizontal="right"/>
    </xf>
    <xf numFmtId="175" fontId="3" fillId="2" borderId="0" xfId="48" quotePrefix="1" applyFont="1" applyFill="1" applyBorder="1" applyAlignment="1">
      <alignment horizontal="right"/>
    </xf>
    <xf numFmtId="3" fontId="2" fillId="2" borderId="0" xfId="51" applyNumberFormat="1" applyFont="1" applyFill="1" applyBorder="1" applyAlignment="1">
      <alignment horizontal="left"/>
    </xf>
    <xf numFmtId="3" fontId="2" fillId="2" borderId="1" xfId="51" applyNumberFormat="1" applyFont="1" applyFill="1" applyBorder="1" applyAlignment="1">
      <alignment horizontal="right"/>
    </xf>
    <xf numFmtId="3" fontId="2" fillId="2" borderId="0" xfId="51" applyNumberFormat="1" applyFont="1" applyFill="1" applyBorder="1" applyAlignment="1">
      <alignment horizontal="right"/>
    </xf>
    <xf numFmtId="3" fontId="2" fillId="2" borderId="1" xfId="0" applyNumberFormat="1" applyFont="1" applyFill="1" applyBorder="1"/>
    <xf numFmtId="3" fontId="2" fillId="2" borderId="0" xfId="0" applyNumberFormat="1" applyFont="1" applyFill="1" applyBorder="1"/>
    <xf numFmtId="0" fontId="2" fillId="2" borderId="1" xfId="0" applyFont="1" applyFill="1" applyBorder="1"/>
    <xf numFmtId="9" fontId="2" fillId="2" borderId="1" xfId="46" applyFont="1" applyFill="1" applyBorder="1"/>
    <xf numFmtId="9" fontId="2" fillId="2" borderId="0" xfId="46" applyFont="1" applyFill="1" applyBorder="1"/>
    <xf numFmtId="0" fontId="68" fillId="2" borderId="0" xfId="53" applyFont="1" applyFill="1" applyBorder="1" applyAlignment="1">
      <alignment horizontal="left"/>
    </xf>
    <xf numFmtId="0" fontId="68" fillId="2" borderId="0" xfId="0" applyFont="1" applyFill="1" applyAlignment="1">
      <alignment horizontal="center" vertical="center" readingOrder="1"/>
    </xf>
    <xf numFmtId="14" fontId="72" fillId="2" borderId="2" xfId="53" applyNumberFormat="1" applyFont="1" applyFill="1" applyBorder="1" applyAlignment="1">
      <alignment horizontal="left" vertical="center" wrapText="1" indent="1"/>
    </xf>
    <xf numFmtId="3" fontId="68" fillId="2" borderId="3" xfId="53" applyNumberFormat="1" applyFont="1" applyFill="1" applyBorder="1" applyAlignment="1"/>
    <xf numFmtId="3" fontId="68" fillId="2" borderId="2" xfId="53" applyNumberFormat="1" applyFont="1" applyFill="1" applyBorder="1" applyAlignment="1"/>
    <xf numFmtId="14" fontId="72" fillId="2" borderId="0" xfId="53" applyNumberFormat="1" applyFont="1" applyFill="1" applyBorder="1" applyAlignment="1">
      <alignment horizontal="left" vertical="center" wrapText="1" indent="1"/>
    </xf>
    <xf numFmtId="3" fontId="68" fillId="2" borderId="1" xfId="53" applyNumberFormat="1" applyFont="1" applyFill="1" applyBorder="1" applyAlignment="1"/>
    <xf numFmtId="3" fontId="68" fillId="2" borderId="0" xfId="53" applyNumberFormat="1" applyFont="1" applyFill="1" applyBorder="1" applyAlignment="1"/>
    <xf numFmtId="14" fontId="72" fillId="2" borderId="15" xfId="53" applyNumberFormat="1" applyFont="1" applyFill="1" applyBorder="1" applyAlignment="1">
      <alignment horizontal="left" vertical="center" wrapText="1" indent="1"/>
    </xf>
    <xf numFmtId="0" fontId="50" fillId="2" borderId="0" xfId="53" applyFont="1" applyFill="1" applyBorder="1" applyAlignment="1">
      <alignment horizontal="left"/>
    </xf>
    <xf numFmtId="0" fontId="19" fillId="2" borderId="0" xfId="2" applyFont="1" applyFill="1" applyAlignment="1"/>
    <xf numFmtId="176" fontId="1" fillId="0" borderId="0" xfId="0" applyNumberFormat="1" applyFont="1" applyFill="1" applyBorder="1" applyAlignment="1">
      <alignment horizontal="right"/>
    </xf>
    <xf numFmtId="0" fontId="1" fillId="0" borderId="0" xfId="0" applyFont="1" applyFill="1" applyBorder="1" applyAlignment="1">
      <alignment horizontal="center"/>
    </xf>
    <xf numFmtId="0" fontId="1" fillId="0" borderId="0" xfId="0" applyFont="1" applyAlignment="1">
      <alignment horizontal="left"/>
    </xf>
    <xf numFmtId="14" fontId="1" fillId="0" borderId="0" xfId="0" applyNumberFormat="1" applyFont="1" applyFill="1" applyBorder="1" applyAlignment="1">
      <alignment horizontal="left" vertical="center" wrapText="1"/>
    </xf>
    <xf numFmtId="3" fontId="1" fillId="0" borderId="0" xfId="51" applyNumberFormat="1" applyFont="1" applyFill="1" applyBorder="1" applyAlignment="1">
      <alignment horizontal="right" vertical="center" wrapText="1"/>
    </xf>
    <xf numFmtId="0" fontId="1" fillId="0" borderId="4" xfId="0" applyFont="1" applyFill="1" applyBorder="1" applyAlignment="1">
      <alignment horizontal="center"/>
    </xf>
    <xf numFmtId="176" fontId="1" fillId="0" borderId="4" xfId="0" applyNumberFormat="1" applyFont="1" applyFill="1" applyBorder="1" applyAlignment="1">
      <alignment horizontal="right"/>
    </xf>
    <xf numFmtId="3" fontId="68" fillId="0" borderId="0" xfId="53" applyNumberFormat="1" applyFont="1" applyFill="1" applyBorder="1" applyAlignment="1">
      <alignment horizontal="right"/>
    </xf>
    <xf numFmtId="0" fontId="19" fillId="2" borderId="0" xfId="2" applyFont="1" applyFill="1"/>
    <xf numFmtId="0" fontId="11" fillId="2" borderId="0" xfId="0" applyFont="1" applyFill="1"/>
    <xf numFmtId="0" fontId="48" fillId="0" borderId="0" xfId="49" applyFont="1" applyAlignment="1" applyProtection="1"/>
    <xf numFmtId="0" fontId="45" fillId="2" borderId="0" xfId="0" applyFont="1" applyFill="1" applyAlignment="1">
      <alignment vertical="center"/>
    </xf>
    <xf numFmtId="0" fontId="45" fillId="2" borderId="0" xfId="0" applyFont="1" applyFill="1" applyAlignment="1">
      <alignment horizontal="left" vertical="center" wrapText="1"/>
    </xf>
    <xf numFmtId="0" fontId="38" fillId="2" borderId="0" xfId="2" applyNumberFormat="1" applyFont="1" applyFill="1" applyAlignment="1">
      <alignment horizontal="left" wrapText="1"/>
    </xf>
    <xf numFmtId="0" fontId="45" fillId="2" borderId="0" xfId="0" applyFont="1" applyFill="1" applyAlignment="1">
      <alignment horizontal="left" vertical="center"/>
    </xf>
    <xf numFmtId="0" fontId="15" fillId="2" borderId="0" xfId="0" applyFont="1" applyFill="1" applyAlignment="1">
      <alignment wrapText="1"/>
    </xf>
    <xf numFmtId="0" fontId="11" fillId="0" borderId="0" xfId="0" applyFont="1" applyAlignment="1">
      <alignment horizontal="left"/>
    </xf>
    <xf numFmtId="0" fontId="15" fillId="2" borderId="0" xfId="0" applyFont="1" applyFill="1" applyAlignment="1">
      <alignment vertical="center"/>
    </xf>
    <xf numFmtId="0" fontId="15" fillId="2" borderId="0" xfId="0" applyFont="1" applyFill="1" applyAlignment="1">
      <alignment horizontal="left" vertical="center" wrapText="1"/>
    </xf>
    <xf numFmtId="9" fontId="2" fillId="0" borderId="0" xfId="46" applyFont="1" applyAlignment="1">
      <alignment horizontal="left"/>
    </xf>
    <xf numFmtId="9" fontId="2" fillId="0" borderId="0" xfId="46" applyNumberFormat="1" applyFont="1" applyAlignment="1">
      <alignment horizontal="left"/>
    </xf>
    <xf numFmtId="3" fontId="68" fillId="2" borderId="24" xfId="53" applyNumberFormat="1" applyFont="1" applyFill="1" applyBorder="1" applyAlignment="1">
      <alignment horizontal="left"/>
    </xf>
    <xf numFmtId="0" fontId="38" fillId="2" borderId="0" xfId="2" applyNumberFormat="1" applyFont="1" applyFill="1" applyAlignment="1">
      <alignment horizontal="left" wrapText="1"/>
    </xf>
    <xf numFmtId="0" fontId="19" fillId="2" borderId="0" xfId="2" applyFont="1" applyFill="1"/>
    <xf numFmtId="0" fontId="11" fillId="2" borderId="0" xfId="0" applyFont="1" applyFill="1"/>
    <xf numFmtId="0" fontId="19" fillId="2" borderId="0" xfId="2" applyFont="1" applyFill="1" applyAlignment="1"/>
    <xf numFmtId="175" fontId="45" fillId="0" borderId="0" xfId="48" applyFont="1" applyFill="1" applyAlignment="1"/>
    <xf numFmtId="175" fontId="45" fillId="0" borderId="0" xfId="48" applyFont="1" applyAlignment="1"/>
    <xf numFmtId="49" fontId="3" fillId="0" borderId="0" xfId="48" applyNumberFormat="1" applyFont="1" applyAlignment="1">
      <alignment horizontal="left"/>
    </xf>
    <xf numFmtId="3" fontId="14" fillId="0" borderId="0" xfId="51" applyNumberFormat="1" applyFont="1" applyFill="1" applyBorder="1" applyAlignment="1">
      <alignment horizontal="left"/>
    </xf>
    <xf numFmtId="175" fontId="45" fillId="0" borderId="0" xfId="49" applyNumberFormat="1" applyFont="1" applyFill="1" applyAlignment="1" applyProtection="1">
      <alignment wrapText="1"/>
    </xf>
    <xf numFmtId="175" fontId="45" fillId="0" borderId="0" xfId="48" applyFont="1" applyFill="1" applyAlignment="1">
      <alignment wrapText="1"/>
    </xf>
    <xf numFmtId="175" fontId="45" fillId="0" borderId="0" xfId="48" applyFont="1" applyAlignment="1">
      <alignment wrapText="1"/>
    </xf>
    <xf numFmtId="175" fontId="3" fillId="0" borderId="2" xfId="48" quotePrefix="1" applyFont="1" applyFill="1" applyBorder="1" applyAlignment="1">
      <alignment horizontal="right"/>
    </xf>
    <xf numFmtId="175" fontId="7" fillId="0" borderId="0" xfId="48" applyFont="1" applyBorder="1" applyAlignment="1"/>
    <xf numFmtId="15" fontId="3" fillId="0" borderId="0" xfId="48" applyNumberFormat="1" applyFont="1" applyFill="1" applyAlignment="1">
      <alignment horizontal="right"/>
    </xf>
    <xf numFmtId="3" fontId="7" fillId="0" borderId="0" xfId="51" applyNumberFormat="1" applyFont="1" applyAlignment="1"/>
    <xf numFmtId="175" fontId="44" fillId="0" borderId="0" xfId="48" applyNumberFormat="1" applyFont="1" applyBorder="1" applyAlignment="1" applyProtection="1">
      <alignment horizontal="left"/>
    </xf>
    <xf numFmtId="0" fontId="48" fillId="0" borderId="0" xfId="49" applyFont="1" applyAlignment="1" applyProtection="1"/>
    <xf numFmtId="175" fontId="3" fillId="0" borderId="4" xfId="48" applyFont="1" applyBorder="1" applyAlignment="1">
      <alignment horizontal="left" wrapText="1"/>
    </xf>
    <xf numFmtId="175" fontId="7" fillId="0" borderId="2" xfId="48" applyFont="1" applyBorder="1" applyAlignment="1"/>
    <xf numFmtId="3" fontId="7" fillId="0" borderId="0" xfId="51" applyNumberFormat="1" applyFont="1" applyAlignment="1">
      <alignment horizontal="left"/>
    </xf>
    <xf numFmtId="3" fontId="7" fillId="0" borderId="0" xfId="51" applyNumberFormat="1" applyFont="1" applyAlignment="1">
      <alignment horizontal="center" vertical="top"/>
    </xf>
    <xf numFmtId="49" fontId="45" fillId="0" borderId="0" xfId="48" applyNumberFormat="1" applyFont="1" applyAlignment="1">
      <alignment horizontal="left"/>
    </xf>
    <xf numFmtId="175" fontId="3" fillId="0" borderId="0" xfId="48" applyFont="1" applyAlignment="1"/>
    <xf numFmtId="175" fontId="65" fillId="0" borderId="0" xfId="48" applyFont="1" applyFill="1" applyAlignment="1">
      <alignment wrapText="1"/>
    </xf>
    <xf numFmtId="176" fontId="9" fillId="0" borderId="0" xfId="0" applyNumberFormat="1" applyFont="1" applyFill="1" applyBorder="1" applyAlignment="1">
      <alignment horizontal="right"/>
    </xf>
    <xf numFmtId="0" fontId="9" fillId="0" borderId="0" xfId="0" applyFont="1" applyFill="1" applyBorder="1" applyAlignment="1">
      <alignment horizontal="right"/>
    </xf>
    <xf numFmtId="1" fontId="14" fillId="0" borderId="0" xfId="51" applyNumberFormat="1" applyFont="1" applyFill="1" applyBorder="1" applyAlignment="1">
      <alignment horizontal="left"/>
    </xf>
    <xf numFmtId="0" fontId="7" fillId="0" borderId="0" xfId="50" applyFont="1" applyBorder="1" applyAlignment="1">
      <alignment horizontal="center" vertical="top"/>
    </xf>
    <xf numFmtId="175" fontId="44" fillId="0" borderId="0" xfId="48" applyNumberFormat="1" applyFont="1" applyBorder="1" applyAlignment="1" applyProtection="1"/>
    <xf numFmtId="175" fontId="48" fillId="0" borderId="0" xfId="49" applyNumberFormat="1" applyFont="1" applyAlignment="1" applyProtection="1">
      <alignment horizontal="left"/>
    </xf>
    <xf numFmtId="175" fontId="3" fillId="0" borderId="4" xfId="48" applyFont="1" applyFill="1" applyBorder="1" applyAlignment="1">
      <alignment horizontal="left" wrapText="1"/>
    </xf>
    <xf numFmtId="175" fontId="7" fillId="0" borderId="0" xfId="48" applyFont="1" applyBorder="1" applyAlignment="1">
      <alignment horizontal="left"/>
    </xf>
    <xf numFmtId="0" fontId="14" fillId="0" borderId="0" xfId="0" applyFont="1" applyBorder="1" applyAlignment="1">
      <alignment horizontal="center" vertical="top"/>
    </xf>
    <xf numFmtId="173" fontId="50" fillId="34" borderId="0" xfId="53" applyNumberFormat="1" applyFont="1" applyFill="1" applyBorder="1" applyAlignment="1">
      <alignment horizontal="left"/>
    </xf>
    <xf numFmtId="175" fontId="45" fillId="2" borderId="0" xfId="48" applyFont="1" applyFill="1" applyAlignment="1">
      <alignment horizontal="left"/>
    </xf>
    <xf numFmtId="175" fontId="71" fillId="2" borderId="0" xfId="49" applyNumberFormat="1" applyFont="1" applyFill="1" applyAlignment="1" applyProtection="1">
      <alignment horizontal="left" wrapText="1"/>
    </xf>
    <xf numFmtId="3" fontId="2" fillId="2" borderId="23" xfId="0" applyNumberFormat="1" applyFont="1" applyFill="1" applyBorder="1" applyAlignment="1">
      <alignment horizontal="center" vertical="center"/>
    </xf>
    <xf numFmtId="3" fontId="2" fillId="2" borderId="24" xfId="0" applyNumberFormat="1" applyFont="1" applyFill="1" applyBorder="1" applyAlignment="1">
      <alignment horizontal="center" vertical="center"/>
    </xf>
    <xf numFmtId="3" fontId="2" fillId="2" borderId="25" xfId="0" applyNumberFormat="1" applyFont="1" applyFill="1" applyBorder="1" applyAlignment="1">
      <alignment horizontal="center" vertical="center"/>
    </xf>
    <xf numFmtId="3" fontId="67" fillId="2" borderId="14" xfId="53" applyNumberFormat="1" applyFont="1" applyFill="1" applyBorder="1" applyAlignment="1">
      <alignment vertical="center"/>
    </xf>
    <xf numFmtId="3" fontId="67" fillId="2" borderId="15" xfId="53" applyNumberFormat="1" applyFont="1" applyFill="1" applyBorder="1" applyAlignment="1">
      <alignment vertical="center"/>
    </xf>
    <xf numFmtId="3" fontId="67" fillId="2" borderId="15" xfId="53" applyNumberFormat="1" applyFont="1" applyFill="1" applyBorder="1" applyAlignment="1">
      <alignment horizontal="left" vertical="center"/>
    </xf>
    <xf numFmtId="173" fontId="42" fillId="34" borderId="0" xfId="53" applyNumberFormat="1" applyFont="1" applyFill="1" applyBorder="1" applyAlignment="1">
      <alignment horizontal="left"/>
    </xf>
    <xf numFmtId="173" fontId="48" fillId="34" borderId="0" xfId="49" applyNumberFormat="1" applyFont="1" applyFill="1" applyBorder="1" applyAlignment="1" applyProtection="1">
      <alignment horizontal="left"/>
    </xf>
    <xf numFmtId="17" fontId="7" fillId="2" borderId="0" xfId="0" quotePrefix="1" applyNumberFormat="1" applyFont="1" applyFill="1" applyAlignment="1">
      <alignment horizontal="center" vertical="center"/>
    </xf>
    <xf numFmtId="0" fontId="6" fillId="2" borderId="1" xfId="0" applyFont="1" applyFill="1" applyBorder="1" applyAlignment="1">
      <alignment horizontal="center" vertical="center" wrapText="1"/>
    </xf>
    <xf numFmtId="0" fontId="6" fillId="2" borderId="18" xfId="0" applyFont="1" applyFill="1" applyBorder="1" applyAlignment="1">
      <alignment horizontal="center" vertical="center" wrapText="1"/>
    </xf>
    <xf numFmtId="0" fontId="6" fillId="2" borderId="0" xfId="0" applyFont="1" applyFill="1" applyBorder="1" applyAlignment="1">
      <alignment horizontal="center" vertical="center" wrapText="1"/>
    </xf>
    <xf numFmtId="0" fontId="6" fillId="2" borderId="4" xfId="0" applyFont="1" applyFill="1" applyBorder="1" applyAlignment="1">
      <alignment horizontal="center" vertical="center" wrapText="1"/>
    </xf>
    <xf numFmtId="0" fontId="6" fillId="2" borderId="15" xfId="0" applyFont="1" applyFill="1" applyBorder="1" applyAlignment="1">
      <alignment horizontal="center" vertical="center" wrapText="1"/>
    </xf>
    <xf numFmtId="0" fontId="6" fillId="2" borderId="17" xfId="0" applyFont="1" applyFill="1" applyBorder="1" applyAlignment="1">
      <alignment horizontal="center" vertical="center" wrapText="1"/>
    </xf>
    <xf numFmtId="0" fontId="44" fillId="2" borderId="0" xfId="0" applyFont="1" applyFill="1" applyAlignment="1"/>
    <xf numFmtId="0" fontId="45" fillId="2" borderId="0" xfId="0" applyFont="1" applyFill="1" applyAlignment="1">
      <alignment vertical="center"/>
    </xf>
    <xf numFmtId="0" fontId="45" fillId="2" borderId="0" xfId="0" applyFont="1" applyFill="1" applyAlignment="1">
      <alignment horizontal="left" vertical="center" wrapText="1"/>
    </xf>
    <xf numFmtId="0" fontId="38" fillId="2" borderId="0" xfId="2" applyNumberFormat="1" applyFont="1" applyFill="1" applyAlignment="1">
      <alignment horizontal="left" wrapText="1"/>
    </xf>
    <xf numFmtId="17" fontId="7" fillId="2" borderId="19" xfId="0" quotePrefix="1" applyNumberFormat="1" applyFont="1" applyFill="1" applyBorder="1" applyAlignment="1">
      <alignment horizontal="right" vertical="center" wrapText="1"/>
    </xf>
    <xf numFmtId="0" fontId="48" fillId="2" borderId="0" xfId="2" applyFont="1" applyFill="1"/>
    <xf numFmtId="0" fontId="7" fillId="2" borderId="19" xfId="0" applyFont="1" applyFill="1" applyBorder="1" applyAlignment="1">
      <alignment horizontal="right" vertical="center"/>
    </xf>
    <xf numFmtId="17" fontId="7" fillId="2" borderId="0" xfId="0" quotePrefix="1" applyNumberFormat="1" applyFont="1" applyFill="1" applyBorder="1" applyAlignment="1">
      <alignment horizontal="center"/>
    </xf>
    <xf numFmtId="17" fontId="7" fillId="2" borderId="1" xfId="0" quotePrefix="1" applyNumberFormat="1" applyFont="1" applyFill="1" applyBorder="1" applyAlignment="1">
      <alignment horizontal="center"/>
    </xf>
    <xf numFmtId="17" fontId="7" fillId="2" borderId="15" xfId="0" quotePrefix="1" applyNumberFormat="1" applyFont="1" applyFill="1" applyBorder="1" applyAlignment="1">
      <alignment horizontal="center"/>
    </xf>
    <xf numFmtId="17" fontId="49" fillId="2" borderId="1" xfId="0" quotePrefix="1" applyNumberFormat="1" applyFont="1" applyFill="1" applyBorder="1" applyAlignment="1">
      <alignment horizontal="center"/>
    </xf>
    <xf numFmtId="17" fontId="49" fillId="2" borderId="0" xfId="0" quotePrefix="1" applyNumberFormat="1" applyFont="1" applyFill="1" applyBorder="1" applyAlignment="1">
      <alignment horizontal="center"/>
    </xf>
    <xf numFmtId="17" fontId="49" fillId="2" borderId="0" xfId="0" quotePrefix="1" applyNumberFormat="1" applyFont="1" applyFill="1" applyBorder="1" applyAlignment="1"/>
    <xf numFmtId="17" fontId="49" fillId="2" borderId="15" xfId="0" quotePrefix="1" applyNumberFormat="1" applyFont="1" applyFill="1" applyBorder="1" applyAlignment="1"/>
    <xf numFmtId="17" fontId="49" fillId="2" borderId="15" xfId="0" quotePrefix="1" applyNumberFormat="1" applyFont="1" applyFill="1" applyBorder="1" applyAlignment="1">
      <alignment horizontal="center"/>
    </xf>
    <xf numFmtId="0" fontId="44" fillId="2" borderId="0" xfId="0" applyFont="1" applyFill="1" applyAlignment="1">
      <alignment horizontal="left"/>
    </xf>
    <xf numFmtId="169" fontId="49" fillId="2" borderId="0" xfId="0" quotePrefix="1" applyNumberFormat="1" applyFont="1" applyFill="1"/>
    <xf numFmtId="17" fontId="49" fillId="2" borderId="0" xfId="0" quotePrefix="1" applyNumberFormat="1" applyFont="1" applyFill="1" applyAlignment="1"/>
    <xf numFmtId="0" fontId="54" fillId="2" borderId="0" xfId="2" applyFont="1" applyFill="1"/>
    <xf numFmtId="3" fontId="49" fillId="2" borderId="0" xfId="0" quotePrefix="1" applyNumberFormat="1" applyFont="1" applyFill="1"/>
    <xf numFmtId="0" fontId="45" fillId="2" borderId="0" xfId="0" applyFont="1" applyFill="1" applyAlignment="1">
      <alignment horizontal="left" vertical="center"/>
    </xf>
    <xf numFmtId="0" fontId="45" fillId="2" borderId="0" xfId="0" applyFont="1" applyFill="1"/>
    <xf numFmtId="0" fontId="38" fillId="2" borderId="0" xfId="2" applyFont="1" applyFill="1"/>
    <xf numFmtId="0" fontId="38" fillId="2" borderId="0" xfId="2" applyFont="1" applyFill="1" applyAlignment="1">
      <alignment horizontal="left"/>
    </xf>
    <xf numFmtId="0" fontId="38" fillId="0" borderId="0" xfId="2" applyFont="1"/>
    <xf numFmtId="0" fontId="45" fillId="2" borderId="0" xfId="0" applyNumberFormat="1" applyFont="1" applyFill="1" applyAlignment="1">
      <alignment horizontal="left"/>
    </xf>
    <xf numFmtId="0" fontId="45" fillId="2" borderId="0" xfId="0" applyNumberFormat="1" applyFont="1" applyFill="1"/>
    <xf numFmtId="0" fontId="7" fillId="2" borderId="1" xfId="0" applyNumberFormat="1" applyFont="1" applyFill="1" applyBorder="1" applyAlignment="1">
      <alignment horizontal="center"/>
    </xf>
    <xf numFmtId="0" fontId="7" fillId="2" borderId="0" xfId="0" applyNumberFormat="1" applyFont="1" applyFill="1" applyBorder="1" applyAlignment="1">
      <alignment horizontal="center"/>
    </xf>
    <xf numFmtId="0" fontId="45" fillId="2" borderId="0" xfId="0" applyFont="1" applyFill="1" applyAlignment="1">
      <alignment horizontal="left" wrapText="1"/>
    </xf>
    <xf numFmtId="0" fontId="45" fillId="2" borderId="0" xfId="0" applyNumberFormat="1" applyFont="1" applyFill="1" applyAlignment="1">
      <alignment horizontal="left" wrapText="1"/>
    </xf>
    <xf numFmtId="0" fontId="7" fillId="2" borderId="4" xfId="0" applyNumberFormat="1" applyFont="1" applyFill="1" applyBorder="1" applyAlignment="1">
      <alignment horizontal="center"/>
    </xf>
    <xf numFmtId="0" fontId="7" fillId="2" borderId="2" xfId="0" applyNumberFormat="1" applyFont="1" applyFill="1" applyBorder="1" applyAlignment="1">
      <alignment horizontal="center" vertical="center"/>
    </xf>
    <xf numFmtId="0" fontId="7" fillId="2" borderId="0" xfId="0" applyNumberFormat="1" applyFont="1" applyFill="1" applyAlignment="1">
      <alignment horizontal="center" vertical="center"/>
    </xf>
    <xf numFmtId="0" fontId="7" fillId="2" borderId="0" xfId="0" applyNumberFormat="1" applyFont="1" applyFill="1" applyBorder="1" applyAlignment="1">
      <alignment horizontal="center" vertical="center"/>
    </xf>
    <xf numFmtId="0" fontId="44" fillId="2" borderId="0" xfId="0" applyNumberFormat="1" applyFont="1" applyFill="1" applyAlignment="1">
      <alignment horizontal="left" wrapText="1"/>
    </xf>
    <xf numFmtId="0" fontId="11" fillId="2" borderId="0" xfId="0" applyFont="1" applyFill="1" applyAlignment="1">
      <alignment horizontal="left"/>
    </xf>
    <xf numFmtId="0" fontId="56" fillId="2" borderId="0" xfId="2" applyFont="1" applyFill="1" applyAlignment="1">
      <alignment wrapText="1"/>
    </xf>
    <xf numFmtId="0" fontId="60" fillId="2" borderId="0" xfId="2" applyFont="1" applyFill="1" applyAlignment="1">
      <alignment wrapText="1"/>
    </xf>
    <xf numFmtId="0" fontId="15" fillId="2" borderId="0" xfId="0" applyFont="1" applyFill="1"/>
    <xf numFmtId="0" fontId="14" fillId="2" borderId="1" xfId="0" applyNumberFormat="1" applyFont="1" applyFill="1" applyBorder="1" applyAlignment="1">
      <alignment horizontal="center"/>
    </xf>
    <xf numFmtId="0" fontId="14" fillId="2" borderId="0" xfId="0" applyNumberFormat="1" applyFont="1" applyFill="1" applyBorder="1" applyAlignment="1">
      <alignment horizontal="center"/>
    </xf>
    <xf numFmtId="0" fontId="14" fillId="2" borderId="2" xfId="0" applyNumberFormat="1" applyFont="1" applyFill="1" applyBorder="1" applyAlignment="1">
      <alignment horizontal="center" vertical="center"/>
    </xf>
    <xf numFmtId="0" fontId="14" fillId="2" borderId="0" xfId="0" applyNumberFormat="1" applyFont="1" applyFill="1" applyBorder="1" applyAlignment="1">
      <alignment horizontal="center" vertical="center"/>
    </xf>
    <xf numFmtId="0" fontId="14" fillId="2" borderId="0" xfId="0" applyNumberFormat="1" applyFont="1" applyFill="1" applyBorder="1" applyAlignment="1">
      <alignment horizontal="left"/>
    </xf>
    <xf numFmtId="0" fontId="14" fillId="2" borderId="0" xfId="0" applyNumberFormat="1" applyFont="1" applyFill="1" applyBorder="1" applyAlignment="1">
      <alignment wrapText="1"/>
    </xf>
    <xf numFmtId="0" fontId="45" fillId="2" borderId="0" xfId="2" applyFont="1" applyFill="1"/>
    <xf numFmtId="0" fontId="15" fillId="2" borderId="0" xfId="0" applyFont="1" applyFill="1" applyAlignment="1">
      <alignment wrapText="1"/>
    </xf>
    <xf numFmtId="0" fontId="15" fillId="2" borderId="0" xfId="0" applyFont="1" applyFill="1" applyBorder="1" applyAlignment="1">
      <alignment wrapText="1"/>
    </xf>
    <xf numFmtId="0" fontId="14" fillId="2" borderId="1" xfId="0" applyFont="1" applyFill="1" applyBorder="1" applyAlignment="1">
      <alignment horizontal="center"/>
    </xf>
    <xf numFmtId="0" fontId="14" fillId="2" borderId="0" xfId="0" applyFont="1" applyFill="1" applyBorder="1" applyAlignment="1">
      <alignment horizontal="center"/>
    </xf>
    <xf numFmtId="0" fontId="14" fillId="2" borderId="15" xfId="0" applyFont="1" applyFill="1" applyBorder="1" applyAlignment="1">
      <alignment horizontal="center"/>
    </xf>
    <xf numFmtId="0" fontId="45" fillId="2" borderId="0" xfId="2" applyFont="1" applyFill="1" applyAlignment="1">
      <alignment wrapText="1"/>
    </xf>
    <xf numFmtId="0" fontId="8" fillId="2" borderId="15" xfId="0" applyFont="1" applyFill="1" applyBorder="1" applyAlignment="1">
      <alignment vertical="center"/>
    </xf>
    <xf numFmtId="0" fontId="8" fillId="2" borderId="17" xfId="0" applyFont="1" applyFill="1" applyBorder="1" applyAlignment="1">
      <alignment vertical="center"/>
    </xf>
    <xf numFmtId="17" fontId="49" fillId="2" borderId="0" xfId="0" quotePrefix="1" applyNumberFormat="1" applyFont="1" applyFill="1" applyBorder="1" applyAlignment="1">
      <alignment wrapText="1"/>
    </xf>
    <xf numFmtId="0" fontId="56" fillId="2" borderId="0" xfId="2" applyFont="1" applyFill="1" applyAlignment="1">
      <alignment vertical="center"/>
    </xf>
    <xf numFmtId="0" fontId="7" fillId="2" borderId="0" xfId="0" applyFont="1" applyFill="1" applyBorder="1" applyAlignment="1">
      <alignment horizontal="center" vertical="center"/>
    </xf>
    <xf numFmtId="0" fontId="52" fillId="2" borderId="0" xfId="0" applyFont="1" applyFill="1" applyBorder="1" applyAlignment="1">
      <alignment horizontal="center"/>
    </xf>
    <xf numFmtId="0" fontId="15" fillId="2" borderId="0" xfId="0" applyFont="1" applyFill="1" applyAlignment="1">
      <alignment horizontal="left" wrapText="1"/>
    </xf>
    <xf numFmtId="0" fontId="15" fillId="2" borderId="0" xfId="0" applyFont="1" applyFill="1" applyAlignment="1"/>
    <xf numFmtId="0" fontId="11" fillId="2" borderId="0" xfId="0" applyFont="1" applyFill="1" applyAlignment="1">
      <alignment horizontal="left" wrapText="1"/>
    </xf>
    <xf numFmtId="0" fontId="54" fillId="2" borderId="0" xfId="2" applyFont="1" applyFill="1" applyAlignment="1">
      <alignment horizontal="left"/>
    </xf>
    <xf numFmtId="0" fontId="6" fillId="2" borderId="0" xfId="0" applyFont="1" applyFill="1" applyBorder="1" applyAlignment="1">
      <alignment horizontal="center" wrapText="1"/>
    </xf>
    <xf numFmtId="0" fontId="6" fillId="2" borderId="4" xfId="0" applyFont="1" applyFill="1" applyBorder="1" applyAlignment="1">
      <alignment horizontal="center" wrapText="1"/>
    </xf>
    <xf numFmtId="0" fontId="9" fillId="2" borderId="0" xfId="0" applyFont="1" applyFill="1" applyBorder="1"/>
    <xf numFmtId="0" fontId="9" fillId="2" borderId="4" xfId="0" applyFont="1" applyFill="1" applyBorder="1"/>
    <xf numFmtId="0" fontId="6" fillId="2" borderId="0" xfId="0" applyFont="1" applyFill="1" applyBorder="1" applyAlignment="1">
      <alignment horizontal="center" vertical="center"/>
    </xf>
    <xf numFmtId="0" fontId="6" fillId="2" borderId="4" xfId="0" applyFont="1" applyFill="1" applyBorder="1" applyAlignment="1">
      <alignment horizontal="center" vertical="center"/>
    </xf>
    <xf numFmtId="0" fontId="56" fillId="2" borderId="0" xfId="2" applyFont="1" applyFill="1"/>
    <xf numFmtId="0" fontId="14" fillId="2" borderId="0" xfId="0" applyFont="1" applyFill="1" applyBorder="1" applyAlignment="1">
      <alignment vertical="center" wrapText="1"/>
    </xf>
    <xf numFmtId="0" fontId="14" fillId="2" borderId="4" xfId="0" applyFont="1" applyFill="1" applyBorder="1" applyAlignment="1">
      <alignment vertical="center" wrapText="1"/>
    </xf>
    <xf numFmtId="0" fontId="14" fillId="2" borderId="0" xfId="0" applyFont="1" applyFill="1" applyBorder="1" applyAlignment="1">
      <alignment vertical="center"/>
    </xf>
    <xf numFmtId="0" fontId="14" fillId="2" borderId="4" xfId="0" applyFont="1" applyFill="1" applyBorder="1" applyAlignment="1">
      <alignment vertical="center"/>
    </xf>
    <xf numFmtId="0" fontId="7" fillId="2" borderId="0" xfId="0" applyFont="1" applyFill="1" applyBorder="1" applyAlignment="1">
      <alignment vertical="center" wrapText="1"/>
    </xf>
    <xf numFmtId="0" fontId="7" fillId="2" borderId="4" xfId="0" applyFont="1" applyFill="1" applyBorder="1" applyAlignment="1">
      <alignment vertical="center" wrapText="1"/>
    </xf>
    <xf numFmtId="175" fontId="45" fillId="2" borderId="0" xfId="48" applyFont="1" applyFill="1" applyAlignment="1">
      <alignment wrapText="1"/>
    </xf>
    <xf numFmtId="0" fontId="11" fillId="0" borderId="0" xfId="0" applyFont="1" applyAlignment="1">
      <alignment horizontal="left"/>
    </xf>
    <xf numFmtId="14" fontId="73" fillId="0" borderId="0" xfId="0" applyNumberFormat="1" applyFont="1" applyFill="1" applyBorder="1" applyAlignment="1">
      <alignment horizontal="left" wrapText="1"/>
    </xf>
    <xf numFmtId="14" fontId="73" fillId="0" borderId="4" xfId="0" applyNumberFormat="1" applyFont="1" applyFill="1" applyBorder="1" applyAlignment="1">
      <alignment horizontal="left" wrapText="1"/>
    </xf>
    <xf numFmtId="3" fontId="73" fillId="0" borderId="0" xfId="51" applyNumberFormat="1" applyFont="1" applyFill="1" applyBorder="1" applyAlignment="1">
      <alignment horizontal="right" wrapText="1"/>
    </xf>
    <xf numFmtId="3" fontId="73" fillId="0" borderId="4" xfId="51" applyNumberFormat="1" applyFont="1" applyFill="1" applyBorder="1" applyAlignment="1">
      <alignment horizontal="right" wrapText="1"/>
    </xf>
    <xf numFmtId="0" fontId="48" fillId="0" borderId="0" xfId="49" applyFont="1" applyAlignment="1" applyProtection="1">
      <alignment horizontal="left"/>
    </xf>
    <xf numFmtId="0" fontId="14" fillId="0" borderId="15" xfId="0" applyFont="1" applyBorder="1" applyAlignment="1">
      <alignment horizontal="left" vertical="center"/>
    </xf>
    <xf numFmtId="0" fontId="14" fillId="0" borderId="17" xfId="0" applyFont="1" applyBorder="1" applyAlignment="1">
      <alignment horizontal="left" vertical="center"/>
    </xf>
    <xf numFmtId="173" fontId="67" fillId="34" borderId="14" xfId="53" applyNumberFormat="1" applyFont="1" applyFill="1" applyBorder="1" applyAlignment="1">
      <alignment vertical="center"/>
    </xf>
    <xf numFmtId="173" fontId="67" fillId="34" borderId="15" xfId="53" applyNumberFormat="1" applyFont="1" applyFill="1" applyBorder="1" applyAlignment="1">
      <alignment vertical="center"/>
    </xf>
    <xf numFmtId="173" fontId="67" fillId="34" borderId="15" xfId="53" applyNumberFormat="1" applyFont="1" applyFill="1" applyBorder="1" applyAlignment="1">
      <alignment horizontal="left" vertical="center"/>
    </xf>
    <xf numFmtId="173" fontId="67" fillId="34" borderId="0" xfId="53" applyNumberFormat="1" applyFont="1" applyFill="1" applyBorder="1" applyAlignment="1">
      <alignment horizontal="left"/>
    </xf>
    <xf numFmtId="173" fontId="67" fillId="34" borderId="4" xfId="53" applyNumberFormat="1" applyFont="1" applyFill="1" applyBorder="1" applyAlignment="1">
      <alignment horizontal="left"/>
    </xf>
    <xf numFmtId="173" fontId="68" fillId="34" borderId="1" xfId="53" applyNumberFormat="1" applyFont="1" applyFill="1" applyBorder="1" applyAlignment="1">
      <alignment horizontal="center" vertical="center" wrapText="1"/>
    </xf>
    <xf numFmtId="173" fontId="68" fillId="34" borderId="18" xfId="53" applyNumberFormat="1" applyFont="1" applyFill="1" applyBorder="1" applyAlignment="1">
      <alignment horizontal="center" vertical="center" wrapText="1"/>
    </xf>
    <xf numFmtId="173" fontId="68" fillId="34" borderId="0" xfId="53" applyNumberFormat="1" applyFont="1" applyFill="1" applyBorder="1" applyAlignment="1">
      <alignment horizontal="center" vertical="center" wrapText="1"/>
    </xf>
    <xf numFmtId="173" fontId="68" fillId="34" borderId="4" xfId="53" applyNumberFormat="1" applyFont="1" applyFill="1" applyBorder="1" applyAlignment="1">
      <alignment horizontal="center" vertical="center" wrapText="1"/>
    </xf>
    <xf numFmtId="0" fontId="14" fillId="2" borderId="14" xfId="0" applyFont="1" applyFill="1" applyBorder="1" applyAlignment="1">
      <alignment vertical="center"/>
    </xf>
    <xf numFmtId="0" fontId="14" fillId="2" borderId="15" xfId="0" applyFont="1" applyFill="1" applyBorder="1" applyAlignment="1">
      <alignment vertical="center"/>
    </xf>
    <xf numFmtId="3" fontId="14" fillId="2" borderId="15" xfId="51" applyNumberFormat="1" applyFont="1" applyFill="1" applyBorder="1" applyAlignment="1">
      <alignment horizontal="left" vertical="center" wrapText="1"/>
    </xf>
    <xf numFmtId="0" fontId="42" fillId="2" borderId="0" xfId="0" applyFont="1" applyFill="1" applyAlignment="1">
      <alignment horizontal="left" readingOrder="1"/>
    </xf>
    <xf numFmtId="0" fontId="67" fillId="2" borderId="15" xfId="53" applyFont="1" applyFill="1" applyBorder="1" applyAlignment="1">
      <alignment horizontal="center" vertical="center"/>
    </xf>
    <xf numFmtId="0" fontId="67" fillId="2" borderId="17" xfId="53" applyFont="1" applyFill="1" applyBorder="1" applyAlignment="1">
      <alignment horizontal="center" vertical="center"/>
    </xf>
    <xf numFmtId="0" fontId="67" fillId="2" borderId="0" xfId="53" applyFont="1" applyFill="1" applyBorder="1" applyAlignment="1">
      <alignment horizontal="center" wrapText="1"/>
    </xf>
    <xf numFmtId="0" fontId="67" fillId="2" borderId="4" xfId="53" applyFont="1" applyFill="1" applyBorder="1" applyAlignment="1">
      <alignment horizontal="center" wrapText="1"/>
    </xf>
    <xf numFmtId="0" fontId="15" fillId="2" borderId="0" xfId="0" applyFont="1" applyFill="1" applyAlignment="1">
      <alignment vertical="center"/>
    </xf>
    <xf numFmtId="17" fontId="14" fillId="2" borderId="14" xfId="0" quotePrefix="1" applyNumberFormat="1" applyFont="1" applyFill="1" applyBorder="1" applyAlignment="1">
      <alignment horizontal="left" vertical="center" wrapText="1"/>
    </xf>
    <xf numFmtId="17" fontId="14" fillId="2" borderId="15" xfId="0" quotePrefix="1" applyNumberFormat="1" applyFont="1" applyFill="1" applyBorder="1" applyAlignment="1">
      <alignment horizontal="left" vertical="center" wrapText="1"/>
    </xf>
    <xf numFmtId="17" fontId="7" fillId="2" borderId="14" xfId="0" quotePrefix="1" applyNumberFormat="1" applyFont="1" applyFill="1" applyBorder="1" applyAlignment="1">
      <alignment horizontal="left" vertical="center" wrapText="1"/>
    </xf>
    <xf numFmtId="17" fontId="7" fillId="2" borderId="15" xfId="0" quotePrefix="1" applyNumberFormat="1" applyFont="1" applyFill="1" applyBorder="1" applyAlignment="1">
      <alignment horizontal="left" vertical="center" wrapText="1"/>
    </xf>
    <xf numFmtId="0" fontId="15" fillId="2" borderId="0" xfId="0" applyFont="1" applyFill="1" applyAlignment="1">
      <alignment horizontal="left" vertical="center" wrapText="1"/>
    </xf>
    <xf numFmtId="49" fontId="14" fillId="2" borderId="0" xfId="0" quotePrefix="1" applyNumberFormat="1" applyFont="1" applyFill="1" applyAlignment="1">
      <alignment horizontal="center" vertical="center"/>
    </xf>
    <xf numFmtId="0" fontId="8" fillId="2" borderId="0" xfId="0" applyFont="1" applyFill="1" applyBorder="1" applyAlignment="1">
      <alignment horizontal="right" vertical="center" wrapText="1"/>
    </xf>
    <xf numFmtId="0" fontId="8" fillId="2" borderId="4" xfId="0" applyFont="1" applyFill="1" applyBorder="1" applyAlignment="1">
      <alignment horizontal="right" vertical="center" wrapText="1"/>
    </xf>
    <xf numFmtId="0" fontId="38" fillId="2" borderId="0" xfId="2" applyNumberFormat="1" applyFont="1" applyFill="1" applyAlignment="1">
      <alignment wrapText="1"/>
    </xf>
    <xf numFmtId="0" fontId="7" fillId="2" borderId="0" xfId="0" applyFont="1" applyFill="1" applyBorder="1" applyAlignment="1">
      <alignment horizontal="left" vertical="center" wrapText="1"/>
    </xf>
    <xf numFmtId="0" fontId="7" fillId="2" borderId="4" xfId="0" applyFont="1" applyFill="1" applyBorder="1" applyAlignment="1">
      <alignment horizontal="left" vertical="center" wrapText="1"/>
    </xf>
    <xf numFmtId="0" fontId="7" fillId="2" borderId="15" xfId="0" applyFont="1" applyFill="1" applyBorder="1" applyAlignment="1">
      <alignment horizontal="center" vertical="center"/>
    </xf>
    <xf numFmtId="0" fontId="7" fillId="2" borderId="17" xfId="0" applyFont="1" applyFill="1" applyBorder="1" applyAlignment="1">
      <alignment horizontal="center" vertical="center"/>
    </xf>
    <xf numFmtId="0" fontId="7" fillId="2" borderId="4" xfId="0" applyFont="1" applyFill="1" applyBorder="1" applyAlignment="1">
      <alignment horizontal="center" vertical="center"/>
    </xf>
    <xf numFmtId="0" fontId="7" fillId="2" borderId="0" xfId="0" applyFont="1" applyFill="1" applyBorder="1" applyAlignment="1">
      <alignment vertical="center"/>
    </xf>
    <xf numFmtId="0" fontId="7" fillId="2" borderId="4" xfId="0" applyFont="1" applyFill="1" applyBorder="1" applyAlignment="1">
      <alignment vertical="center"/>
    </xf>
    <xf numFmtId="0" fontId="3" fillId="2" borderId="2" xfId="0" applyFont="1" applyFill="1" applyBorder="1" applyAlignment="1">
      <alignment horizontal="center" vertical="center"/>
    </xf>
    <xf numFmtId="0" fontId="6" fillId="2" borderId="2" xfId="0" applyFont="1" applyFill="1" applyBorder="1" applyAlignment="1">
      <alignment horizontal="center" vertical="center"/>
    </xf>
    <xf numFmtId="0" fontId="3" fillId="2" borderId="2" xfId="0" applyFont="1" applyFill="1" applyBorder="1" applyAlignment="1">
      <alignment horizontal="center" vertical="center" wrapText="1"/>
    </xf>
    <xf numFmtId="0" fontId="8" fillId="2" borderId="14" xfId="0" applyFont="1" applyFill="1" applyBorder="1" applyAlignment="1">
      <alignment horizontal="center" vertical="center"/>
    </xf>
    <xf numFmtId="0" fontId="8" fillId="2" borderId="15" xfId="0" applyFont="1" applyFill="1" applyBorder="1" applyAlignment="1">
      <alignment horizontal="center" vertical="center"/>
    </xf>
    <xf numFmtId="0" fontId="8" fillId="2" borderId="17" xfId="0" applyFont="1" applyFill="1" applyBorder="1" applyAlignment="1">
      <alignment horizontal="center" vertical="center"/>
    </xf>
    <xf numFmtId="0" fontId="14" fillId="2" borderId="0" xfId="0" applyFont="1" applyFill="1" applyBorder="1" applyAlignment="1">
      <alignment horizontal="center" vertical="center" wrapText="1"/>
    </xf>
    <xf numFmtId="0" fontId="14" fillId="2" borderId="4" xfId="0" applyFont="1" applyFill="1" applyBorder="1" applyAlignment="1">
      <alignment horizontal="center" vertical="center" wrapText="1"/>
    </xf>
    <xf numFmtId="0" fontId="14" fillId="2" borderId="0" xfId="0" applyFont="1" applyFill="1" applyBorder="1" applyAlignment="1">
      <alignment horizontal="center" vertical="center"/>
    </xf>
    <xf numFmtId="0" fontId="14" fillId="2" borderId="4" xfId="0" applyFont="1" applyFill="1" applyBorder="1" applyAlignment="1">
      <alignment horizontal="center" vertical="center"/>
    </xf>
    <xf numFmtId="0" fontId="14" fillId="2" borderId="15" xfId="0" applyFont="1" applyFill="1" applyBorder="1" applyAlignment="1">
      <alignment horizontal="center" vertical="center"/>
    </xf>
    <xf numFmtId="0" fontId="14" fillId="2" borderId="17" xfId="0" applyFont="1" applyFill="1" applyBorder="1" applyAlignment="1">
      <alignment horizontal="center" vertical="center"/>
    </xf>
    <xf numFmtId="0" fontId="50" fillId="0" borderId="0" xfId="0" applyFont="1"/>
    <xf numFmtId="0" fontId="8" fillId="2" borderId="2" xfId="0" applyFont="1" applyFill="1" applyBorder="1" applyAlignment="1">
      <alignment horizontal="center" vertical="center"/>
    </xf>
    <xf numFmtId="0" fontId="8" fillId="2" borderId="0" xfId="0" applyFont="1" applyFill="1" applyBorder="1" applyAlignment="1">
      <alignment horizontal="center" vertical="center"/>
    </xf>
    <xf numFmtId="0" fontId="2" fillId="2" borderId="14" xfId="0" applyFont="1" applyFill="1" applyBorder="1" applyAlignment="1">
      <alignment horizontal="center" vertical="center" wrapText="1"/>
    </xf>
    <xf numFmtId="0" fontId="8" fillId="2" borderId="15" xfId="0" applyFont="1" applyFill="1" applyBorder="1" applyAlignment="1">
      <alignment horizontal="center" vertical="center" wrapText="1"/>
    </xf>
    <xf numFmtId="0" fontId="8" fillId="2" borderId="17" xfId="0" applyFont="1" applyFill="1" applyBorder="1" applyAlignment="1">
      <alignment horizontal="center" vertical="center" wrapText="1"/>
    </xf>
    <xf numFmtId="0" fontId="2" fillId="2" borderId="14" xfId="0" applyFont="1" applyFill="1" applyBorder="1" applyAlignment="1">
      <alignment horizontal="center" vertical="center"/>
    </xf>
    <xf numFmtId="0" fontId="15" fillId="2" borderId="0" xfId="0" applyNumberFormat="1" applyFont="1" applyFill="1" applyAlignment="1">
      <alignment horizontal="left"/>
    </xf>
    <xf numFmtId="0" fontId="14" fillId="2" borderId="2" xfId="0" applyFont="1" applyFill="1" applyBorder="1" applyAlignment="1">
      <alignment horizontal="center" vertical="center"/>
    </xf>
    <xf numFmtId="0" fontId="15" fillId="2" borderId="0" xfId="0" applyNumberFormat="1" applyFont="1" applyFill="1" applyAlignment="1">
      <alignment horizontal="left" wrapText="1"/>
    </xf>
    <xf numFmtId="0" fontId="15" fillId="2" borderId="0" xfId="0" applyNumberFormat="1" applyFont="1" applyFill="1"/>
    <xf numFmtId="0" fontId="8" fillId="2" borderId="1" xfId="0" applyFont="1" applyFill="1" applyBorder="1" applyAlignment="1">
      <alignment horizontal="left" wrapText="1"/>
    </xf>
    <xf numFmtId="0" fontId="8" fillId="2" borderId="18" xfId="0" applyFont="1" applyFill="1" applyBorder="1" applyAlignment="1">
      <alignment horizontal="left" wrapText="1"/>
    </xf>
    <xf numFmtId="0" fontId="8" fillId="2" borderId="15" xfId="0" applyFont="1" applyFill="1" applyBorder="1" applyAlignment="1">
      <alignment horizontal="left" wrapText="1"/>
    </xf>
    <xf numFmtId="0" fontId="8" fillId="2" borderId="17" xfId="0" applyFont="1" applyFill="1" applyBorder="1" applyAlignment="1">
      <alignment horizontal="left" wrapText="1"/>
    </xf>
    <xf numFmtId="0" fontId="8" fillId="2" borderId="0" xfId="0" applyFont="1" applyFill="1" applyBorder="1" applyAlignment="1">
      <alignment horizontal="left" wrapText="1"/>
    </xf>
    <xf numFmtId="0" fontId="8" fillId="2" borderId="4" xfId="0" applyFont="1" applyFill="1" applyBorder="1" applyAlignment="1">
      <alignment horizontal="left" wrapText="1"/>
    </xf>
  </cellXfs>
  <cellStyles count="54">
    <cellStyle name="20% - Accent1" xfId="21" builtinId="30" customBuiltin="1"/>
    <cellStyle name="20% - Accent2" xfId="25" builtinId="34" customBuiltin="1"/>
    <cellStyle name="20% - Accent3" xfId="29" builtinId="38" customBuiltin="1"/>
    <cellStyle name="20% - Accent4" xfId="33" builtinId="42" customBuiltin="1"/>
    <cellStyle name="20% - Accent5" xfId="37" builtinId="46" customBuiltin="1"/>
    <cellStyle name="20% - Accent6" xfId="41" builtinId="50" customBuiltin="1"/>
    <cellStyle name="40% - Accent1" xfId="22" builtinId="31" customBuiltin="1"/>
    <cellStyle name="40% - Accent2" xfId="26" builtinId="35" customBuiltin="1"/>
    <cellStyle name="40% - Accent3" xfId="30" builtinId="39" customBuiltin="1"/>
    <cellStyle name="40% - Accent4" xfId="34" builtinId="43" customBuiltin="1"/>
    <cellStyle name="40% - Accent5" xfId="38" builtinId="47" customBuiltin="1"/>
    <cellStyle name="40% - Accent6" xfId="42" builtinId="51" customBuiltin="1"/>
    <cellStyle name="60% - Accent1" xfId="23" builtinId="32" customBuiltin="1"/>
    <cellStyle name="60% - Accent2" xfId="27" builtinId="36" customBuiltin="1"/>
    <cellStyle name="60% - Accent3" xfId="31" builtinId="40" customBuiltin="1"/>
    <cellStyle name="60% - Accent4" xfId="35" builtinId="44" customBuiltin="1"/>
    <cellStyle name="60% - Accent5" xfId="39" builtinId="48" customBuiltin="1"/>
    <cellStyle name="60% - Accent6" xfId="43" builtinId="52" customBuiltin="1"/>
    <cellStyle name="Accent1" xfId="20" builtinId="29" customBuiltin="1"/>
    <cellStyle name="Accent2" xfId="24" builtinId="33" customBuiltin="1"/>
    <cellStyle name="Accent3" xfId="28" builtinId="37" customBuiltin="1"/>
    <cellStyle name="Accent4" xfId="32" builtinId="41" customBuiltin="1"/>
    <cellStyle name="Accent5" xfId="36" builtinId="45" customBuiltin="1"/>
    <cellStyle name="Accent6" xfId="40" builtinId="49" customBuiltin="1"/>
    <cellStyle name="Bad" xfId="9" builtinId="27" customBuiltin="1"/>
    <cellStyle name="Calculation" xfId="13" builtinId="22" customBuiltin="1"/>
    <cellStyle name="Check Cell" xfId="15" builtinId="23" customBuiltin="1"/>
    <cellStyle name="Comma" xfId="1" builtinId="3"/>
    <cellStyle name="Comma 2" xfId="44"/>
    <cellStyle name="Comma 3" xfId="51"/>
    <cellStyle name="Comma 3 2" xfId="52"/>
    <cellStyle name="Explanatory Text" xfId="18" builtinId="53" customBuiltin="1"/>
    <cellStyle name="Good" xfId="8" builtinId="26" customBuiltin="1"/>
    <cellStyle name="Heading 1" xfId="4" builtinId="16" customBuiltin="1"/>
    <cellStyle name="Heading 2" xfId="5" builtinId="17" customBuiltin="1"/>
    <cellStyle name="Heading 3" xfId="6" builtinId="18" customBuiltin="1"/>
    <cellStyle name="Heading 4" xfId="7" builtinId="19" customBuiltin="1"/>
    <cellStyle name="Hyperlink" xfId="2" builtinId="8"/>
    <cellStyle name="Hyperlink 2" xfId="49"/>
    <cellStyle name="Input" xfId="11" builtinId="20" customBuiltin="1"/>
    <cellStyle name="Linked Cell" xfId="14" builtinId="24" customBuiltin="1"/>
    <cellStyle name="Neutral" xfId="10" builtinId="28" customBuiltin="1"/>
    <cellStyle name="Normal" xfId="0" builtinId="0"/>
    <cellStyle name="Normal 2" xfId="48"/>
    <cellStyle name="Normal 2 2 2 2" xfId="45"/>
    <cellStyle name="Normal 4" xfId="47"/>
    <cellStyle name="Normal 5" xfId="50"/>
    <cellStyle name="Normal 6" xfId="53"/>
    <cellStyle name="Note" xfId="17" builtinId="10" customBuiltin="1"/>
    <cellStyle name="Output" xfId="12" builtinId="21" customBuiltin="1"/>
    <cellStyle name="Percent" xfId="46" builtinId="5"/>
    <cellStyle name="Title" xfId="3" builtinId="15" customBuiltin="1"/>
    <cellStyle name="Total" xfId="19" builtinId="25" customBuiltin="1"/>
    <cellStyle name="Warning Text" xfId="16" builtinId="11" customBuiltin="1"/>
  </cellStyles>
  <dxfs count="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border>
        <right style="thin">
          <color auto="1"/>
        </right>
        <top style="thin">
          <color auto="1"/>
        </top>
        <vertical style="thin">
          <color auto="1"/>
        </vertical>
        <horizontal style="thin">
          <color auto="1"/>
        </horizontal>
      </border>
    </dxf>
    <dxf>
      <border>
        <left style="medium">
          <color auto="1"/>
        </left>
        <right style="medium">
          <color auto="1"/>
        </right>
        <top style="medium">
          <color auto="1"/>
        </top>
        <bottom style="medium">
          <color auto="1"/>
        </bottom>
        <vertical style="medium">
          <color auto="1"/>
        </vertical>
        <horizontal style="medium">
          <color auto="1"/>
        </horizontal>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s>
  <tableStyles count="5" defaultTableStyle="TableStyleMedium2" defaultPivotStyle="PivotStyleLight16">
    <tableStyle name="PivotTable Style 1" table="0" count="1">
      <tableStyleElement type="wholeTable" dxfId="7"/>
    </tableStyle>
    <tableStyle name="PivotTable Style 2" table="0" count="1">
      <tableStyleElement type="pageFieldLabels" dxfId="6"/>
    </tableStyle>
    <tableStyle name="PivotTable Style 3" table="0" count="0"/>
    <tableStyle name="PivotTable Style 4" table="0" count="1">
      <tableStyleElement type="wholeTable" dxfId="5"/>
    </tableStyle>
    <tableStyle name="PivotTable Style 5" table="0" count="1">
      <tableStyleElement type="pageFieldLabels" dxfId="4"/>
    </tableStyle>
  </tableStyles>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hartsheet" Target="chartsheets/sheet1.xml"/><Relationship Id="rId18" Type="http://schemas.openxmlformats.org/officeDocument/2006/relationships/worksheet" Target="worksheets/sheet15.xml"/><Relationship Id="rId26" Type="http://schemas.openxmlformats.org/officeDocument/2006/relationships/chartsheet" Target="chartsheets/sheet8.xml"/><Relationship Id="rId39" Type="http://schemas.openxmlformats.org/officeDocument/2006/relationships/worksheet" Target="worksheets/sheet25.xml"/><Relationship Id="rId3" Type="http://schemas.openxmlformats.org/officeDocument/2006/relationships/worksheet" Target="worksheets/sheet3.xml"/><Relationship Id="rId21" Type="http://schemas.openxmlformats.org/officeDocument/2006/relationships/chartsheet" Target="chartsheets/sheet5.xml"/><Relationship Id="rId34" Type="http://schemas.openxmlformats.org/officeDocument/2006/relationships/chartsheet" Target="chartsheets/sheet12.xml"/><Relationship Id="rId42"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hartsheet" Target="chartsheets/sheet3.xml"/><Relationship Id="rId25" Type="http://schemas.openxmlformats.org/officeDocument/2006/relationships/chartsheet" Target="chartsheets/sheet7.xml"/><Relationship Id="rId33" Type="http://schemas.openxmlformats.org/officeDocument/2006/relationships/worksheet" Target="worksheets/sheet22.xml"/><Relationship Id="rId38" Type="http://schemas.openxmlformats.org/officeDocument/2006/relationships/chartsheet" Target="chartsheets/sheet14.xml"/><Relationship Id="rId46"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worksheet" Target="worksheets/sheet14.xml"/><Relationship Id="rId20" Type="http://schemas.openxmlformats.org/officeDocument/2006/relationships/worksheet" Target="worksheets/sheet16.xml"/><Relationship Id="rId29" Type="http://schemas.openxmlformats.org/officeDocument/2006/relationships/worksheet" Target="worksheets/sheet20.xml"/><Relationship Id="rId41" Type="http://schemas.openxmlformats.org/officeDocument/2006/relationships/worksheet" Target="worksheets/sheet2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18.xml"/><Relationship Id="rId32" Type="http://schemas.openxmlformats.org/officeDocument/2006/relationships/chartsheet" Target="chartsheets/sheet11.xml"/><Relationship Id="rId37" Type="http://schemas.openxmlformats.org/officeDocument/2006/relationships/worksheet" Target="worksheets/sheet24.xml"/><Relationship Id="rId40" Type="http://schemas.openxmlformats.org/officeDocument/2006/relationships/chartsheet" Target="chartsheets/sheet15.xml"/><Relationship Id="rId45"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chartsheet" Target="chartsheets/sheet2.xml"/><Relationship Id="rId23" Type="http://schemas.openxmlformats.org/officeDocument/2006/relationships/chartsheet" Target="chartsheets/sheet6.xml"/><Relationship Id="rId28" Type="http://schemas.openxmlformats.org/officeDocument/2006/relationships/chartsheet" Target="chartsheets/sheet9.xml"/><Relationship Id="rId36" Type="http://schemas.openxmlformats.org/officeDocument/2006/relationships/chartsheet" Target="chartsheets/sheet13.xml"/><Relationship Id="rId10" Type="http://schemas.openxmlformats.org/officeDocument/2006/relationships/worksheet" Target="worksheets/sheet10.xml"/><Relationship Id="rId19" Type="http://schemas.openxmlformats.org/officeDocument/2006/relationships/chartsheet" Target="chartsheets/sheet4.xml"/><Relationship Id="rId31" Type="http://schemas.openxmlformats.org/officeDocument/2006/relationships/worksheet" Target="worksheets/sheet21.xml"/><Relationship Id="rId44"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3.xml"/><Relationship Id="rId22" Type="http://schemas.openxmlformats.org/officeDocument/2006/relationships/worksheet" Target="worksheets/sheet17.xml"/><Relationship Id="rId27" Type="http://schemas.openxmlformats.org/officeDocument/2006/relationships/worksheet" Target="worksheets/sheet19.xml"/><Relationship Id="rId30" Type="http://schemas.openxmlformats.org/officeDocument/2006/relationships/chartsheet" Target="chartsheets/sheet10.xml"/><Relationship Id="rId35" Type="http://schemas.openxmlformats.org/officeDocument/2006/relationships/worksheet" Target="worksheets/sheet23.xml"/><Relationship Id="rId43"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1" Type="http://schemas.openxmlformats.org/officeDocument/2006/relationships/chartUserShapes" Target="../drawings/drawing14.xml"/></Relationships>
</file>

<file path=xl/charts/_rels/chart12.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3.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4.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5.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1" Type="http://schemas.openxmlformats.org/officeDocument/2006/relationships/chartUserShapes" Target="../drawings/drawing1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GB"/>
              <a:t>Figure 1: Weekly deaths involving COVID-19 in Scotland, week 12 to week 37 </a:t>
            </a:r>
          </a:p>
        </c:rich>
      </c:tx>
      <c:layout/>
      <c:overlay val="0"/>
      <c:spPr>
        <a:noFill/>
        <a:ln>
          <a:noFill/>
        </a:ln>
        <a:effectLst/>
      </c:spPr>
      <c:txPr>
        <a:bodyPr rot="0" spcFirstLastPara="1" vertOverflow="ellipsis" vert="horz" wrap="square" anchor="ctr" anchorCtr="1"/>
        <a:lstStyle/>
        <a:p>
          <a:pPr>
            <a:defRPr sz="144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8.780391681809005E-2"/>
          <c:y val="0.11284518569037139"/>
          <c:w val="0.91219608318190992"/>
          <c:h val="0.7788072002810672"/>
        </c:manualLayout>
      </c:layout>
      <c:barChart>
        <c:barDir val="col"/>
        <c:grouping val="clustered"/>
        <c:varyColors val="0"/>
        <c:ser>
          <c:idx val="0"/>
          <c:order val="0"/>
          <c:tx>
            <c:v>nrs</c:v>
          </c:tx>
          <c:spPr>
            <a:solidFill>
              <a:schemeClr val="accent5">
                <a:lumMod val="50000"/>
              </a:schemeClr>
            </a:solidFill>
            <a:ln>
              <a:noFill/>
            </a:ln>
            <a:effectLst/>
          </c:spPr>
          <c:invertIfNegative val="0"/>
          <c:dLbls>
            <c:dLbl>
              <c:idx val="1"/>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inEnd"/>
              <c:showLegendKey val="0"/>
              <c:showVal val="1"/>
              <c:showCatName val="0"/>
              <c:showSerName val="0"/>
              <c:showPercent val="0"/>
              <c:showBubbleSize val="0"/>
              <c:extLst>
                <c:ext xmlns:c16="http://schemas.microsoft.com/office/drawing/2014/chart" uri="{C3380CC4-5D6E-409C-BE32-E72D297353CC}">
                  <c16:uniqueId val="{00000000-576E-4E39-BFE5-EC633B278C12}"/>
                </c:ext>
              </c:extLst>
            </c:dLbl>
            <c:dLbl>
              <c:idx val="2"/>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inEnd"/>
              <c:showLegendKey val="0"/>
              <c:showVal val="1"/>
              <c:showCatName val="0"/>
              <c:showSerName val="0"/>
              <c:showPercent val="0"/>
              <c:showBubbleSize val="0"/>
              <c:extLst>
                <c:ext xmlns:c16="http://schemas.microsoft.com/office/drawing/2014/chart" uri="{C3380CC4-5D6E-409C-BE32-E72D297353CC}">
                  <c16:uniqueId val="{00000001-576E-4E39-BFE5-EC633B278C12}"/>
                </c:ext>
              </c:extLst>
            </c:dLbl>
            <c:dLbl>
              <c:idx val="3"/>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inEnd"/>
              <c:showLegendKey val="0"/>
              <c:showVal val="1"/>
              <c:showCatName val="0"/>
              <c:showSerName val="0"/>
              <c:showPercent val="0"/>
              <c:showBubbleSize val="0"/>
              <c:extLst>
                <c:ext xmlns:c16="http://schemas.microsoft.com/office/drawing/2014/chart" uri="{C3380CC4-5D6E-409C-BE32-E72D297353CC}">
                  <c16:uniqueId val="{00000002-576E-4E39-BFE5-EC633B278C12}"/>
                </c:ext>
              </c:extLst>
            </c:dLbl>
            <c:dLbl>
              <c:idx val="4"/>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inEnd"/>
              <c:showLegendKey val="0"/>
              <c:showVal val="1"/>
              <c:showCatName val="0"/>
              <c:showSerName val="0"/>
              <c:showPercent val="0"/>
              <c:showBubbleSize val="0"/>
              <c:extLst>
                <c:ext xmlns:c16="http://schemas.microsoft.com/office/drawing/2014/chart" uri="{C3380CC4-5D6E-409C-BE32-E72D297353CC}">
                  <c16:uniqueId val="{00000003-576E-4E39-BFE5-EC633B278C12}"/>
                </c:ext>
              </c:extLst>
            </c:dLbl>
            <c:dLbl>
              <c:idx val="5"/>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inEnd"/>
              <c:showLegendKey val="0"/>
              <c:showVal val="1"/>
              <c:showCatName val="0"/>
              <c:showSerName val="0"/>
              <c:showPercent val="0"/>
              <c:showBubbleSize val="0"/>
              <c:extLst>
                <c:ext xmlns:c16="http://schemas.microsoft.com/office/drawing/2014/chart" uri="{C3380CC4-5D6E-409C-BE32-E72D297353CC}">
                  <c16:uniqueId val="{00000004-576E-4E39-BFE5-EC633B278C12}"/>
                </c:ext>
              </c:extLst>
            </c:dLbl>
            <c:dLbl>
              <c:idx val="6"/>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inEnd"/>
              <c:showLegendKey val="0"/>
              <c:showVal val="1"/>
              <c:showCatName val="0"/>
              <c:showSerName val="0"/>
              <c:showPercent val="0"/>
              <c:showBubbleSize val="0"/>
              <c:extLst>
                <c:ext xmlns:c16="http://schemas.microsoft.com/office/drawing/2014/chart" uri="{C3380CC4-5D6E-409C-BE32-E72D297353CC}">
                  <c16:uniqueId val="{00000005-576E-4E39-BFE5-EC633B278C12}"/>
                </c:ext>
              </c:extLst>
            </c:dLbl>
            <c:dLbl>
              <c:idx val="7"/>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inEnd"/>
              <c:showLegendKey val="0"/>
              <c:showVal val="1"/>
              <c:showCatName val="0"/>
              <c:showSerName val="0"/>
              <c:showPercent val="0"/>
              <c:showBubbleSize val="0"/>
              <c:extLst>
                <c:ext xmlns:c16="http://schemas.microsoft.com/office/drawing/2014/chart" uri="{C3380CC4-5D6E-409C-BE32-E72D297353CC}">
                  <c16:uniqueId val="{00000006-576E-4E39-BFE5-EC633B278C12}"/>
                </c:ext>
              </c:extLst>
            </c:dLbl>
            <c:dLbl>
              <c:idx val="8"/>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inEnd"/>
              <c:showLegendKey val="0"/>
              <c:showVal val="1"/>
              <c:showCatName val="0"/>
              <c:showSerName val="0"/>
              <c:showPercent val="0"/>
              <c:showBubbleSize val="0"/>
              <c:extLst>
                <c:ext xmlns:c16="http://schemas.microsoft.com/office/drawing/2014/chart" uri="{C3380CC4-5D6E-409C-BE32-E72D297353CC}">
                  <c16:uniqueId val="{00000007-576E-4E39-BFE5-EC633B278C12}"/>
                </c:ext>
              </c:extLst>
            </c:dLbl>
            <c:dLbl>
              <c:idx val="9"/>
              <c:layout>
                <c:manualLayout>
                  <c:x val="-5.0152325966572235E-17"/>
                  <c:y val="4.1890163332055662E-2"/>
                </c:manualLayout>
              </c:layout>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8-576E-4E39-BFE5-EC633B278C12}"/>
                </c:ext>
              </c:extLst>
            </c:dLbl>
            <c:dLbl>
              <c:idx val="10"/>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inEnd"/>
              <c:showLegendKey val="0"/>
              <c:showVal val="1"/>
              <c:showCatName val="0"/>
              <c:showSerName val="0"/>
              <c:showPercent val="0"/>
              <c:showBubbleSize val="0"/>
              <c:extLst>
                <c:ext xmlns:c16="http://schemas.microsoft.com/office/drawing/2014/chart" uri="{C3380CC4-5D6E-409C-BE32-E72D297353CC}">
                  <c16:uniqueId val="{00000009-576E-4E39-BFE5-EC633B278C12}"/>
                </c:ext>
              </c:extLst>
            </c:dLbl>
            <c:dLbl>
              <c:idx val="11"/>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inEnd"/>
              <c:showLegendKey val="0"/>
              <c:showVal val="1"/>
              <c:showCatName val="0"/>
              <c:showSerName val="0"/>
              <c:showPercent val="0"/>
              <c:showBubbleSize val="0"/>
              <c:extLst>
                <c:ext xmlns:c16="http://schemas.microsoft.com/office/drawing/2014/chart" uri="{C3380CC4-5D6E-409C-BE32-E72D297353CC}">
                  <c16:uniqueId val="{0000000A-576E-4E39-BFE5-EC633B278C12}"/>
                </c:ext>
              </c:extLst>
            </c:dLbl>
            <c:dLbl>
              <c:idx val="12"/>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inEnd"/>
              <c:showLegendKey val="0"/>
              <c:showVal val="1"/>
              <c:showCatName val="0"/>
              <c:showSerName val="0"/>
              <c:showPercent val="0"/>
              <c:showBubbleSize val="0"/>
              <c:extLst>
                <c:ext xmlns:c16="http://schemas.microsoft.com/office/drawing/2014/chart" uri="{C3380CC4-5D6E-409C-BE32-E72D297353CC}">
                  <c16:uniqueId val="{0000000B-576E-4E39-BFE5-EC633B278C12}"/>
                </c:ext>
              </c:extLst>
            </c:dLbl>
            <c:dLbl>
              <c:idx val="13"/>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inEnd"/>
              <c:showLegendKey val="0"/>
              <c:showVal val="1"/>
              <c:showCatName val="0"/>
              <c:showSerName val="0"/>
              <c:showPercent val="0"/>
              <c:showBubbleSize val="0"/>
              <c:extLst>
                <c:ext xmlns:c16="http://schemas.microsoft.com/office/drawing/2014/chart" uri="{C3380CC4-5D6E-409C-BE32-E72D297353CC}">
                  <c16:uniqueId val="{0000000C-576E-4E39-BFE5-EC633B278C12}"/>
                </c:ext>
              </c:extLst>
            </c:dLbl>
            <c:dLbl>
              <c:idx val="14"/>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inEnd"/>
              <c:showLegendKey val="0"/>
              <c:showVal val="1"/>
              <c:showCatName val="0"/>
              <c:showSerName val="0"/>
              <c:showPercent val="0"/>
              <c:showBubbleSize val="0"/>
              <c:extLst>
                <c:ext xmlns:c16="http://schemas.microsoft.com/office/drawing/2014/chart" uri="{C3380CC4-5D6E-409C-BE32-E72D297353CC}">
                  <c16:uniqueId val="{0000000D-576E-4E39-BFE5-EC633B278C12}"/>
                </c:ext>
              </c:extLst>
            </c:dLbl>
            <c:dLbl>
              <c:idx val="15"/>
              <c:layout>
                <c:manualLayout>
                  <c:x val="0"/>
                  <c:y val="1.372732345464691E-2"/>
                </c:manualLayout>
              </c:layout>
              <c:dLblPos val="outEnd"/>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E-576E-4E39-BFE5-EC633B278C12}"/>
                </c:ext>
              </c:extLst>
            </c:dLbl>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'Figure 1 data'!$A$16:$A$41</c:f>
              <c:numCache>
                <c:formatCode>General</c:formatCode>
                <c:ptCount val="26"/>
                <c:pt idx="0">
                  <c:v>12</c:v>
                </c:pt>
                <c:pt idx="1">
                  <c:v>13</c:v>
                </c:pt>
                <c:pt idx="2">
                  <c:v>14</c:v>
                </c:pt>
                <c:pt idx="3">
                  <c:v>15</c:v>
                </c:pt>
                <c:pt idx="4">
                  <c:v>16</c:v>
                </c:pt>
                <c:pt idx="5">
                  <c:v>17</c:v>
                </c:pt>
                <c:pt idx="6">
                  <c:v>18</c:v>
                </c:pt>
                <c:pt idx="7">
                  <c:v>19</c:v>
                </c:pt>
                <c:pt idx="8">
                  <c:v>20</c:v>
                </c:pt>
                <c:pt idx="9">
                  <c:v>21</c:v>
                </c:pt>
                <c:pt idx="10">
                  <c:v>22</c:v>
                </c:pt>
                <c:pt idx="11">
                  <c:v>23</c:v>
                </c:pt>
                <c:pt idx="12">
                  <c:v>24</c:v>
                </c:pt>
                <c:pt idx="13">
                  <c:v>25</c:v>
                </c:pt>
                <c:pt idx="14">
                  <c:v>26</c:v>
                </c:pt>
                <c:pt idx="15">
                  <c:v>27</c:v>
                </c:pt>
                <c:pt idx="16">
                  <c:v>28</c:v>
                </c:pt>
                <c:pt idx="17">
                  <c:v>29</c:v>
                </c:pt>
                <c:pt idx="18">
                  <c:v>30</c:v>
                </c:pt>
                <c:pt idx="19">
                  <c:v>31</c:v>
                </c:pt>
                <c:pt idx="20">
                  <c:v>32</c:v>
                </c:pt>
                <c:pt idx="21">
                  <c:v>33</c:v>
                </c:pt>
                <c:pt idx="22">
                  <c:v>34</c:v>
                </c:pt>
                <c:pt idx="23">
                  <c:v>35</c:v>
                </c:pt>
                <c:pt idx="24">
                  <c:v>36</c:v>
                </c:pt>
                <c:pt idx="25">
                  <c:v>37</c:v>
                </c:pt>
              </c:numCache>
            </c:numRef>
          </c:cat>
          <c:val>
            <c:numRef>
              <c:f>'Figure 1 data'!$B$16:$B$41</c:f>
              <c:numCache>
                <c:formatCode>###########0</c:formatCode>
                <c:ptCount val="26"/>
                <c:pt idx="0">
                  <c:v>11</c:v>
                </c:pt>
                <c:pt idx="1">
                  <c:v>62</c:v>
                </c:pt>
                <c:pt idx="2">
                  <c:v>282</c:v>
                </c:pt>
                <c:pt idx="3">
                  <c:v>609</c:v>
                </c:pt>
                <c:pt idx="4">
                  <c:v>650</c:v>
                </c:pt>
                <c:pt idx="5">
                  <c:v>661</c:v>
                </c:pt>
                <c:pt idx="6">
                  <c:v>527</c:v>
                </c:pt>
                <c:pt idx="7">
                  <c:v>415</c:v>
                </c:pt>
                <c:pt idx="8">
                  <c:v>336</c:v>
                </c:pt>
                <c:pt idx="9">
                  <c:v>230</c:v>
                </c:pt>
                <c:pt idx="10">
                  <c:v>131</c:v>
                </c:pt>
                <c:pt idx="11">
                  <c:v>89</c:v>
                </c:pt>
                <c:pt idx="12">
                  <c:v>69</c:v>
                </c:pt>
                <c:pt idx="13">
                  <c:v>49</c:v>
                </c:pt>
                <c:pt idx="14">
                  <c:v>35</c:v>
                </c:pt>
                <c:pt idx="15">
                  <c:v>18</c:v>
                </c:pt>
                <c:pt idx="16">
                  <c:v>13</c:v>
                </c:pt>
                <c:pt idx="17">
                  <c:v>6</c:v>
                </c:pt>
                <c:pt idx="18">
                  <c:v>8</c:v>
                </c:pt>
                <c:pt idx="19">
                  <c:v>7</c:v>
                </c:pt>
                <c:pt idx="20">
                  <c:v>5</c:v>
                </c:pt>
                <c:pt idx="21">
                  <c:v>3</c:v>
                </c:pt>
                <c:pt idx="22">
                  <c:v>6</c:v>
                </c:pt>
                <c:pt idx="23">
                  <c:v>7</c:v>
                </c:pt>
                <c:pt idx="24">
                  <c:v>2</c:v>
                </c:pt>
                <c:pt idx="25">
                  <c:v>5</c:v>
                </c:pt>
              </c:numCache>
            </c:numRef>
          </c:val>
          <c:extLst>
            <c:ext xmlns:c16="http://schemas.microsoft.com/office/drawing/2014/chart" uri="{C3380CC4-5D6E-409C-BE32-E72D297353CC}">
              <c16:uniqueId val="{0000000F-576E-4E39-BFE5-EC633B278C12}"/>
            </c:ext>
          </c:extLst>
        </c:ser>
        <c:dLbls>
          <c:showLegendKey val="0"/>
          <c:showVal val="0"/>
          <c:showCatName val="0"/>
          <c:showSerName val="0"/>
          <c:showPercent val="0"/>
          <c:showBubbleSize val="0"/>
        </c:dLbls>
        <c:gapWidth val="18"/>
        <c:overlap val="-27"/>
        <c:axId val="643798048"/>
        <c:axId val="643803296"/>
      </c:barChart>
      <c:catAx>
        <c:axId val="643798048"/>
        <c:scaling>
          <c:orientation val="minMax"/>
        </c:scaling>
        <c:delete val="0"/>
        <c:axPos val="b"/>
        <c:title>
          <c:tx>
            <c:rich>
              <a:bodyPr rot="0" spcFirstLastPara="1" vertOverflow="ellipsis" vert="horz" wrap="square" anchor="ctr" anchorCtr="1"/>
              <a:lstStyle/>
              <a:p>
                <a:pPr>
                  <a:defRPr sz="14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GB" sz="1400" b="1"/>
                  <a:t>Week</a:t>
                </a:r>
              </a:p>
            </c:rich>
          </c:tx>
          <c:layout>
            <c:manualLayout>
              <c:xMode val="edge"/>
              <c:yMode val="edge"/>
              <c:x val="0.51896679127348067"/>
              <c:y val="0.96109244928156723"/>
            </c:manualLayout>
          </c:layout>
          <c:overlay val="0"/>
          <c:spPr>
            <a:noFill/>
            <a:ln>
              <a:noFill/>
            </a:ln>
            <a:effectLst/>
          </c:spPr>
          <c:txPr>
            <a:bodyPr rot="0" spcFirstLastPara="1" vertOverflow="ellipsis" vert="horz" wrap="square" anchor="ctr" anchorCtr="1"/>
            <a:lstStyle/>
            <a:p>
              <a:pPr>
                <a:defRPr sz="14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643803296"/>
        <c:crosses val="autoZero"/>
        <c:auto val="1"/>
        <c:lblAlgn val="ctr"/>
        <c:lblOffset val="100"/>
        <c:noMultiLvlLbl val="0"/>
      </c:catAx>
      <c:valAx>
        <c:axId val="643803296"/>
        <c:scaling>
          <c:orientation val="minMax"/>
        </c:scaling>
        <c:delete val="0"/>
        <c:axPos val="l"/>
        <c:title>
          <c:tx>
            <c:rich>
              <a:bodyPr rot="-5400000" spcFirstLastPara="1" vertOverflow="ellipsis" vert="horz" wrap="square" anchor="ctr" anchorCtr="1"/>
              <a:lstStyle/>
              <a:p>
                <a:pPr>
                  <a:defRPr sz="14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GB" sz="1400" b="1"/>
                  <a:t>Deaths</a:t>
                </a:r>
              </a:p>
            </c:rich>
          </c:tx>
          <c:layout>
            <c:manualLayout>
              <c:xMode val="edge"/>
              <c:yMode val="edge"/>
              <c:x val="1.3043919836199248E-2"/>
              <c:y val="0.45614330789797797"/>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0"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643798048"/>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sz="1200">
          <a:solidFill>
            <a:sysClr val="windowText" lastClr="000000"/>
          </a:solidFill>
          <a:latin typeface="Arial" panose="020B0604020202020204" pitchFamily="34" charset="0"/>
          <a:cs typeface="Arial" panose="020B0604020202020204" pitchFamily="34" charset="0"/>
        </a:defRPr>
      </a:pPr>
      <a:endParaRPr lang="en-US"/>
    </a:p>
  </c:txPr>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sz="1200"/>
              <a:t>Figure 9:  Main pre-existing medical condition in deaths involving COVID-19,  between 1st March 2020 and 31st August 2020</a:t>
            </a:r>
          </a:p>
        </c:rich>
      </c:tx>
      <c:layout>
        <c:manualLayout>
          <c:xMode val="edge"/>
          <c:yMode val="edge"/>
          <c:x val="0.1027357322362505"/>
          <c:y val="1.2531328320802004E-2"/>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0.20537507018378079"/>
          <c:y val="0.10776244662207191"/>
          <c:w val="0.69814052279106986"/>
          <c:h val="0.39439477697371617"/>
        </c:manualLayout>
      </c:layout>
      <c:barChart>
        <c:barDir val="bar"/>
        <c:grouping val="clustered"/>
        <c:varyColors val="0"/>
        <c:ser>
          <c:idx val="0"/>
          <c:order val="0"/>
          <c:tx>
            <c:strRef>
              <c:f>'Figure 9 data'!$A$47:$A$53</c:f>
              <c:strCache>
                <c:ptCount val="7"/>
                <c:pt idx="0">
                  <c:v>March - August combined</c:v>
                </c:pt>
              </c:strCache>
            </c:strRef>
          </c:tx>
          <c:spPr>
            <a:solidFill>
              <a:schemeClr val="accent5">
                <a:lumMod val="40000"/>
                <a:lumOff val="60000"/>
              </a:schemeClr>
            </a:solidFill>
            <a:ln>
              <a:noFill/>
            </a:ln>
            <a:effectLst/>
          </c:spPr>
          <c:invertIfNegative val="0"/>
          <c:dLbls>
            <c:dLbl>
              <c:idx val="0"/>
              <c:tx>
                <c:rich>
                  <a:bodyPr/>
                  <a:lstStyle/>
                  <a:p>
                    <a:fld id="{C8FA284C-007D-4303-AEE6-EA03A68FAAD7}" type="CELLRANGE">
                      <a:rPr lang="en-US"/>
                      <a:pPr/>
                      <a:t>[CELLRANGE]</a:t>
                    </a:fld>
                    <a:endParaRPr lang="en-GB"/>
                  </a:p>
                </c:rich>
              </c:tx>
              <c:dLblPos val="inEnd"/>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0-F583-4AC0-A9C1-B204448A9DD1}"/>
                </c:ext>
              </c:extLst>
            </c:dLbl>
            <c:dLbl>
              <c:idx val="1"/>
              <c:tx>
                <c:rich>
                  <a:bodyPr/>
                  <a:lstStyle/>
                  <a:p>
                    <a:fld id="{1CCB4EC2-A6F5-46A2-8063-90D38E2DCC89}" type="CELLRANGE">
                      <a:rPr lang="en-GB"/>
                      <a:pPr/>
                      <a:t>[CELLRANGE]</a:t>
                    </a:fld>
                    <a:endParaRPr lang="en-GB"/>
                  </a:p>
                </c:rich>
              </c:tx>
              <c:dLblPos val="in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F583-4AC0-A9C1-B204448A9DD1}"/>
                </c:ext>
              </c:extLst>
            </c:dLbl>
            <c:dLbl>
              <c:idx val="2"/>
              <c:tx>
                <c:rich>
                  <a:bodyPr/>
                  <a:lstStyle/>
                  <a:p>
                    <a:fld id="{A671AA42-9D58-4534-B9FD-515AA5443723}" type="CELLRANGE">
                      <a:rPr lang="en-GB"/>
                      <a:pPr/>
                      <a:t>[CELLRANGE]</a:t>
                    </a:fld>
                    <a:endParaRPr lang="en-GB"/>
                  </a:p>
                </c:rich>
              </c:tx>
              <c:dLblPos val="in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F583-4AC0-A9C1-B204448A9DD1}"/>
                </c:ext>
              </c:extLst>
            </c:dLbl>
            <c:dLbl>
              <c:idx val="3"/>
              <c:tx>
                <c:rich>
                  <a:bodyPr/>
                  <a:lstStyle/>
                  <a:p>
                    <a:fld id="{55CACCBC-5057-4CF6-BC98-F979AF3D9C33}" type="CELLRANGE">
                      <a:rPr lang="en-GB"/>
                      <a:pPr/>
                      <a:t>[CELLRANGE]</a:t>
                    </a:fld>
                    <a:endParaRPr lang="en-GB"/>
                  </a:p>
                </c:rich>
              </c:tx>
              <c:dLblPos val="in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F583-4AC0-A9C1-B204448A9DD1}"/>
                </c:ext>
              </c:extLst>
            </c:dLbl>
            <c:dLbl>
              <c:idx val="4"/>
              <c:tx>
                <c:rich>
                  <a:bodyPr/>
                  <a:lstStyle/>
                  <a:p>
                    <a:fld id="{AA5D7460-EEB5-4A63-870D-0597DB0852A5}" type="CELLRANGE">
                      <a:rPr lang="en-GB"/>
                      <a:pPr/>
                      <a:t>[CELLRANGE]</a:t>
                    </a:fld>
                    <a:endParaRPr lang="en-GB"/>
                  </a:p>
                </c:rich>
              </c:tx>
              <c:dLblPos val="in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F583-4AC0-A9C1-B204448A9DD1}"/>
                </c:ext>
              </c:extLst>
            </c:dLbl>
            <c:dLbl>
              <c:idx val="5"/>
              <c:tx>
                <c:rich>
                  <a:bodyPr/>
                  <a:lstStyle/>
                  <a:p>
                    <a:fld id="{B5D623DD-5AB4-4C3E-A88F-B64DA4904AC5}" type="CELLRANGE">
                      <a:rPr lang="en-GB"/>
                      <a:pPr/>
                      <a:t>[CELLRANGE]</a:t>
                    </a:fld>
                    <a:endParaRPr lang="en-GB"/>
                  </a:p>
                </c:rich>
              </c:tx>
              <c:dLblPos val="in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F583-4AC0-A9C1-B204448A9DD1}"/>
                </c:ext>
              </c:extLst>
            </c:dLbl>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in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'Figure 9 data'!$B$47:$B$52</c:f>
              <c:strCache>
                <c:ptCount val="6"/>
                <c:pt idx="0">
                  <c:v>none</c:v>
                </c:pt>
                <c:pt idx="1">
                  <c:v>Diabetes</c:v>
                </c:pt>
                <c:pt idx="2">
                  <c:v>Cerebrovascular disease</c:v>
                </c:pt>
                <c:pt idx="3">
                  <c:v>Chronic lower respiratory diseases</c:v>
                </c:pt>
                <c:pt idx="4">
                  <c:v>Ischaemic heart diseases</c:v>
                </c:pt>
                <c:pt idx="5">
                  <c:v>Dementia and Alzheimer Disease</c:v>
                </c:pt>
              </c:strCache>
            </c:strRef>
          </c:cat>
          <c:val>
            <c:numRef>
              <c:f>'Figure 9 data'!$C$47:$C$52</c:f>
              <c:numCache>
                <c:formatCode>_-* #,##0_-;\-* #,##0_-;_-* "-"??_-;_-@_-</c:formatCode>
                <c:ptCount val="6"/>
                <c:pt idx="0">
                  <c:v>345</c:v>
                </c:pt>
                <c:pt idx="1">
                  <c:v>167</c:v>
                </c:pt>
                <c:pt idx="2">
                  <c:v>252</c:v>
                </c:pt>
                <c:pt idx="3">
                  <c:v>446</c:v>
                </c:pt>
                <c:pt idx="4">
                  <c:v>539</c:v>
                </c:pt>
                <c:pt idx="5">
                  <c:v>1326</c:v>
                </c:pt>
              </c:numCache>
            </c:numRef>
          </c:val>
          <c:extLst>
            <c:ext xmlns:c15="http://schemas.microsoft.com/office/drawing/2012/chart" uri="{02D57815-91ED-43cb-92C2-25804820EDAC}">
              <c15:datalabelsRange>
                <c15:f>'Figure 9 data'!$D$47:$D$52</c15:f>
                <c15:dlblRangeCache>
                  <c:ptCount val="6"/>
                  <c:pt idx="0">
                    <c:v>8%</c:v>
                  </c:pt>
                  <c:pt idx="1">
                    <c:v>4%</c:v>
                  </c:pt>
                  <c:pt idx="2">
                    <c:v>6%</c:v>
                  </c:pt>
                  <c:pt idx="3">
                    <c:v>11%</c:v>
                  </c:pt>
                  <c:pt idx="4">
                    <c:v>13%</c:v>
                  </c:pt>
                  <c:pt idx="5">
                    <c:v>31%</c:v>
                  </c:pt>
                </c15:dlblRangeCache>
              </c15:datalabelsRange>
            </c:ext>
            <c:ext xmlns:c16="http://schemas.microsoft.com/office/drawing/2014/chart" uri="{C3380CC4-5D6E-409C-BE32-E72D297353CC}">
              <c16:uniqueId val="{00000000-4EA4-480C-A036-463C06C51C69}"/>
            </c:ext>
          </c:extLst>
        </c:ser>
        <c:dLbls>
          <c:showLegendKey val="0"/>
          <c:showVal val="0"/>
          <c:showCatName val="0"/>
          <c:showSerName val="0"/>
          <c:showPercent val="0"/>
          <c:showBubbleSize val="0"/>
        </c:dLbls>
        <c:gapWidth val="50"/>
        <c:axId val="525938488"/>
        <c:axId val="525936848"/>
      </c:barChart>
      <c:catAx>
        <c:axId val="525938488"/>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525936848"/>
        <c:crosses val="autoZero"/>
        <c:auto val="1"/>
        <c:lblAlgn val="ctr"/>
        <c:lblOffset val="100"/>
        <c:noMultiLvlLbl val="0"/>
      </c:catAx>
      <c:valAx>
        <c:axId val="525936848"/>
        <c:scaling>
          <c:orientation val="minMax"/>
        </c:scaling>
        <c:delete val="0"/>
        <c:axPos val="b"/>
        <c:title>
          <c:tx>
            <c:rich>
              <a:bodyPr rot="0" spcFirstLastPara="1" vertOverflow="ellipsis" vert="horz" wrap="square" anchor="ctr" anchorCtr="1"/>
              <a:lstStyle/>
              <a:p>
                <a:pPr>
                  <a:defRPr sz="12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b="1"/>
                  <a:t>Number of deaths</a:t>
                </a:r>
              </a:p>
            </c:rich>
          </c:tx>
          <c:overlay val="0"/>
          <c:spPr>
            <a:noFill/>
            <a:ln>
              <a:noFill/>
            </a:ln>
            <a:effectLst/>
          </c:spPr>
          <c:txPr>
            <a:bodyPr rot="0" spcFirstLastPara="1" vertOverflow="ellipsis" vert="horz" wrap="square" anchor="ctr" anchorCtr="1"/>
            <a:lstStyle/>
            <a:p>
              <a:pPr>
                <a:defRPr sz="12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_-* #,##0_-;\-* #,##0_-;_-* &quot;-&quot;??_-;_-@_-"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525938488"/>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sz="1200">
          <a:solidFill>
            <a:sysClr val="windowText" lastClr="000000"/>
          </a:solidFill>
          <a:latin typeface="Arial" panose="020B0604020202020204" pitchFamily="34" charset="0"/>
          <a:cs typeface="Arial" panose="020B0604020202020204" pitchFamily="34" charset="0"/>
        </a:defRPr>
      </a:pPr>
      <a:endParaRPr lang="en-US"/>
    </a:p>
  </c:txPr>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sz="1100"/>
              <a:t>Figure 10: COVID-19 death rate by SIMD quintile between 1st March 2020 and 31st August 2020</a:t>
            </a:r>
          </a:p>
        </c:rich>
      </c:tx>
      <c:layout/>
      <c:overlay val="0"/>
      <c:spPr>
        <a:noFill/>
        <a:ln>
          <a:noFill/>
        </a:ln>
        <a:effectLst/>
      </c:spPr>
    </c:title>
    <c:autoTitleDeleted val="0"/>
    <c:plotArea>
      <c:layout>
        <c:manualLayout>
          <c:layoutTarget val="inner"/>
          <c:xMode val="edge"/>
          <c:yMode val="edge"/>
          <c:x val="8.4857377526696351E-2"/>
          <c:y val="7.3832773288365142E-2"/>
          <c:w val="0.75160295399562116"/>
          <c:h val="0.59498584868004689"/>
        </c:manualLayout>
      </c:layout>
      <c:barChart>
        <c:barDir val="col"/>
        <c:grouping val="clustered"/>
        <c:varyColors val="0"/>
        <c:ser>
          <c:idx val="0"/>
          <c:order val="0"/>
          <c:tx>
            <c:v>quintile 1</c:v>
          </c:tx>
          <c:spPr>
            <a:solidFill>
              <a:schemeClr val="accent5">
                <a:lumMod val="50000"/>
              </a:schemeClr>
            </a:solidFill>
            <a:ln>
              <a:noFill/>
            </a:ln>
            <a:effectLst/>
          </c:spPr>
          <c:invertIfNegative val="0"/>
          <c:dLbls>
            <c:dLbl>
              <c:idx val="0"/>
              <c:layout>
                <c:manualLayout>
                  <c:x val="0"/>
                  <c:y val="0.37873817127173465"/>
                </c:manualLayout>
              </c:layout>
              <c:dLblPos val="outEnd"/>
              <c:showLegendKey val="0"/>
              <c:showVal val="0"/>
              <c:showCatName val="0"/>
              <c:showSerName val="1"/>
              <c:showPercent val="0"/>
              <c:showBubbleSize val="0"/>
              <c:extLst>
                <c:ext xmlns:c15="http://schemas.microsoft.com/office/drawing/2012/chart" uri="{CE6537A1-D6FC-4f65-9D91-7224C49458BB}">
                  <c15:layout/>
                </c:ext>
                <c:ext xmlns:c16="http://schemas.microsoft.com/office/drawing/2014/chart" uri="{C3380CC4-5D6E-409C-BE32-E72D297353CC}">
                  <c16:uniqueId val="{00000003-6930-4AAB-8DFD-7E81D1B1AC13}"/>
                </c:ext>
              </c:extLst>
            </c:dLbl>
            <c:dLbl>
              <c:idx val="1"/>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inBase"/>
              <c:showLegendKey val="0"/>
              <c:showVal val="0"/>
              <c:showCatName val="0"/>
              <c:showSerName val="1"/>
              <c:showPercent val="0"/>
              <c:showBubbleSize val="0"/>
              <c:extLst>
                <c:ext xmlns:c15="http://schemas.microsoft.com/office/drawing/2012/chart" uri="{CE6537A1-D6FC-4f65-9D91-7224C49458BB}">
                  <c15:spPr xmlns:c15="http://schemas.microsoft.com/office/drawing/2012/chart">
                    <a:prstGeom prst="rect">
                      <a:avLst/>
                    </a:prstGeom>
                  </c15:spPr>
                </c:ext>
                <c:ext xmlns:c16="http://schemas.microsoft.com/office/drawing/2014/chart" uri="{C3380CC4-5D6E-409C-BE32-E72D297353CC}">
                  <c16:uniqueId val="{00000004-6930-4AAB-8DFD-7E81D1B1AC1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inBase"/>
            <c:showLegendKey val="0"/>
            <c:showVal val="0"/>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errBars>
            <c:errBarType val="both"/>
            <c:errValType val="cust"/>
            <c:noEndCap val="0"/>
            <c:plus>
              <c:numRef>
                <c:f>('Figure 10 data'!$F$4,'Figure 10 data'!$F$9)</c:f>
                <c:numCache>
                  <c:formatCode>General</c:formatCode>
                  <c:ptCount val="2"/>
                  <c:pt idx="0">
                    <c:v>19.100000000000023</c:v>
                  </c:pt>
                  <c:pt idx="1">
                    <c:v>7.3999999999999915</c:v>
                  </c:pt>
                </c:numCache>
              </c:numRef>
            </c:plus>
            <c:minus>
              <c:numRef>
                <c:f>('Figure 10 data'!$F$4,'Figure 10 data'!$F$9)</c:f>
                <c:numCache>
                  <c:formatCode>General</c:formatCode>
                  <c:ptCount val="2"/>
                  <c:pt idx="0">
                    <c:v>19.100000000000023</c:v>
                  </c:pt>
                  <c:pt idx="1">
                    <c:v>7.3999999999999915</c:v>
                  </c:pt>
                </c:numCache>
              </c:numRef>
            </c:minus>
            <c:spPr>
              <a:noFill/>
              <a:ln w="15875" cap="flat" cmpd="sng" algn="ctr">
                <a:solidFill>
                  <a:schemeClr val="bg2">
                    <a:lumMod val="50000"/>
                  </a:schemeClr>
                </a:solidFill>
                <a:round/>
              </a:ln>
              <a:effectLst/>
            </c:spPr>
          </c:errBars>
          <c:cat>
            <c:strRef>
              <c:f>('Table 6'!$A$6,'Table 6'!$A$11)</c:f>
              <c:strCache>
                <c:ptCount val="2"/>
                <c:pt idx="0">
                  <c:v>All causes</c:v>
                </c:pt>
                <c:pt idx="1">
                  <c:v>COVID-19</c:v>
                </c:pt>
              </c:strCache>
            </c:strRef>
          </c:cat>
          <c:val>
            <c:numRef>
              <c:f>('Figure 10 data'!$C$4,'Figure 10 data'!$C$9)</c:f>
              <c:numCache>
                <c:formatCode>#,##0.0</c:formatCode>
                <c:ptCount val="2"/>
                <c:pt idx="0">
                  <c:v>873.2</c:v>
                </c:pt>
                <c:pt idx="1">
                  <c:v>123.6</c:v>
                </c:pt>
              </c:numCache>
            </c:numRef>
          </c:val>
          <c:extLst>
            <c:ext xmlns:c16="http://schemas.microsoft.com/office/drawing/2014/chart" uri="{C3380CC4-5D6E-409C-BE32-E72D297353CC}">
              <c16:uniqueId val="{00000000-0999-4F35-9A79-87AFC4B62D7D}"/>
            </c:ext>
          </c:extLst>
        </c:ser>
        <c:ser>
          <c:idx val="2"/>
          <c:order val="1"/>
          <c:tx>
            <c:v>quintile 2</c:v>
          </c:tx>
          <c:spPr>
            <a:noFill/>
            <a:ln w="22225">
              <a:solidFill>
                <a:schemeClr val="bg2">
                  <a:lumMod val="75000"/>
                </a:schemeClr>
              </a:solidFill>
            </a:ln>
            <a:effectLst/>
          </c:spPr>
          <c:invertIfNegative val="0"/>
          <c:dLbls>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inBase"/>
              <c:showLegendKey val="0"/>
              <c:showVal val="0"/>
              <c:showCatName val="0"/>
              <c:showSerName val="1"/>
              <c:showPercent val="0"/>
              <c:showBubbleSize val="0"/>
              <c:extLst>
                <c:ext xmlns:c15="http://schemas.microsoft.com/office/drawing/2012/chart" uri="{CE6537A1-D6FC-4f65-9D91-7224C49458BB}">
                  <c15:spPr xmlns:c15="http://schemas.microsoft.com/office/drawing/2012/chart">
                    <a:prstGeom prst="rect">
                      <a:avLst/>
                    </a:prstGeom>
                  </c15:spPr>
                </c:ext>
                <c:ext xmlns:c16="http://schemas.microsoft.com/office/drawing/2014/chart" uri="{C3380CC4-5D6E-409C-BE32-E72D297353CC}">
                  <c16:uniqueId val="{0000000A-6930-4AAB-8DFD-7E81D1B1AC13}"/>
                </c:ext>
              </c:extLst>
            </c:dLbl>
            <c:dLbl>
              <c:idx val="1"/>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inBase"/>
              <c:showLegendKey val="0"/>
              <c:showVal val="0"/>
              <c:showCatName val="0"/>
              <c:showSerName val="1"/>
              <c:showPercent val="0"/>
              <c:showBubbleSize val="0"/>
              <c:extLst>
                <c:ext xmlns:c15="http://schemas.microsoft.com/office/drawing/2012/chart" uri="{CE6537A1-D6FC-4f65-9D91-7224C49458BB}">
                  <c15:spPr xmlns:c15="http://schemas.microsoft.com/office/drawing/2012/chart">
                    <a:prstGeom prst="rect">
                      <a:avLst/>
                    </a:prstGeom>
                  </c15:spPr>
                </c:ext>
                <c:ext xmlns:c16="http://schemas.microsoft.com/office/drawing/2014/chart" uri="{C3380CC4-5D6E-409C-BE32-E72D297353CC}">
                  <c16:uniqueId val="{00000007-6930-4AAB-8DFD-7E81D1B1AC1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inBase"/>
            <c:showLegendKey val="0"/>
            <c:showVal val="0"/>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errBars>
            <c:errBarType val="both"/>
            <c:errValType val="cust"/>
            <c:noEndCap val="0"/>
            <c:plus>
              <c:numRef>
                <c:f>('Figure 10 data'!$F$5,'Figure 10 data'!$F$10)</c:f>
                <c:numCache>
                  <c:formatCode>General</c:formatCode>
                  <c:ptCount val="2"/>
                  <c:pt idx="0">
                    <c:v>16</c:v>
                  </c:pt>
                  <c:pt idx="1">
                    <c:v>6</c:v>
                  </c:pt>
                </c:numCache>
              </c:numRef>
            </c:plus>
            <c:minus>
              <c:numRef>
                <c:f>('Figure 10 data'!$F$5,'Figure 10 data'!$F$10)</c:f>
                <c:numCache>
                  <c:formatCode>General</c:formatCode>
                  <c:ptCount val="2"/>
                  <c:pt idx="0">
                    <c:v>16</c:v>
                  </c:pt>
                  <c:pt idx="1">
                    <c:v>6</c:v>
                  </c:pt>
                </c:numCache>
              </c:numRef>
            </c:minus>
            <c:spPr>
              <a:noFill/>
              <a:ln w="15875" cap="flat" cmpd="sng" algn="ctr">
                <a:solidFill>
                  <a:schemeClr val="tx1">
                    <a:lumMod val="65000"/>
                    <a:lumOff val="35000"/>
                  </a:schemeClr>
                </a:solidFill>
                <a:round/>
              </a:ln>
              <a:effectLst/>
            </c:spPr>
          </c:errBars>
          <c:cat>
            <c:strRef>
              <c:f>('Table 6'!$A$6,'Table 6'!$A$11)</c:f>
              <c:strCache>
                <c:ptCount val="2"/>
                <c:pt idx="0">
                  <c:v>All causes</c:v>
                </c:pt>
                <c:pt idx="1">
                  <c:v>COVID-19</c:v>
                </c:pt>
              </c:strCache>
            </c:strRef>
          </c:cat>
          <c:val>
            <c:numRef>
              <c:f>('Figure 10 data'!$C$5,'Figure 10 data'!$C$10)</c:f>
              <c:numCache>
                <c:formatCode>#,##0.0</c:formatCode>
                <c:ptCount val="2"/>
                <c:pt idx="0">
                  <c:v>696.6</c:v>
                </c:pt>
                <c:pt idx="1">
                  <c:v>92.5</c:v>
                </c:pt>
              </c:numCache>
            </c:numRef>
          </c:val>
          <c:extLst>
            <c:ext xmlns:c16="http://schemas.microsoft.com/office/drawing/2014/chart" uri="{C3380CC4-5D6E-409C-BE32-E72D297353CC}">
              <c16:uniqueId val="{00000000-6930-4AAB-8DFD-7E81D1B1AC13}"/>
            </c:ext>
          </c:extLst>
        </c:ser>
        <c:ser>
          <c:idx val="3"/>
          <c:order val="2"/>
          <c:tx>
            <c:v>quintile 3</c:v>
          </c:tx>
          <c:spPr>
            <a:noFill/>
            <a:ln w="22225">
              <a:solidFill>
                <a:schemeClr val="bg2">
                  <a:lumMod val="75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inBase"/>
            <c:showLegendKey val="0"/>
            <c:showVal val="0"/>
            <c:showCatName val="0"/>
            <c:showSerName val="1"/>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errBars>
            <c:errBarType val="both"/>
            <c:errValType val="cust"/>
            <c:noEndCap val="0"/>
            <c:plus>
              <c:numRef>
                <c:f>('Figure 10 data'!$F$6,'Figure 10 data'!$F$11)</c:f>
                <c:numCache>
                  <c:formatCode>General</c:formatCode>
                  <c:ptCount val="2"/>
                  <c:pt idx="0">
                    <c:v>14.100000000000023</c:v>
                  </c:pt>
                  <c:pt idx="1">
                    <c:v>5.1000000000000085</c:v>
                  </c:pt>
                </c:numCache>
              </c:numRef>
            </c:plus>
            <c:minus>
              <c:numRef>
                <c:f>('Figure 10 data'!$F$6,'Figure 10 data'!$F$11)</c:f>
                <c:numCache>
                  <c:formatCode>General</c:formatCode>
                  <c:ptCount val="2"/>
                  <c:pt idx="0">
                    <c:v>14.100000000000023</c:v>
                  </c:pt>
                  <c:pt idx="1">
                    <c:v>5.1000000000000085</c:v>
                  </c:pt>
                </c:numCache>
              </c:numRef>
            </c:minus>
            <c:spPr>
              <a:noFill/>
              <a:ln w="15875" cap="flat" cmpd="sng" algn="ctr">
                <a:solidFill>
                  <a:schemeClr val="tx1">
                    <a:lumMod val="65000"/>
                    <a:lumOff val="35000"/>
                  </a:schemeClr>
                </a:solidFill>
                <a:round/>
              </a:ln>
              <a:effectLst/>
            </c:spPr>
          </c:errBars>
          <c:cat>
            <c:strRef>
              <c:f>('Table 6'!$A$6,'Table 6'!$A$11)</c:f>
              <c:strCache>
                <c:ptCount val="2"/>
                <c:pt idx="0">
                  <c:v>All causes</c:v>
                </c:pt>
                <c:pt idx="1">
                  <c:v>COVID-19</c:v>
                </c:pt>
              </c:strCache>
            </c:strRef>
          </c:cat>
          <c:val>
            <c:numRef>
              <c:f>('Figure 10 data'!$C$6,'Figure 10 data'!$C$11)</c:f>
              <c:numCache>
                <c:formatCode>#,##0.0</c:formatCode>
                <c:ptCount val="2"/>
                <c:pt idx="0">
                  <c:v>593.5</c:v>
                </c:pt>
                <c:pt idx="1">
                  <c:v>73.400000000000006</c:v>
                </c:pt>
              </c:numCache>
            </c:numRef>
          </c:val>
          <c:extLst>
            <c:ext xmlns:c16="http://schemas.microsoft.com/office/drawing/2014/chart" uri="{C3380CC4-5D6E-409C-BE32-E72D297353CC}">
              <c16:uniqueId val="{00000001-6930-4AAB-8DFD-7E81D1B1AC13}"/>
            </c:ext>
          </c:extLst>
        </c:ser>
        <c:ser>
          <c:idx val="4"/>
          <c:order val="3"/>
          <c:tx>
            <c:v>quintile 4</c:v>
          </c:tx>
          <c:spPr>
            <a:noFill/>
            <a:ln w="22225">
              <a:solidFill>
                <a:schemeClr val="bg2">
                  <a:lumMod val="75000"/>
                  <a:alpha val="96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inBase"/>
            <c:showLegendKey val="0"/>
            <c:showVal val="0"/>
            <c:showCatName val="0"/>
            <c:showSerName val="1"/>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errBars>
            <c:errBarType val="both"/>
            <c:errValType val="cust"/>
            <c:noEndCap val="0"/>
            <c:plus>
              <c:numRef>
                <c:f>('Figure 10 data'!$F$7,'Figure 10 data'!$F$12)</c:f>
                <c:numCache>
                  <c:formatCode>General</c:formatCode>
                  <c:ptCount val="2"/>
                  <c:pt idx="0">
                    <c:v>13.200000000000045</c:v>
                  </c:pt>
                  <c:pt idx="1">
                    <c:v>4.9000000000000057</c:v>
                  </c:pt>
                </c:numCache>
              </c:numRef>
            </c:plus>
            <c:minus>
              <c:numRef>
                <c:f>('Figure 10 data'!$F$7,'Figure 10 data'!$F$12)</c:f>
                <c:numCache>
                  <c:formatCode>General</c:formatCode>
                  <c:ptCount val="2"/>
                  <c:pt idx="0">
                    <c:v>13.200000000000045</c:v>
                  </c:pt>
                  <c:pt idx="1">
                    <c:v>4.9000000000000057</c:v>
                  </c:pt>
                </c:numCache>
              </c:numRef>
            </c:minus>
            <c:spPr>
              <a:noFill/>
              <a:ln w="15875" cap="flat" cmpd="sng" algn="ctr">
                <a:solidFill>
                  <a:schemeClr val="tx1">
                    <a:lumMod val="65000"/>
                    <a:lumOff val="35000"/>
                  </a:schemeClr>
                </a:solidFill>
                <a:round/>
              </a:ln>
              <a:effectLst/>
            </c:spPr>
          </c:errBars>
          <c:cat>
            <c:strRef>
              <c:f>('Table 6'!$A$6,'Table 6'!$A$11)</c:f>
              <c:strCache>
                <c:ptCount val="2"/>
                <c:pt idx="0">
                  <c:v>All causes</c:v>
                </c:pt>
                <c:pt idx="1">
                  <c:v>COVID-19</c:v>
                </c:pt>
              </c:strCache>
            </c:strRef>
          </c:cat>
          <c:val>
            <c:numRef>
              <c:f>('Figure 10 data'!$C$7,'Figure 10 data'!$C$12)</c:f>
              <c:numCache>
                <c:formatCode>#,##0.0</c:formatCode>
                <c:ptCount val="2"/>
                <c:pt idx="0">
                  <c:v>531.70000000000005</c:v>
                </c:pt>
                <c:pt idx="1">
                  <c:v>69.900000000000006</c:v>
                </c:pt>
              </c:numCache>
            </c:numRef>
          </c:val>
          <c:extLst>
            <c:ext xmlns:c16="http://schemas.microsoft.com/office/drawing/2014/chart" uri="{C3380CC4-5D6E-409C-BE32-E72D297353CC}">
              <c16:uniqueId val="{00000002-6930-4AAB-8DFD-7E81D1B1AC13}"/>
            </c:ext>
          </c:extLst>
        </c:ser>
        <c:ser>
          <c:idx val="1"/>
          <c:order val="4"/>
          <c:tx>
            <c:v>quintile 5</c:v>
          </c:tx>
          <c:spPr>
            <a:solidFill>
              <a:schemeClr val="accent5">
                <a:lumMod val="50000"/>
              </a:schemeClr>
            </a:solidFill>
            <a:ln w="22225">
              <a:noFill/>
            </a:ln>
            <a:effectLst/>
          </c:spPr>
          <c:invertIfNegative val="0"/>
          <c:dLbls>
            <c:dLbl>
              <c:idx val="0"/>
              <c:layout>
                <c:manualLayout>
                  <c:x val="0"/>
                  <c:y val="0.17561003967763186"/>
                </c:manualLayout>
              </c:layout>
              <c:dLblPos val="outEnd"/>
              <c:showLegendKey val="0"/>
              <c:showVal val="0"/>
              <c:showCatName val="0"/>
              <c:showSerName val="1"/>
              <c:showPercent val="0"/>
              <c:showBubbleSize val="0"/>
              <c:extLst>
                <c:ext xmlns:c15="http://schemas.microsoft.com/office/drawing/2012/chart" uri="{CE6537A1-D6FC-4f65-9D91-7224C49458BB}">
                  <c15:layout/>
                </c:ext>
                <c:ext xmlns:c16="http://schemas.microsoft.com/office/drawing/2014/chart" uri="{C3380CC4-5D6E-409C-BE32-E72D297353CC}">
                  <c16:uniqueId val="{00000005-6930-4AAB-8DFD-7E81D1B1AC1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inBase"/>
            <c:showLegendKey val="0"/>
            <c:showVal val="0"/>
            <c:showCatName val="0"/>
            <c:showSerName val="1"/>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errBars>
            <c:errBarType val="both"/>
            <c:errValType val="cust"/>
            <c:noEndCap val="0"/>
            <c:plus>
              <c:numRef>
                <c:f>('Figure 10 data'!$F$8,'Figure 10 data'!$F$13)</c:f>
                <c:numCache>
                  <c:formatCode>General</c:formatCode>
                  <c:ptCount val="2"/>
                  <c:pt idx="0">
                    <c:v>12.199999999999989</c:v>
                  </c:pt>
                  <c:pt idx="1">
                    <c:v>4.5</c:v>
                  </c:pt>
                </c:numCache>
              </c:numRef>
            </c:plus>
            <c:minus>
              <c:numRef>
                <c:f>('Figure 10 data'!$F$8,'Figure 10 data'!$F$13)</c:f>
                <c:numCache>
                  <c:formatCode>General</c:formatCode>
                  <c:ptCount val="2"/>
                  <c:pt idx="0">
                    <c:v>12.199999999999989</c:v>
                  </c:pt>
                  <c:pt idx="1">
                    <c:v>4.5</c:v>
                  </c:pt>
                </c:numCache>
              </c:numRef>
            </c:minus>
            <c:spPr>
              <a:noFill/>
              <a:ln w="15875" cap="flat" cmpd="sng" algn="ctr">
                <a:solidFill>
                  <a:schemeClr val="tx1">
                    <a:lumMod val="65000"/>
                    <a:lumOff val="35000"/>
                  </a:schemeClr>
                </a:solidFill>
                <a:round/>
              </a:ln>
              <a:effectLst/>
            </c:spPr>
          </c:errBars>
          <c:cat>
            <c:strRef>
              <c:f>('Table 6'!$A$6,'Table 6'!$A$11)</c:f>
              <c:strCache>
                <c:ptCount val="2"/>
                <c:pt idx="0">
                  <c:v>All causes</c:v>
                </c:pt>
                <c:pt idx="1">
                  <c:v>COVID-19</c:v>
                </c:pt>
              </c:strCache>
            </c:strRef>
          </c:cat>
          <c:val>
            <c:numRef>
              <c:f>('Figure 10 data'!$C$8,'Figure 10 data'!$C$13)</c:f>
              <c:numCache>
                <c:formatCode>#,##0.0</c:formatCode>
                <c:ptCount val="2"/>
                <c:pt idx="0">
                  <c:v>452.3</c:v>
                </c:pt>
                <c:pt idx="1">
                  <c:v>59.3</c:v>
                </c:pt>
              </c:numCache>
            </c:numRef>
          </c:val>
          <c:extLst>
            <c:ext xmlns:c16="http://schemas.microsoft.com/office/drawing/2014/chart" uri="{C3380CC4-5D6E-409C-BE32-E72D297353CC}">
              <c16:uniqueId val="{00000001-0999-4F35-9A79-87AFC4B62D7D}"/>
            </c:ext>
          </c:extLst>
        </c:ser>
        <c:dLbls>
          <c:showLegendKey val="0"/>
          <c:showVal val="0"/>
          <c:showCatName val="0"/>
          <c:showSerName val="0"/>
          <c:showPercent val="0"/>
          <c:showBubbleSize val="0"/>
        </c:dLbls>
        <c:gapWidth val="88"/>
        <c:overlap val="-8"/>
        <c:axId val="575569080"/>
        <c:axId val="575574000"/>
      </c:barChart>
      <c:catAx>
        <c:axId val="575569080"/>
        <c:scaling>
          <c:orientation val="minMax"/>
        </c:scaling>
        <c:delete val="0"/>
        <c:axPos val="b"/>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575574000"/>
        <c:crosses val="autoZero"/>
        <c:auto val="1"/>
        <c:lblAlgn val="ctr"/>
        <c:lblOffset val="100"/>
        <c:noMultiLvlLbl val="0"/>
      </c:catAx>
      <c:valAx>
        <c:axId val="575574000"/>
        <c:scaling>
          <c:orientation val="minMax"/>
          <c:max val="900"/>
        </c:scaling>
        <c:delete val="0"/>
        <c:axPos val="l"/>
        <c:title>
          <c:tx>
            <c:rich>
              <a:bodyPr rot="-5400000" spcFirstLastPara="1" vertOverflow="ellipsis" vert="horz" wrap="square" anchor="ctr" anchorCtr="1"/>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a:t>Death rate per 100,000 population</a:t>
                </a:r>
              </a:p>
            </c:rich>
          </c:tx>
          <c:layout/>
          <c:overlay val="0"/>
          <c:spPr>
            <a:noFill/>
            <a:ln>
              <a:noFill/>
            </a:ln>
            <a:effectLst/>
          </c:spPr>
        </c:title>
        <c:numFmt formatCode="0" sourceLinked="0"/>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575569080"/>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sz="1100">
          <a:solidFill>
            <a:sysClr val="windowText" lastClr="000000"/>
          </a:solidFill>
          <a:latin typeface="Arial" panose="020B0604020202020204" pitchFamily="34" charset="0"/>
          <a:cs typeface="Arial" panose="020B0604020202020204" pitchFamily="34" charset="0"/>
        </a:defRPr>
      </a:pPr>
      <a:endParaRPr lang="en-US"/>
    </a:p>
  </c:txPr>
  <c:userShapes r:id="rId1"/>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sz="1200"/>
              <a:t>Figure 11: Age standardised death rates by urban rural classification between 1st March 2020 and 31st August 2020</a:t>
            </a:r>
            <a:endParaRPr lang="en-US" sz="1200" baseline="0"/>
          </a:p>
        </c:rich>
      </c:tx>
      <c:layout/>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8.1525479734685158E-2"/>
          <c:y val="9.4607163132821567E-2"/>
          <c:w val="0.79490969364955077"/>
          <c:h val="0.48362290250608808"/>
        </c:manualLayout>
      </c:layout>
      <c:barChart>
        <c:barDir val="col"/>
        <c:grouping val="clustered"/>
        <c:varyColors val="0"/>
        <c:ser>
          <c:idx val="0"/>
          <c:order val="0"/>
          <c:tx>
            <c:strRef>
              <c:f>'Figure 11 data'!$A$4:$A$9</c:f>
              <c:strCache>
                <c:ptCount val="6"/>
                <c:pt idx="0">
                  <c:v>All causes</c:v>
                </c:pt>
              </c:strCache>
            </c:strRef>
          </c:tx>
          <c:spPr>
            <a:solidFill>
              <a:schemeClr val="accent5">
                <a:lumMod val="50000"/>
              </a:schemeClr>
            </a:solidFill>
            <a:ln>
              <a:noFill/>
            </a:ln>
            <a:effectLst/>
          </c:spPr>
          <c:invertIfNegative val="0"/>
          <c:errBars>
            <c:errBarType val="both"/>
            <c:errValType val="cust"/>
            <c:noEndCap val="0"/>
            <c:plus>
              <c:numRef>
                <c:f>'Figure 11 data'!$F$4:$F$9</c:f>
                <c:numCache>
                  <c:formatCode>General</c:formatCode>
                  <c:ptCount val="6"/>
                  <c:pt idx="0">
                    <c:v>12.399999999999977</c:v>
                  </c:pt>
                  <c:pt idx="1">
                    <c:v>11.199999999999932</c:v>
                  </c:pt>
                  <c:pt idx="2">
                    <c:v>21</c:v>
                  </c:pt>
                  <c:pt idx="3">
                    <c:v>30.700000000000045</c:v>
                  </c:pt>
                  <c:pt idx="4">
                    <c:v>17.900000000000034</c:v>
                  </c:pt>
                  <c:pt idx="5">
                    <c:v>22.5</c:v>
                  </c:pt>
                </c:numCache>
              </c:numRef>
            </c:plus>
            <c:minus>
              <c:numRef>
                <c:f>'Figure 11 data'!$F$4:$F$9</c:f>
                <c:numCache>
                  <c:formatCode>General</c:formatCode>
                  <c:ptCount val="6"/>
                  <c:pt idx="0">
                    <c:v>12.399999999999977</c:v>
                  </c:pt>
                  <c:pt idx="1">
                    <c:v>11.199999999999932</c:v>
                  </c:pt>
                  <c:pt idx="2">
                    <c:v>21</c:v>
                  </c:pt>
                  <c:pt idx="3">
                    <c:v>30.700000000000045</c:v>
                  </c:pt>
                  <c:pt idx="4">
                    <c:v>17.900000000000034</c:v>
                  </c:pt>
                  <c:pt idx="5">
                    <c:v>22.5</c:v>
                  </c:pt>
                </c:numCache>
              </c:numRef>
            </c:minus>
            <c:spPr>
              <a:noFill/>
              <a:ln w="15875" cap="flat" cmpd="sng" algn="ctr">
                <a:solidFill>
                  <a:schemeClr val="tx1">
                    <a:lumMod val="65000"/>
                    <a:lumOff val="35000"/>
                  </a:schemeClr>
                </a:solidFill>
                <a:round/>
              </a:ln>
              <a:effectLst/>
            </c:spPr>
          </c:errBars>
          <c:cat>
            <c:strRef>
              <c:f>'Figure 11 data'!$B$10:$B$15</c:f>
              <c:strCache>
                <c:ptCount val="6"/>
                <c:pt idx="0">
                  <c:v>Large Urban Areas</c:v>
                </c:pt>
                <c:pt idx="1">
                  <c:v>Other Urban Areas</c:v>
                </c:pt>
                <c:pt idx="2">
                  <c:v>Accessible Small Towns</c:v>
                </c:pt>
                <c:pt idx="3">
                  <c:v>Remote Small Towns</c:v>
                </c:pt>
                <c:pt idx="4">
                  <c:v>Accessible Rural Areas</c:v>
                </c:pt>
                <c:pt idx="5">
                  <c:v>Remote Rural Areas</c:v>
                </c:pt>
              </c:strCache>
            </c:strRef>
          </c:cat>
          <c:val>
            <c:numRef>
              <c:f>'Figure 11 data'!$C$4:$C$9</c:f>
              <c:numCache>
                <c:formatCode>0.0</c:formatCode>
                <c:ptCount val="6"/>
                <c:pt idx="0">
                  <c:v>668.9</c:v>
                </c:pt>
                <c:pt idx="1">
                  <c:v>649.9</c:v>
                </c:pt>
                <c:pt idx="2">
                  <c:v>569.70000000000005</c:v>
                </c:pt>
                <c:pt idx="3">
                  <c:v>601.20000000000005</c:v>
                </c:pt>
                <c:pt idx="4">
                  <c:v>515.1</c:v>
                </c:pt>
                <c:pt idx="5">
                  <c:v>504.6</c:v>
                </c:pt>
              </c:numCache>
            </c:numRef>
          </c:val>
          <c:extLst>
            <c:ext xmlns:c16="http://schemas.microsoft.com/office/drawing/2014/chart" uri="{C3380CC4-5D6E-409C-BE32-E72D297353CC}">
              <c16:uniqueId val="{00000000-52FD-479B-A03A-56794F3A2D59}"/>
            </c:ext>
          </c:extLst>
        </c:ser>
        <c:ser>
          <c:idx val="1"/>
          <c:order val="1"/>
          <c:tx>
            <c:strRef>
              <c:f>'Figure 11 data'!$A$10:$A$15</c:f>
              <c:strCache>
                <c:ptCount val="6"/>
                <c:pt idx="0">
                  <c:v>COVID-19</c:v>
                </c:pt>
              </c:strCache>
            </c:strRef>
          </c:tx>
          <c:spPr>
            <a:solidFill>
              <a:schemeClr val="accent5">
                <a:lumMod val="60000"/>
                <a:lumOff val="40000"/>
              </a:schemeClr>
            </a:solidFill>
            <a:ln>
              <a:noFill/>
            </a:ln>
            <a:effectLst/>
          </c:spPr>
          <c:invertIfNegative val="0"/>
          <c:errBars>
            <c:errBarType val="both"/>
            <c:errValType val="cust"/>
            <c:noEndCap val="0"/>
            <c:plus>
              <c:numRef>
                <c:f>'Figure 11 data'!$F$10:$F$15</c:f>
                <c:numCache>
                  <c:formatCode>General</c:formatCode>
                  <c:ptCount val="6"/>
                  <c:pt idx="0">
                    <c:v>5.2999999999999972</c:v>
                  </c:pt>
                  <c:pt idx="1">
                    <c:v>4.0999999999999943</c:v>
                  </c:pt>
                  <c:pt idx="2">
                    <c:v>7</c:v>
                  </c:pt>
                  <c:pt idx="3">
                    <c:v>8.1000000000000014</c:v>
                  </c:pt>
                  <c:pt idx="4">
                    <c:v>5.7999999999999972</c:v>
                  </c:pt>
                  <c:pt idx="5">
                    <c:v>5.1999999999999993</c:v>
                  </c:pt>
                </c:numCache>
              </c:numRef>
            </c:plus>
            <c:minus>
              <c:numRef>
                <c:f>'Figure 11 data'!$F$10:$F$15</c:f>
                <c:numCache>
                  <c:formatCode>General</c:formatCode>
                  <c:ptCount val="6"/>
                  <c:pt idx="0">
                    <c:v>5.2999999999999972</c:v>
                  </c:pt>
                  <c:pt idx="1">
                    <c:v>4.0999999999999943</c:v>
                  </c:pt>
                  <c:pt idx="2">
                    <c:v>7</c:v>
                  </c:pt>
                  <c:pt idx="3">
                    <c:v>8.1000000000000014</c:v>
                  </c:pt>
                  <c:pt idx="4">
                    <c:v>5.7999999999999972</c:v>
                  </c:pt>
                  <c:pt idx="5">
                    <c:v>5.1999999999999993</c:v>
                  </c:pt>
                </c:numCache>
              </c:numRef>
            </c:minus>
            <c:spPr>
              <a:noFill/>
              <a:ln w="15875" cap="flat" cmpd="sng" algn="ctr">
                <a:solidFill>
                  <a:schemeClr val="tx1">
                    <a:lumMod val="65000"/>
                    <a:lumOff val="35000"/>
                  </a:schemeClr>
                </a:solidFill>
                <a:round/>
              </a:ln>
              <a:effectLst/>
            </c:spPr>
          </c:errBars>
          <c:cat>
            <c:strRef>
              <c:f>'Figure 11 data'!$B$10:$B$15</c:f>
              <c:strCache>
                <c:ptCount val="6"/>
                <c:pt idx="0">
                  <c:v>Large Urban Areas</c:v>
                </c:pt>
                <c:pt idx="1">
                  <c:v>Other Urban Areas</c:v>
                </c:pt>
                <c:pt idx="2">
                  <c:v>Accessible Small Towns</c:v>
                </c:pt>
                <c:pt idx="3">
                  <c:v>Remote Small Towns</c:v>
                </c:pt>
                <c:pt idx="4">
                  <c:v>Accessible Rural Areas</c:v>
                </c:pt>
                <c:pt idx="5">
                  <c:v>Remote Rural Areas</c:v>
                </c:pt>
              </c:strCache>
            </c:strRef>
          </c:cat>
          <c:val>
            <c:numRef>
              <c:f>'Figure 11 data'!$C$10:$C$15</c:f>
              <c:numCache>
                <c:formatCode>0.0</c:formatCode>
                <c:ptCount val="6"/>
                <c:pt idx="0">
                  <c:v>115.7</c:v>
                </c:pt>
                <c:pt idx="1">
                  <c:v>84.5</c:v>
                </c:pt>
                <c:pt idx="2">
                  <c:v>60.8</c:v>
                </c:pt>
                <c:pt idx="3">
                  <c:v>40.9</c:v>
                </c:pt>
                <c:pt idx="4">
                  <c:v>50.8</c:v>
                </c:pt>
                <c:pt idx="5">
                  <c:v>26.7</c:v>
                </c:pt>
              </c:numCache>
            </c:numRef>
          </c:val>
          <c:extLst>
            <c:ext xmlns:c16="http://schemas.microsoft.com/office/drawing/2014/chart" uri="{C3380CC4-5D6E-409C-BE32-E72D297353CC}">
              <c16:uniqueId val="{00000001-52FD-479B-A03A-56794F3A2D59}"/>
            </c:ext>
          </c:extLst>
        </c:ser>
        <c:dLbls>
          <c:showLegendKey val="0"/>
          <c:showVal val="0"/>
          <c:showCatName val="0"/>
          <c:showSerName val="0"/>
          <c:showPercent val="0"/>
          <c:showBubbleSize val="0"/>
        </c:dLbls>
        <c:gapWidth val="219"/>
        <c:overlap val="-27"/>
        <c:axId val="664477160"/>
        <c:axId val="664478800"/>
      </c:barChart>
      <c:catAx>
        <c:axId val="664477160"/>
        <c:scaling>
          <c:orientation val="minMax"/>
        </c:scaling>
        <c:delete val="0"/>
        <c:axPos val="b"/>
        <c:numFmt formatCode="General" sourceLinked="1"/>
        <c:majorTickMark val="none"/>
        <c:minorTickMark val="out"/>
        <c:tickLblPos val="nextTo"/>
        <c:spPr>
          <a:noFill/>
          <a:ln w="9525" cap="flat" cmpd="sng" algn="ctr">
            <a:no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664478800"/>
        <c:crosses val="autoZero"/>
        <c:auto val="1"/>
        <c:lblAlgn val="ctr"/>
        <c:lblOffset val="100"/>
        <c:noMultiLvlLbl val="0"/>
      </c:catAx>
      <c:valAx>
        <c:axId val="664478800"/>
        <c:scaling>
          <c:orientation val="minMax"/>
        </c:scaling>
        <c:delete val="0"/>
        <c:axPos val="l"/>
        <c:title>
          <c:tx>
            <c:rich>
              <a:bodyPr rot="-5400000" spcFirstLastPara="1" vertOverflow="ellipsis" vert="horz" wrap="square" anchor="ctr" anchorCtr="1"/>
              <a:lstStyle/>
              <a:p>
                <a:pPr>
                  <a:defRPr sz="12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b="1"/>
                  <a:t>Death rate per 100,000 population</a:t>
                </a:r>
              </a:p>
            </c:rich>
          </c:tx>
          <c:layout/>
          <c:overlay val="0"/>
          <c:spPr>
            <a:noFill/>
            <a:ln>
              <a:noFill/>
            </a:ln>
            <a:effectLst/>
          </c:spPr>
          <c:txPr>
            <a:bodyPr rot="-5400000" spcFirstLastPara="1" vertOverflow="ellipsis" vert="horz" wrap="square" anchor="ctr" anchorCtr="1"/>
            <a:lstStyle/>
            <a:p>
              <a:pPr>
                <a:defRPr sz="12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0" sourceLinked="0"/>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664477160"/>
        <c:crosses val="autoZero"/>
        <c:crossBetween val="between"/>
      </c:valAx>
      <c:spPr>
        <a:noFill/>
        <a:ln>
          <a:noFill/>
        </a:ln>
        <a:effectLst/>
      </c:spPr>
    </c:plotArea>
    <c:legend>
      <c:legendPos val="r"/>
      <c:layout>
        <c:manualLayout>
          <c:xMode val="edge"/>
          <c:yMode val="edge"/>
          <c:x val="0.70697999884002594"/>
          <c:y val="9.9692613085053602E-2"/>
          <c:w val="0.10033302447319367"/>
          <c:h val="8.0588536895894194E-2"/>
        </c:manualLayout>
      </c:layout>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200">
          <a:solidFill>
            <a:sysClr val="windowText" lastClr="000000"/>
          </a:solidFill>
          <a:latin typeface="Arial" panose="020B0604020202020204" pitchFamily="34" charset="0"/>
          <a:cs typeface="Arial" panose="020B0604020202020204" pitchFamily="34" charset="0"/>
        </a:defRPr>
      </a:pPr>
      <a:endParaRPr lang="en-US"/>
    </a:p>
  </c:txPr>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sz="1200"/>
              <a:t>Figure 12: Daily deaths by location, COVID-19 deaths between 1st March 2020 and 31st August 2020</a:t>
            </a:r>
          </a:p>
        </c:rich>
      </c:tx>
      <c:layout>
        <c:manualLayout>
          <c:xMode val="edge"/>
          <c:yMode val="edge"/>
          <c:x val="0.1258789860997547"/>
          <c:y val="1.4619883040935672E-2"/>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8.1525518730622484E-2"/>
          <c:y val="7.7888305388694248E-2"/>
          <c:w val="0.91328849319688088"/>
          <c:h val="0.74886628957246471"/>
        </c:manualLayout>
      </c:layout>
      <c:barChart>
        <c:barDir val="col"/>
        <c:grouping val="stacked"/>
        <c:varyColors val="0"/>
        <c:ser>
          <c:idx val="1"/>
          <c:order val="0"/>
          <c:tx>
            <c:strRef>
              <c:f>'Figure 12 data'!$C$5</c:f>
              <c:strCache>
                <c:ptCount val="1"/>
                <c:pt idx="0">
                  <c:v>Hospital</c:v>
                </c:pt>
              </c:strCache>
            </c:strRef>
          </c:tx>
          <c:spPr>
            <a:solidFill>
              <a:schemeClr val="accent5">
                <a:lumMod val="50000"/>
              </a:schemeClr>
            </a:solidFill>
            <a:ln>
              <a:solidFill>
                <a:schemeClr val="accent5">
                  <a:lumMod val="50000"/>
                </a:schemeClr>
              </a:solidFill>
            </a:ln>
            <a:effectLst/>
          </c:spPr>
          <c:invertIfNegative val="0"/>
          <c:cat>
            <c:numRef>
              <c:f>'Figure 12 data'!$A$6:$A$189</c:f>
              <c:numCache>
                <c:formatCode>[$-F800]dddd\,\ mmmm\ dd\,\ yyyy</c:formatCode>
                <c:ptCount val="184"/>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pt idx="31">
                  <c:v>43922</c:v>
                </c:pt>
                <c:pt idx="32">
                  <c:v>43923</c:v>
                </c:pt>
                <c:pt idx="33">
                  <c:v>43924</c:v>
                </c:pt>
                <c:pt idx="34">
                  <c:v>43925</c:v>
                </c:pt>
                <c:pt idx="35">
                  <c:v>43926</c:v>
                </c:pt>
                <c:pt idx="36">
                  <c:v>43927</c:v>
                </c:pt>
                <c:pt idx="37">
                  <c:v>43928</c:v>
                </c:pt>
                <c:pt idx="38">
                  <c:v>43929</c:v>
                </c:pt>
                <c:pt idx="39">
                  <c:v>43930</c:v>
                </c:pt>
                <c:pt idx="40">
                  <c:v>43931</c:v>
                </c:pt>
                <c:pt idx="41">
                  <c:v>43932</c:v>
                </c:pt>
                <c:pt idx="42">
                  <c:v>43933</c:v>
                </c:pt>
                <c:pt idx="43">
                  <c:v>43934</c:v>
                </c:pt>
                <c:pt idx="44">
                  <c:v>43935</c:v>
                </c:pt>
                <c:pt idx="45">
                  <c:v>43936</c:v>
                </c:pt>
                <c:pt idx="46">
                  <c:v>43937</c:v>
                </c:pt>
                <c:pt idx="47">
                  <c:v>43938</c:v>
                </c:pt>
                <c:pt idx="48">
                  <c:v>43939</c:v>
                </c:pt>
                <c:pt idx="49">
                  <c:v>43940</c:v>
                </c:pt>
                <c:pt idx="50">
                  <c:v>43941</c:v>
                </c:pt>
                <c:pt idx="51">
                  <c:v>43942</c:v>
                </c:pt>
                <c:pt idx="52">
                  <c:v>43943</c:v>
                </c:pt>
                <c:pt idx="53">
                  <c:v>43944</c:v>
                </c:pt>
                <c:pt idx="54">
                  <c:v>43945</c:v>
                </c:pt>
                <c:pt idx="55">
                  <c:v>43946</c:v>
                </c:pt>
                <c:pt idx="56">
                  <c:v>43947</c:v>
                </c:pt>
                <c:pt idx="57">
                  <c:v>43948</c:v>
                </c:pt>
                <c:pt idx="58">
                  <c:v>43949</c:v>
                </c:pt>
                <c:pt idx="59">
                  <c:v>43950</c:v>
                </c:pt>
                <c:pt idx="60">
                  <c:v>43951</c:v>
                </c:pt>
                <c:pt idx="61">
                  <c:v>43952</c:v>
                </c:pt>
                <c:pt idx="62">
                  <c:v>43953</c:v>
                </c:pt>
                <c:pt idx="63">
                  <c:v>43954</c:v>
                </c:pt>
                <c:pt idx="64">
                  <c:v>43955</c:v>
                </c:pt>
                <c:pt idx="65">
                  <c:v>43956</c:v>
                </c:pt>
                <c:pt idx="66">
                  <c:v>43957</c:v>
                </c:pt>
                <c:pt idx="67">
                  <c:v>43958</c:v>
                </c:pt>
                <c:pt idx="68">
                  <c:v>43959</c:v>
                </c:pt>
                <c:pt idx="69">
                  <c:v>43960</c:v>
                </c:pt>
                <c:pt idx="70">
                  <c:v>43961</c:v>
                </c:pt>
                <c:pt idx="71">
                  <c:v>43962</c:v>
                </c:pt>
                <c:pt idx="72">
                  <c:v>43963</c:v>
                </c:pt>
                <c:pt idx="73">
                  <c:v>43964</c:v>
                </c:pt>
                <c:pt idx="74">
                  <c:v>43965</c:v>
                </c:pt>
                <c:pt idx="75">
                  <c:v>43966</c:v>
                </c:pt>
                <c:pt idx="76">
                  <c:v>43967</c:v>
                </c:pt>
                <c:pt idx="77">
                  <c:v>43968</c:v>
                </c:pt>
                <c:pt idx="78">
                  <c:v>43969</c:v>
                </c:pt>
                <c:pt idx="79">
                  <c:v>43970</c:v>
                </c:pt>
                <c:pt idx="80">
                  <c:v>43971</c:v>
                </c:pt>
                <c:pt idx="81">
                  <c:v>43972</c:v>
                </c:pt>
                <c:pt idx="82">
                  <c:v>43973</c:v>
                </c:pt>
                <c:pt idx="83">
                  <c:v>43974</c:v>
                </c:pt>
                <c:pt idx="84">
                  <c:v>43975</c:v>
                </c:pt>
                <c:pt idx="85">
                  <c:v>43976</c:v>
                </c:pt>
                <c:pt idx="86">
                  <c:v>43977</c:v>
                </c:pt>
                <c:pt idx="87">
                  <c:v>43978</c:v>
                </c:pt>
                <c:pt idx="88">
                  <c:v>43979</c:v>
                </c:pt>
                <c:pt idx="89">
                  <c:v>43980</c:v>
                </c:pt>
                <c:pt idx="90">
                  <c:v>43981</c:v>
                </c:pt>
                <c:pt idx="91">
                  <c:v>43982</c:v>
                </c:pt>
                <c:pt idx="92">
                  <c:v>43983</c:v>
                </c:pt>
                <c:pt idx="93">
                  <c:v>43984</c:v>
                </c:pt>
                <c:pt idx="94">
                  <c:v>43985</c:v>
                </c:pt>
                <c:pt idx="95">
                  <c:v>43986</c:v>
                </c:pt>
                <c:pt idx="96">
                  <c:v>43987</c:v>
                </c:pt>
                <c:pt idx="97">
                  <c:v>43988</c:v>
                </c:pt>
                <c:pt idx="98">
                  <c:v>43989</c:v>
                </c:pt>
                <c:pt idx="99">
                  <c:v>43990</c:v>
                </c:pt>
                <c:pt idx="100">
                  <c:v>43991</c:v>
                </c:pt>
                <c:pt idx="101">
                  <c:v>43992</c:v>
                </c:pt>
                <c:pt idx="102">
                  <c:v>43993</c:v>
                </c:pt>
                <c:pt idx="103">
                  <c:v>43994</c:v>
                </c:pt>
                <c:pt idx="104">
                  <c:v>43995</c:v>
                </c:pt>
                <c:pt idx="105">
                  <c:v>43996</c:v>
                </c:pt>
                <c:pt idx="106">
                  <c:v>43997</c:v>
                </c:pt>
                <c:pt idx="107">
                  <c:v>43998</c:v>
                </c:pt>
                <c:pt idx="108">
                  <c:v>43999</c:v>
                </c:pt>
                <c:pt idx="109">
                  <c:v>44000</c:v>
                </c:pt>
                <c:pt idx="110">
                  <c:v>44001</c:v>
                </c:pt>
                <c:pt idx="111">
                  <c:v>44002</c:v>
                </c:pt>
                <c:pt idx="112">
                  <c:v>44003</c:v>
                </c:pt>
                <c:pt idx="113">
                  <c:v>44004</c:v>
                </c:pt>
                <c:pt idx="114">
                  <c:v>44005</c:v>
                </c:pt>
                <c:pt idx="115">
                  <c:v>44006</c:v>
                </c:pt>
                <c:pt idx="116">
                  <c:v>44007</c:v>
                </c:pt>
                <c:pt idx="117">
                  <c:v>44008</c:v>
                </c:pt>
                <c:pt idx="118">
                  <c:v>44009</c:v>
                </c:pt>
                <c:pt idx="119">
                  <c:v>44010</c:v>
                </c:pt>
                <c:pt idx="120">
                  <c:v>44011</c:v>
                </c:pt>
                <c:pt idx="121">
                  <c:v>44012</c:v>
                </c:pt>
                <c:pt idx="122">
                  <c:v>44013</c:v>
                </c:pt>
                <c:pt idx="123">
                  <c:v>44014</c:v>
                </c:pt>
                <c:pt idx="124">
                  <c:v>44015</c:v>
                </c:pt>
                <c:pt idx="125">
                  <c:v>44016</c:v>
                </c:pt>
                <c:pt idx="126">
                  <c:v>44017</c:v>
                </c:pt>
                <c:pt idx="127">
                  <c:v>44018</c:v>
                </c:pt>
                <c:pt idx="128">
                  <c:v>44019</c:v>
                </c:pt>
                <c:pt idx="129">
                  <c:v>44020</c:v>
                </c:pt>
                <c:pt idx="130">
                  <c:v>44021</c:v>
                </c:pt>
                <c:pt idx="131">
                  <c:v>44022</c:v>
                </c:pt>
                <c:pt idx="132">
                  <c:v>44023</c:v>
                </c:pt>
                <c:pt idx="133">
                  <c:v>44024</c:v>
                </c:pt>
                <c:pt idx="134">
                  <c:v>44025</c:v>
                </c:pt>
                <c:pt idx="135">
                  <c:v>44026</c:v>
                </c:pt>
                <c:pt idx="136">
                  <c:v>44027</c:v>
                </c:pt>
                <c:pt idx="137">
                  <c:v>44028</c:v>
                </c:pt>
                <c:pt idx="138">
                  <c:v>44029</c:v>
                </c:pt>
                <c:pt idx="139">
                  <c:v>44030</c:v>
                </c:pt>
                <c:pt idx="140">
                  <c:v>44031</c:v>
                </c:pt>
                <c:pt idx="141">
                  <c:v>44032</c:v>
                </c:pt>
                <c:pt idx="142">
                  <c:v>44033</c:v>
                </c:pt>
                <c:pt idx="143">
                  <c:v>44034</c:v>
                </c:pt>
                <c:pt idx="144">
                  <c:v>44035</c:v>
                </c:pt>
                <c:pt idx="145">
                  <c:v>44036</c:v>
                </c:pt>
                <c:pt idx="146">
                  <c:v>44037</c:v>
                </c:pt>
                <c:pt idx="147">
                  <c:v>44038</c:v>
                </c:pt>
                <c:pt idx="148">
                  <c:v>44039</c:v>
                </c:pt>
                <c:pt idx="149">
                  <c:v>44040</c:v>
                </c:pt>
                <c:pt idx="150">
                  <c:v>44041</c:v>
                </c:pt>
                <c:pt idx="151">
                  <c:v>44042</c:v>
                </c:pt>
                <c:pt idx="152">
                  <c:v>44043</c:v>
                </c:pt>
                <c:pt idx="153">
                  <c:v>44044</c:v>
                </c:pt>
                <c:pt idx="154">
                  <c:v>44045</c:v>
                </c:pt>
                <c:pt idx="155">
                  <c:v>44046</c:v>
                </c:pt>
                <c:pt idx="156">
                  <c:v>44047</c:v>
                </c:pt>
                <c:pt idx="157">
                  <c:v>44048</c:v>
                </c:pt>
                <c:pt idx="158">
                  <c:v>44049</c:v>
                </c:pt>
                <c:pt idx="159">
                  <c:v>44050</c:v>
                </c:pt>
                <c:pt idx="160">
                  <c:v>44051</c:v>
                </c:pt>
                <c:pt idx="161">
                  <c:v>44052</c:v>
                </c:pt>
                <c:pt idx="162">
                  <c:v>44053</c:v>
                </c:pt>
                <c:pt idx="163">
                  <c:v>44054</c:v>
                </c:pt>
                <c:pt idx="164">
                  <c:v>44055</c:v>
                </c:pt>
                <c:pt idx="165">
                  <c:v>44056</c:v>
                </c:pt>
                <c:pt idx="166">
                  <c:v>44057</c:v>
                </c:pt>
                <c:pt idx="167">
                  <c:v>44058</c:v>
                </c:pt>
                <c:pt idx="168">
                  <c:v>44059</c:v>
                </c:pt>
                <c:pt idx="169">
                  <c:v>44060</c:v>
                </c:pt>
                <c:pt idx="170">
                  <c:v>44061</c:v>
                </c:pt>
                <c:pt idx="171">
                  <c:v>44062</c:v>
                </c:pt>
                <c:pt idx="172">
                  <c:v>44063</c:v>
                </c:pt>
                <c:pt idx="173">
                  <c:v>44064</c:v>
                </c:pt>
                <c:pt idx="174">
                  <c:v>44065</c:v>
                </c:pt>
                <c:pt idx="175">
                  <c:v>44066</c:v>
                </c:pt>
                <c:pt idx="176">
                  <c:v>44067</c:v>
                </c:pt>
                <c:pt idx="177">
                  <c:v>44068</c:v>
                </c:pt>
                <c:pt idx="178">
                  <c:v>44069</c:v>
                </c:pt>
                <c:pt idx="179">
                  <c:v>44070</c:v>
                </c:pt>
                <c:pt idx="180">
                  <c:v>44071</c:v>
                </c:pt>
                <c:pt idx="181">
                  <c:v>44072</c:v>
                </c:pt>
                <c:pt idx="182">
                  <c:v>44073</c:v>
                </c:pt>
                <c:pt idx="183">
                  <c:v>44074</c:v>
                </c:pt>
              </c:numCache>
            </c:numRef>
          </c:cat>
          <c:val>
            <c:numRef>
              <c:f>'Figure 12 data'!$C$6:$C$189</c:f>
              <c:numCache>
                <c:formatCode>General</c:formatCode>
                <c:ptCount val="184"/>
                <c:pt idx="0">
                  <c:v>0</c:v>
                </c:pt>
                <c:pt idx="1">
                  <c:v>0</c:v>
                </c:pt>
                <c:pt idx="2">
                  <c:v>0</c:v>
                </c:pt>
                <c:pt idx="3">
                  <c:v>0</c:v>
                </c:pt>
                <c:pt idx="4">
                  <c:v>0</c:v>
                </c:pt>
                <c:pt idx="5">
                  <c:v>0</c:v>
                </c:pt>
                <c:pt idx="6">
                  <c:v>0</c:v>
                </c:pt>
                <c:pt idx="7">
                  <c:v>0</c:v>
                </c:pt>
                <c:pt idx="8">
                  <c:v>0</c:v>
                </c:pt>
                <c:pt idx="9">
                  <c:v>0</c:v>
                </c:pt>
                <c:pt idx="10">
                  <c:v>0</c:v>
                </c:pt>
                <c:pt idx="11">
                  <c:v>1</c:v>
                </c:pt>
                <c:pt idx="12">
                  <c:v>0</c:v>
                </c:pt>
                <c:pt idx="13">
                  <c:v>2</c:v>
                </c:pt>
                <c:pt idx="14">
                  <c:v>1</c:v>
                </c:pt>
                <c:pt idx="15">
                  <c:v>2</c:v>
                </c:pt>
                <c:pt idx="16">
                  <c:v>1</c:v>
                </c:pt>
                <c:pt idx="17">
                  <c:v>3</c:v>
                </c:pt>
                <c:pt idx="18">
                  <c:v>3</c:v>
                </c:pt>
                <c:pt idx="19">
                  <c:v>5</c:v>
                </c:pt>
                <c:pt idx="20">
                  <c:v>6</c:v>
                </c:pt>
                <c:pt idx="21">
                  <c:v>4</c:v>
                </c:pt>
                <c:pt idx="22">
                  <c:v>4</c:v>
                </c:pt>
                <c:pt idx="23">
                  <c:v>5</c:v>
                </c:pt>
                <c:pt idx="24">
                  <c:v>14</c:v>
                </c:pt>
                <c:pt idx="25">
                  <c:v>17</c:v>
                </c:pt>
                <c:pt idx="26">
                  <c:v>13</c:v>
                </c:pt>
                <c:pt idx="27">
                  <c:v>30</c:v>
                </c:pt>
                <c:pt idx="28">
                  <c:v>21</c:v>
                </c:pt>
                <c:pt idx="29">
                  <c:v>34</c:v>
                </c:pt>
                <c:pt idx="30">
                  <c:v>40</c:v>
                </c:pt>
                <c:pt idx="31">
                  <c:v>43</c:v>
                </c:pt>
                <c:pt idx="32">
                  <c:v>36</c:v>
                </c:pt>
                <c:pt idx="33">
                  <c:v>53</c:v>
                </c:pt>
                <c:pt idx="34">
                  <c:v>30</c:v>
                </c:pt>
                <c:pt idx="35">
                  <c:v>47</c:v>
                </c:pt>
                <c:pt idx="36">
                  <c:v>64</c:v>
                </c:pt>
                <c:pt idx="37">
                  <c:v>54</c:v>
                </c:pt>
                <c:pt idx="38">
                  <c:v>54</c:v>
                </c:pt>
                <c:pt idx="39">
                  <c:v>56</c:v>
                </c:pt>
                <c:pt idx="40">
                  <c:v>48</c:v>
                </c:pt>
                <c:pt idx="41">
                  <c:v>43</c:v>
                </c:pt>
                <c:pt idx="42">
                  <c:v>40</c:v>
                </c:pt>
                <c:pt idx="43">
                  <c:v>35</c:v>
                </c:pt>
                <c:pt idx="44">
                  <c:v>47</c:v>
                </c:pt>
                <c:pt idx="45">
                  <c:v>37</c:v>
                </c:pt>
                <c:pt idx="46">
                  <c:v>41</c:v>
                </c:pt>
                <c:pt idx="47">
                  <c:v>31</c:v>
                </c:pt>
                <c:pt idx="48">
                  <c:v>43</c:v>
                </c:pt>
                <c:pt idx="49">
                  <c:v>33</c:v>
                </c:pt>
                <c:pt idx="50">
                  <c:v>46</c:v>
                </c:pt>
                <c:pt idx="51">
                  <c:v>39</c:v>
                </c:pt>
                <c:pt idx="52">
                  <c:v>35</c:v>
                </c:pt>
                <c:pt idx="53">
                  <c:v>35</c:v>
                </c:pt>
                <c:pt idx="54">
                  <c:v>24</c:v>
                </c:pt>
                <c:pt idx="55">
                  <c:v>32</c:v>
                </c:pt>
                <c:pt idx="56">
                  <c:v>27</c:v>
                </c:pt>
                <c:pt idx="57">
                  <c:v>37</c:v>
                </c:pt>
                <c:pt idx="58">
                  <c:v>25</c:v>
                </c:pt>
                <c:pt idx="59">
                  <c:v>21</c:v>
                </c:pt>
                <c:pt idx="60">
                  <c:v>21</c:v>
                </c:pt>
                <c:pt idx="61">
                  <c:v>37</c:v>
                </c:pt>
                <c:pt idx="62">
                  <c:v>27</c:v>
                </c:pt>
                <c:pt idx="63">
                  <c:v>22</c:v>
                </c:pt>
                <c:pt idx="64">
                  <c:v>20</c:v>
                </c:pt>
                <c:pt idx="65">
                  <c:v>24</c:v>
                </c:pt>
                <c:pt idx="66">
                  <c:v>17</c:v>
                </c:pt>
                <c:pt idx="67">
                  <c:v>22</c:v>
                </c:pt>
                <c:pt idx="68">
                  <c:v>15</c:v>
                </c:pt>
                <c:pt idx="69">
                  <c:v>17</c:v>
                </c:pt>
                <c:pt idx="70">
                  <c:v>16</c:v>
                </c:pt>
                <c:pt idx="71">
                  <c:v>13</c:v>
                </c:pt>
                <c:pt idx="72">
                  <c:v>12</c:v>
                </c:pt>
                <c:pt idx="73">
                  <c:v>21</c:v>
                </c:pt>
                <c:pt idx="74">
                  <c:v>34</c:v>
                </c:pt>
                <c:pt idx="75">
                  <c:v>14</c:v>
                </c:pt>
                <c:pt idx="76">
                  <c:v>9</c:v>
                </c:pt>
                <c:pt idx="77">
                  <c:v>15</c:v>
                </c:pt>
                <c:pt idx="78">
                  <c:v>18</c:v>
                </c:pt>
                <c:pt idx="79">
                  <c:v>14</c:v>
                </c:pt>
                <c:pt idx="80">
                  <c:v>9</c:v>
                </c:pt>
                <c:pt idx="81">
                  <c:v>12</c:v>
                </c:pt>
                <c:pt idx="82">
                  <c:v>8</c:v>
                </c:pt>
                <c:pt idx="83">
                  <c:v>5</c:v>
                </c:pt>
                <c:pt idx="84">
                  <c:v>5</c:v>
                </c:pt>
                <c:pt idx="85">
                  <c:v>10</c:v>
                </c:pt>
                <c:pt idx="86">
                  <c:v>5</c:v>
                </c:pt>
                <c:pt idx="87">
                  <c:v>9</c:v>
                </c:pt>
                <c:pt idx="88">
                  <c:v>8</c:v>
                </c:pt>
                <c:pt idx="89">
                  <c:v>9</c:v>
                </c:pt>
                <c:pt idx="90">
                  <c:v>4</c:v>
                </c:pt>
                <c:pt idx="91">
                  <c:v>3</c:v>
                </c:pt>
                <c:pt idx="92">
                  <c:v>5</c:v>
                </c:pt>
                <c:pt idx="93">
                  <c:v>5</c:v>
                </c:pt>
                <c:pt idx="94">
                  <c:v>6</c:v>
                </c:pt>
                <c:pt idx="95">
                  <c:v>1</c:v>
                </c:pt>
                <c:pt idx="96">
                  <c:v>5</c:v>
                </c:pt>
                <c:pt idx="97">
                  <c:v>4</c:v>
                </c:pt>
                <c:pt idx="98">
                  <c:v>5</c:v>
                </c:pt>
                <c:pt idx="99">
                  <c:v>4</c:v>
                </c:pt>
                <c:pt idx="100">
                  <c:v>2</c:v>
                </c:pt>
                <c:pt idx="101">
                  <c:v>4</c:v>
                </c:pt>
                <c:pt idx="102">
                  <c:v>2</c:v>
                </c:pt>
                <c:pt idx="103">
                  <c:v>3</c:v>
                </c:pt>
                <c:pt idx="104">
                  <c:v>3</c:v>
                </c:pt>
                <c:pt idx="105">
                  <c:v>3</c:v>
                </c:pt>
                <c:pt idx="106">
                  <c:v>6</c:v>
                </c:pt>
                <c:pt idx="107">
                  <c:v>5</c:v>
                </c:pt>
                <c:pt idx="108">
                  <c:v>7</c:v>
                </c:pt>
                <c:pt idx="109">
                  <c:v>5</c:v>
                </c:pt>
                <c:pt idx="110">
                  <c:v>0</c:v>
                </c:pt>
                <c:pt idx="111">
                  <c:v>4</c:v>
                </c:pt>
                <c:pt idx="112">
                  <c:v>5</c:v>
                </c:pt>
                <c:pt idx="113">
                  <c:v>1</c:v>
                </c:pt>
                <c:pt idx="114">
                  <c:v>1</c:v>
                </c:pt>
                <c:pt idx="115">
                  <c:v>2</c:v>
                </c:pt>
                <c:pt idx="116">
                  <c:v>2</c:v>
                </c:pt>
                <c:pt idx="117">
                  <c:v>2</c:v>
                </c:pt>
                <c:pt idx="118">
                  <c:v>4</c:v>
                </c:pt>
                <c:pt idx="119">
                  <c:v>0</c:v>
                </c:pt>
                <c:pt idx="120">
                  <c:v>1</c:v>
                </c:pt>
                <c:pt idx="121">
                  <c:v>1</c:v>
                </c:pt>
                <c:pt idx="122">
                  <c:v>2</c:v>
                </c:pt>
                <c:pt idx="123">
                  <c:v>1</c:v>
                </c:pt>
                <c:pt idx="124">
                  <c:v>0</c:v>
                </c:pt>
                <c:pt idx="125">
                  <c:v>2</c:v>
                </c:pt>
                <c:pt idx="126">
                  <c:v>1</c:v>
                </c:pt>
                <c:pt idx="127">
                  <c:v>1</c:v>
                </c:pt>
                <c:pt idx="128">
                  <c:v>0</c:v>
                </c:pt>
                <c:pt idx="129">
                  <c:v>0</c:v>
                </c:pt>
                <c:pt idx="130">
                  <c:v>0</c:v>
                </c:pt>
                <c:pt idx="131">
                  <c:v>0</c:v>
                </c:pt>
                <c:pt idx="132">
                  <c:v>1</c:v>
                </c:pt>
                <c:pt idx="133">
                  <c:v>0</c:v>
                </c:pt>
                <c:pt idx="134">
                  <c:v>0</c:v>
                </c:pt>
                <c:pt idx="135">
                  <c:v>3</c:v>
                </c:pt>
                <c:pt idx="136">
                  <c:v>2</c:v>
                </c:pt>
                <c:pt idx="137">
                  <c:v>0</c:v>
                </c:pt>
                <c:pt idx="138">
                  <c:v>0</c:v>
                </c:pt>
                <c:pt idx="139">
                  <c:v>0</c:v>
                </c:pt>
                <c:pt idx="140">
                  <c:v>1</c:v>
                </c:pt>
                <c:pt idx="141">
                  <c:v>0</c:v>
                </c:pt>
                <c:pt idx="142">
                  <c:v>0</c:v>
                </c:pt>
                <c:pt idx="143">
                  <c:v>0</c:v>
                </c:pt>
                <c:pt idx="144">
                  <c:v>0</c:v>
                </c:pt>
                <c:pt idx="145">
                  <c:v>0</c:v>
                </c:pt>
                <c:pt idx="146">
                  <c:v>0</c:v>
                </c:pt>
                <c:pt idx="147">
                  <c:v>1</c:v>
                </c:pt>
                <c:pt idx="148">
                  <c:v>0</c:v>
                </c:pt>
                <c:pt idx="149">
                  <c:v>2</c:v>
                </c:pt>
                <c:pt idx="150">
                  <c:v>1</c:v>
                </c:pt>
                <c:pt idx="151">
                  <c:v>0</c:v>
                </c:pt>
                <c:pt idx="152">
                  <c:v>0</c:v>
                </c:pt>
                <c:pt idx="153">
                  <c:v>0</c:v>
                </c:pt>
                <c:pt idx="154">
                  <c:v>0</c:v>
                </c:pt>
                <c:pt idx="155">
                  <c:v>1</c:v>
                </c:pt>
                <c:pt idx="156">
                  <c:v>1</c:v>
                </c:pt>
                <c:pt idx="157">
                  <c:v>1</c:v>
                </c:pt>
                <c:pt idx="158">
                  <c:v>1</c:v>
                </c:pt>
                <c:pt idx="159">
                  <c:v>0</c:v>
                </c:pt>
                <c:pt idx="160">
                  <c:v>0</c:v>
                </c:pt>
                <c:pt idx="161">
                  <c:v>0</c:v>
                </c:pt>
                <c:pt idx="162">
                  <c:v>0</c:v>
                </c:pt>
                <c:pt idx="163">
                  <c:v>0</c:v>
                </c:pt>
                <c:pt idx="164">
                  <c:v>0</c:v>
                </c:pt>
                <c:pt idx="165">
                  <c:v>0</c:v>
                </c:pt>
                <c:pt idx="166">
                  <c:v>0</c:v>
                </c:pt>
                <c:pt idx="167">
                  <c:v>0</c:v>
                </c:pt>
                <c:pt idx="168">
                  <c:v>1</c:v>
                </c:pt>
                <c:pt idx="169">
                  <c:v>0</c:v>
                </c:pt>
                <c:pt idx="170">
                  <c:v>0</c:v>
                </c:pt>
                <c:pt idx="171">
                  <c:v>1</c:v>
                </c:pt>
                <c:pt idx="172">
                  <c:v>0</c:v>
                </c:pt>
                <c:pt idx="173">
                  <c:v>0</c:v>
                </c:pt>
                <c:pt idx="174">
                  <c:v>1</c:v>
                </c:pt>
                <c:pt idx="175">
                  <c:v>1</c:v>
                </c:pt>
                <c:pt idx="176">
                  <c:v>0</c:v>
                </c:pt>
                <c:pt idx="177">
                  <c:v>0</c:v>
                </c:pt>
                <c:pt idx="178">
                  <c:v>0</c:v>
                </c:pt>
                <c:pt idx="179">
                  <c:v>1</c:v>
                </c:pt>
                <c:pt idx="180">
                  <c:v>1</c:v>
                </c:pt>
                <c:pt idx="181">
                  <c:v>0</c:v>
                </c:pt>
                <c:pt idx="182">
                  <c:v>1</c:v>
                </c:pt>
                <c:pt idx="183">
                  <c:v>0</c:v>
                </c:pt>
              </c:numCache>
            </c:numRef>
          </c:val>
          <c:extLst>
            <c:ext xmlns:c16="http://schemas.microsoft.com/office/drawing/2014/chart" uri="{C3380CC4-5D6E-409C-BE32-E72D297353CC}">
              <c16:uniqueId val="{00000001-9B45-4746-8A55-8FDFA80AA1B5}"/>
            </c:ext>
          </c:extLst>
        </c:ser>
        <c:ser>
          <c:idx val="2"/>
          <c:order val="1"/>
          <c:tx>
            <c:strRef>
              <c:f>'Figure 12 data'!$D$5</c:f>
              <c:strCache>
                <c:ptCount val="1"/>
                <c:pt idx="0">
                  <c:v>Care Home</c:v>
                </c:pt>
              </c:strCache>
            </c:strRef>
          </c:tx>
          <c:spPr>
            <a:solidFill>
              <a:schemeClr val="accent5">
                <a:lumMod val="60000"/>
                <a:lumOff val="40000"/>
              </a:schemeClr>
            </a:solidFill>
            <a:ln>
              <a:solidFill>
                <a:schemeClr val="accent5">
                  <a:lumMod val="60000"/>
                  <a:lumOff val="40000"/>
                </a:schemeClr>
              </a:solidFill>
            </a:ln>
            <a:effectLst/>
          </c:spPr>
          <c:invertIfNegative val="0"/>
          <c:cat>
            <c:numRef>
              <c:f>'Figure 12 data'!$A$6:$A$189</c:f>
              <c:numCache>
                <c:formatCode>[$-F800]dddd\,\ mmmm\ dd\,\ yyyy</c:formatCode>
                <c:ptCount val="184"/>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pt idx="31">
                  <c:v>43922</c:v>
                </c:pt>
                <c:pt idx="32">
                  <c:v>43923</c:v>
                </c:pt>
                <c:pt idx="33">
                  <c:v>43924</c:v>
                </c:pt>
                <c:pt idx="34">
                  <c:v>43925</c:v>
                </c:pt>
                <c:pt idx="35">
                  <c:v>43926</c:v>
                </c:pt>
                <c:pt idx="36">
                  <c:v>43927</c:v>
                </c:pt>
                <c:pt idx="37">
                  <c:v>43928</c:v>
                </c:pt>
                <c:pt idx="38">
                  <c:v>43929</c:v>
                </c:pt>
                <c:pt idx="39">
                  <c:v>43930</c:v>
                </c:pt>
                <c:pt idx="40">
                  <c:v>43931</c:v>
                </c:pt>
                <c:pt idx="41">
                  <c:v>43932</c:v>
                </c:pt>
                <c:pt idx="42">
                  <c:v>43933</c:v>
                </c:pt>
                <c:pt idx="43">
                  <c:v>43934</c:v>
                </c:pt>
                <c:pt idx="44">
                  <c:v>43935</c:v>
                </c:pt>
                <c:pt idx="45">
                  <c:v>43936</c:v>
                </c:pt>
                <c:pt idx="46">
                  <c:v>43937</c:v>
                </c:pt>
                <c:pt idx="47">
                  <c:v>43938</c:v>
                </c:pt>
                <c:pt idx="48">
                  <c:v>43939</c:v>
                </c:pt>
                <c:pt idx="49">
                  <c:v>43940</c:v>
                </c:pt>
                <c:pt idx="50">
                  <c:v>43941</c:v>
                </c:pt>
                <c:pt idx="51">
                  <c:v>43942</c:v>
                </c:pt>
                <c:pt idx="52">
                  <c:v>43943</c:v>
                </c:pt>
                <c:pt idx="53">
                  <c:v>43944</c:v>
                </c:pt>
                <c:pt idx="54">
                  <c:v>43945</c:v>
                </c:pt>
                <c:pt idx="55">
                  <c:v>43946</c:v>
                </c:pt>
                <c:pt idx="56">
                  <c:v>43947</c:v>
                </c:pt>
                <c:pt idx="57">
                  <c:v>43948</c:v>
                </c:pt>
                <c:pt idx="58">
                  <c:v>43949</c:v>
                </c:pt>
                <c:pt idx="59">
                  <c:v>43950</c:v>
                </c:pt>
                <c:pt idx="60">
                  <c:v>43951</c:v>
                </c:pt>
                <c:pt idx="61">
                  <c:v>43952</c:v>
                </c:pt>
                <c:pt idx="62">
                  <c:v>43953</c:v>
                </c:pt>
                <c:pt idx="63">
                  <c:v>43954</c:v>
                </c:pt>
                <c:pt idx="64">
                  <c:v>43955</c:v>
                </c:pt>
                <c:pt idx="65">
                  <c:v>43956</c:v>
                </c:pt>
                <c:pt idx="66">
                  <c:v>43957</c:v>
                </c:pt>
                <c:pt idx="67">
                  <c:v>43958</c:v>
                </c:pt>
                <c:pt idx="68">
                  <c:v>43959</c:v>
                </c:pt>
                <c:pt idx="69">
                  <c:v>43960</c:v>
                </c:pt>
                <c:pt idx="70">
                  <c:v>43961</c:v>
                </c:pt>
                <c:pt idx="71">
                  <c:v>43962</c:v>
                </c:pt>
                <c:pt idx="72">
                  <c:v>43963</c:v>
                </c:pt>
                <c:pt idx="73">
                  <c:v>43964</c:v>
                </c:pt>
                <c:pt idx="74">
                  <c:v>43965</c:v>
                </c:pt>
                <c:pt idx="75">
                  <c:v>43966</c:v>
                </c:pt>
                <c:pt idx="76">
                  <c:v>43967</c:v>
                </c:pt>
                <c:pt idx="77">
                  <c:v>43968</c:v>
                </c:pt>
                <c:pt idx="78">
                  <c:v>43969</c:v>
                </c:pt>
                <c:pt idx="79">
                  <c:v>43970</c:v>
                </c:pt>
                <c:pt idx="80">
                  <c:v>43971</c:v>
                </c:pt>
                <c:pt idx="81">
                  <c:v>43972</c:v>
                </c:pt>
                <c:pt idx="82">
                  <c:v>43973</c:v>
                </c:pt>
                <c:pt idx="83">
                  <c:v>43974</c:v>
                </c:pt>
                <c:pt idx="84">
                  <c:v>43975</c:v>
                </c:pt>
                <c:pt idx="85">
                  <c:v>43976</c:v>
                </c:pt>
                <c:pt idx="86">
                  <c:v>43977</c:v>
                </c:pt>
                <c:pt idx="87">
                  <c:v>43978</c:v>
                </c:pt>
                <c:pt idx="88">
                  <c:v>43979</c:v>
                </c:pt>
                <c:pt idx="89">
                  <c:v>43980</c:v>
                </c:pt>
                <c:pt idx="90">
                  <c:v>43981</c:v>
                </c:pt>
                <c:pt idx="91">
                  <c:v>43982</c:v>
                </c:pt>
                <c:pt idx="92">
                  <c:v>43983</c:v>
                </c:pt>
                <c:pt idx="93">
                  <c:v>43984</c:v>
                </c:pt>
                <c:pt idx="94">
                  <c:v>43985</c:v>
                </c:pt>
                <c:pt idx="95">
                  <c:v>43986</c:v>
                </c:pt>
                <c:pt idx="96">
                  <c:v>43987</c:v>
                </c:pt>
                <c:pt idx="97">
                  <c:v>43988</c:v>
                </c:pt>
                <c:pt idx="98">
                  <c:v>43989</c:v>
                </c:pt>
                <c:pt idx="99">
                  <c:v>43990</c:v>
                </c:pt>
                <c:pt idx="100">
                  <c:v>43991</c:v>
                </c:pt>
                <c:pt idx="101">
                  <c:v>43992</c:v>
                </c:pt>
                <c:pt idx="102">
                  <c:v>43993</c:v>
                </c:pt>
                <c:pt idx="103">
                  <c:v>43994</c:v>
                </c:pt>
                <c:pt idx="104">
                  <c:v>43995</c:v>
                </c:pt>
                <c:pt idx="105">
                  <c:v>43996</c:v>
                </c:pt>
                <c:pt idx="106">
                  <c:v>43997</c:v>
                </c:pt>
                <c:pt idx="107">
                  <c:v>43998</c:v>
                </c:pt>
                <c:pt idx="108">
                  <c:v>43999</c:v>
                </c:pt>
                <c:pt idx="109">
                  <c:v>44000</c:v>
                </c:pt>
                <c:pt idx="110">
                  <c:v>44001</c:v>
                </c:pt>
                <c:pt idx="111">
                  <c:v>44002</c:v>
                </c:pt>
                <c:pt idx="112">
                  <c:v>44003</c:v>
                </c:pt>
                <c:pt idx="113">
                  <c:v>44004</c:v>
                </c:pt>
                <c:pt idx="114">
                  <c:v>44005</c:v>
                </c:pt>
                <c:pt idx="115">
                  <c:v>44006</c:v>
                </c:pt>
                <c:pt idx="116">
                  <c:v>44007</c:v>
                </c:pt>
                <c:pt idx="117">
                  <c:v>44008</c:v>
                </c:pt>
                <c:pt idx="118">
                  <c:v>44009</c:v>
                </c:pt>
                <c:pt idx="119">
                  <c:v>44010</c:v>
                </c:pt>
                <c:pt idx="120">
                  <c:v>44011</c:v>
                </c:pt>
                <c:pt idx="121">
                  <c:v>44012</c:v>
                </c:pt>
                <c:pt idx="122">
                  <c:v>44013</c:v>
                </c:pt>
                <c:pt idx="123">
                  <c:v>44014</c:v>
                </c:pt>
                <c:pt idx="124">
                  <c:v>44015</c:v>
                </c:pt>
                <c:pt idx="125">
                  <c:v>44016</c:v>
                </c:pt>
                <c:pt idx="126">
                  <c:v>44017</c:v>
                </c:pt>
                <c:pt idx="127">
                  <c:v>44018</c:v>
                </c:pt>
                <c:pt idx="128">
                  <c:v>44019</c:v>
                </c:pt>
                <c:pt idx="129">
                  <c:v>44020</c:v>
                </c:pt>
                <c:pt idx="130">
                  <c:v>44021</c:v>
                </c:pt>
                <c:pt idx="131">
                  <c:v>44022</c:v>
                </c:pt>
                <c:pt idx="132">
                  <c:v>44023</c:v>
                </c:pt>
                <c:pt idx="133">
                  <c:v>44024</c:v>
                </c:pt>
                <c:pt idx="134">
                  <c:v>44025</c:v>
                </c:pt>
                <c:pt idx="135">
                  <c:v>44026</c:v>
                </c:pt>
                <c:pt idx="136">
                  <c:v>44027</c:v>
                </c:pt>
                <c:pt idx="137">
                  <c:v>44028</c:v>
                </c:pt>
                <c:pt idx="138">
                  <c:v>44029</c:v>
                </c:pt>
                <c:pt idx="139">
                  <c:v>44030</c:v>
                </c:pt>
                <c:pt idx="140">
                  <c:v>44031</c:v>
                </c:pt>
                <c:pt idx="141">
                  <c:v>44032</c:v>
                </c:pt>
                <c:pt idx="142">
                  <c:v>44033</c:v>
                </c:pt>
                <c:pt idx="143">
                  <c:v>44034</c:v>
                </c:pt>
                <c:pt idx="144">
                  <c:v>44035</c:v>
                </c:pt>
                <c:pt idx="145">
                  <c:v>44036</c:v>
                </c:pt>
                <c:pt idx="146">
                  <c:v>44037</c:v>
                </c:pt>
                <c:pt idx="147">
                  <c:v>44038</c:v>
                </c:pt>
                <c:pt idx="148">
                  <c:v>44039</c:v>
                </c:pt>
                <c:pt idx="149">
                  <c:v>44040</c:v>
                </c:pt>
                <c:pt idx="150">
                  <c:v>44041</c:v>
                </c:pt>
                <c:pt idx="151">
                  <c:v>44042</c:v>
                </c:pt>
                <c:pt idx="152">
                  <c:v>44043</c:v>
                </c:pt>
                <c:pt idx="153">
                  <c:v>44044</c:v>
                </c:pt>
                <c:pt idx="154">
                  <c:v>44045</c:v>
                </c:pt>
                <c:pt idx="155">
                  <c:v>44046</c:v>
                </c:pt>
                <c:pt idx="156">
                  <c:v>44047</c:v>
                </c:pt>
                <c:pt idx="157">
                  <c:v>44048</c:v>
                </c:pt>
                <c:pt idx="158">
                  <c:v>44049</c:v>
                </c:pt>
                <c:pt idx="159">
                  <c:v>44050</c:v>
                </c:pt>
                <c:pt idx="160">
                  <c:v>44051</c:v>
                </c:pt>
                <c:pt idx="161">
                  <c:v>44052</c:v>
                </c:pt>
                <c:pt idx="162">
                  <c:v>44053</c:v>
                </c:pt>
                <c:pt idx="163">
                  <c:v>44054</c:v>
                </c:pt>
                <c:pt idx="164">
                  <c:v>44055</c:v>
                </c:pt>
                <c:pt idx="165">
                  <c:v>44056</c:v>
                </c:pt>
                <c:pt idx="166">
                  <c:v>44057</c:v>
                </c:pt>
                <c:pt idx="167">
                  <c:v>44058</c:v>
                </c:pt>
                <c:pt idx="168">
                  <c:v>44059</c:v>
                </c:pt>
                <c:pt idx="169">
                  <c:v>44060</c:v>
                </c:pt>
                <c:pt idx="170">
                  <c:v>44061</c:v>
                </c:pt>
                <c:pt idx="171">
                  <c:v>44062</c:v>
                </c:pt>
                <c:pt idx="172">
                  <c:v>44063</c:v>
                </c:pt>
                <c:pt idx="173">
                  <c:v>44064</c:v>
                </c:pt>
                <c:pt idx="174">
                  <c:v>44065</c:v>
                </c:pt>
                <c:pt idx="175">
                  <c:v>44066</c:v>
                </c:pt>
                <c:pt idx="176">
                  <c:v>44067</c:v>
                </c:pt>
                <c:pt idx="177">
                  <c:v>44068</c:v>
                </c:pt>
                <c:pt idx="178">
                  <c:v>44069</c:v>
                </c:pt>
                <c:pt idx="179">
                  <c:v>44070</c:v>
                </c:pt>
                <c:pt idx="180">
                  <c:v>44071</c:v>
                </c:pt>
                <c:pt idx="181">
                  <c:v>44072</c:v>
                </c:pt>
                <c:pt idx="182">
                  <c:v>44073</c:v>
                </c:pt>
                <c:pt idx="183">
                  <c:v>44074</c:v>
                </c:pt>
              </c:numCache>
            </c:numRef>
          </c:cat>
          <c:val>
            <c:numRef>
              <c:f>'Figure 12 data'!$D$6:$D$189</c:f>
              <c:numCache>
                <c:formatCode>General</c:formatCode>
                <c:ptCount val="18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2</c:v>
                </c:pt>
                <c:pt idx="17">
                  <c:v>0</c:v>
                </c:pt>
                <c:pt idx="18">
                  <c:v>0</c:v>
                </c:pt>
                <c:pt idx="19">
                  <c:v>0</c:v>
                </c:pt>
                <c:pt idx="20">
                  <c:v>0</c:v>
                </c:pt>
                <c:pt idx="21">
                  <c:v>2</c:v>
                </c:pt>
                <c:pt idx="22">
                  <c:v>1</c:v>
                </c:pt>
                <c:pt idx="23">
                  <c:v>3</c:v>
                </c:pt>
                <c:pt idx="24">
                  <c:v>2</c:v>
                </c:pt>
                <c:pt idx="25">
                  <c:v>2</c:v>
                </c:pt>
                <c:pt idx="26">
                  <c:v>7</c:v>
                </c:pt>
                <c:pt idx="27">
                  <c:v>4</c:v>
                </c:pt>
                <c:pt idx="28">
                  <c:v>3</c:v>
                </c:pt>
                <c:pt idx="29">
                  <c:v>6</c:v>
                </c:pt>
                <c:pt idx="30">
                  <c:v>8</c:v>
                </c:pt>
                <c:pt idx="31">
                  <c:v>13</c:v>
                </c:pt>
                <c:pt idx="32">
                  <c:v>16</c:v>
                </c:pt>
                <c:pt idx="33">
                  <c:v>15</c:v>
                </c:pt>
                <c:pt idx="34">
                  <c:v>18</c:v>
                </c:pt>
                <c:pt idx="35">
                  <c:v>28</c:v>
                </c:pt>
                <c:pt idx="36">
                  <c:v>23</c:v>
                </c:pt>
                <c:pt idx="37">
                  <c:v>23</c:v>
                </c:pt>
                <c:pt idx="38">
                  <c:v>34</c:v>
                </c:pt>
                <c:pt idx="39">
                  <c:v>42</c:v>
                </c:pt>
                <c:pt idx="40">
                  <c:v>41</c:v>
                </c:pt>
                <c:pt idx="41">
                  <c:v>48</c:v>
                </c:pt>
                <c:pt idx="42">
                  <c:v>31</c:v>
                </c:pt>
                <c:pt idx="43">
                  <c:v>39</c:v>
                </c:pt>
                <c:pt idx="44">
                  <c:v>45</c:v>
                </c:pt>
                <c:pt idx="45">
                  <c:v>54</c:v>
                </c:pt>
                <c:pt idx="46">
                  <c:v>50</c:v>
                </c:pt>
                <c:pt idx="47">
                  <c:v>47</c:v>
                </c:pt>
                <c:pt idx="48">
                  <c:v>47</c:v>
                </c:pt>
                <c:pt idx="49">
                  <c:v>49</c:v>
                </c:pt>
                <c:pt idx="50">
                  <c:v>55</c:v>
                </c:pt>
                <c:pt idx="51">
                  <c:v>53</c:v>
                </c:pt>
                <c:pt idx="52">
                  <c:v>47</c:v>
                </c:pt>
                <c:pt idx="53">
                  <c:v>34</c:v>
                </c:pt>
                <c:pt idx="54">
                  <c:v>49</c:v>
                </c:pt>
                <c:pt idx="55">
                  <c:v>43</c:v>
                </c:pt>
                <c:pt idx="56">
                  <c:v>49</c:v>
                </c:pt>
                <c:pt idx="57">
                  <c:v>42</c:v>
                </c:pt>
                <c:pt idx="58">
                  <c:v>34</c:v>
                </c:pt>
                <c:pt idx="59">
                  <c:v>46</c:v>
                </c:pt>
                <c:pt idx="60">
                  <c:v>46</c:v>
                </c:pt>
                <c:pt idx="61">
                  <c:v>26</c:v>
                </c:pt>
                <c:pt idx="62">
                  <c:v>30</c:v>
                </c:pt>
                <c:pt idx="63">
                  <c:v>39</c:v>
                </c:pt>
                <c:pt idx="64">
                  <c:v>38</c:v>
                </c:pt>
                <c:pt idx="65">
                  <c:v>38</c:v>
                </c:pt>
                <c:pt idx="66">
                  <c:v>39</c:v>
                </c:pt>
                <c:pt idx="67">
                  <c:v>33</c:v>
                </c:pt>
                <c:pt idx="68">
                  <c:v>36</c:v>
                </c:pt>
                <c:pt idx="69">
                  <c:v>28</c:v>
                </c:pt>
                <c:pt idx="70">
                  <c:v>20</c:v>
                </c:pt>
                <c:pt idx="71">
                  <c:v>30</c:v>
                </c:pt>
                <c:pt idx="72">
                  <c:v>21</c:v>
                </c:pt>
                <c:pt idx="73">
                  <c:v>29</c:v>
                </c:pt>
                <c:pt idx="74">
                  <c:v>16</c:v>
                </c:pt>
                <c:pt idx="75">
                  <c:v>20</c:v>
                </c:pt>
                <c:pt idx="76">
                  <c:v>27</c:v>
                </c:pt>
                <c:pt idx="77">
                  <c:v>16</c:v>
                </c:pt>
                <c:pt idx="78">
                  <c:v>16</c:v>
                </c:pt>
                <c:pt idx="79">
                  <c:v>15</c:v>
                </c:pt>
                <c:pt idx="80">
                  <c:v>18</c:v>
                </c:pt>
                <c:pt idx="81">
                  <c:v>21</c:v>
                </c:pt>
                <c:pt idx="82">
                  <c:v>11</c:v>
                </c:pt>
                <c:pt idx="83">
                  <c:v>9</c:v>
                </c:pt>
                <c:pt idx="84">
                  <c:v>5</c:v>
                </c:pt>
                <c:pt idx="85">
                  <c:v>11</c:v>
                </c:pt>
                <c:pt idx="86">
                  <c:v>15</c:v>
                </c:pt>
                <c:pt idx="87">
                  <c:v>12</c:v>
                </c:pt>
                <c:pt idx="88">
                  <c:v>13</c:v>
                </c:pt>
                <c:pt idx="89">
                  <c:v>9</c:v>
                </c:pt>
                <c:pt idx="90">
                  <c:v>8</c:v>
                </c:pt>
                <c:pt idx="91">
                  <c:v>6</c:v>
                </c:pt>
                <c:pt idx="92">
                  <c:v>1</c:v>
                </c:pt>
                <c:pt idx="93">
                  <c:v>8</c:v>
                </c:pt>
                <c:pt idx="94">
                  <c:v>5</c:v>
                </c:pt>
                <c:pt idx="95">
                  <c:v>2</c:v>
                </c:pt>
                <c:pt idx="96">
                  <c:v>10</c:v>
                </c:pt>
                <c:pt idx="97">
                  <c:v>3</c:v>
                </c:pt>
                <c:pt idx="98">
                  <c:v>4</c:v>
                </c:pt>
                <c:pt idx="99">
                  <c:v>4</c:v>
                </c:pt>
                <c:pt idx="100">
                  <c:v>2</c:v>
                </c:pt>
                <c:pt idx="101">
                  <c:v>8</c:v>
                </c:pt>
                <c:pt idx="102">
                  <c:v>2</c:v>
                </c:pt>
                <c:pt idx="103">
                  <c:v>0</c:v>
                </c:pt>
                <c:pt idx="104">
                  <c:v>3</c:v>
                </c:pt>
                <c:pt idx="105">
                  <c:v>4</c:v>
                </c:pt>
                <c:pt idx="106">
                  <c:v>3</c:v>
                </c:pt>
                <c:pt idx="107">
                  <c:v>3</c:v>
                </c:pt>
                <c:pt idx="108">
                  <c:v>3</c:v>
                </c:pt>
                <c:pt idx="109">
                  <c:v>2</c:v>
                </c:pt>
                <c:pt idx="110">
                  <c:v>1</c:v>
                </c:pt>
                <c:pt idx="111">
                  <c:v>3</c:v>
                </c:pt>
                <c:pt idx="112">
                  <c:v>3</c:v>
                </c:pt>
                <c:pt idx="113">
                  <c:v>4</c:v>
                </c:pt>
                <c:pt idx="114">
                  <c:v>2</c:v>
                </c:pt>
                <c:pt idx="115">
                  <c:v>1</c:v>
                </c:pt>
                <c:pt idx="116">
                  <c:v>0</c:v>
                </c:pt>
                <c:pt idx="117">
                  <c:v>1</c:v>
                </c:pt>
                <c:pt idx="118">
                  <c:v>0</c:v>
                </c:pt>
                <c:pt idx="119">
                  <c:v>1</c:v>
                </c:pt>
                <c:pt idx="120">
                  <c:v>1</c:v>
                </c:pt>
                <c:pt idx="121">
                  <c:v>1</c:v>
                </c:pt>
                <c:pt idx="122">
                  <c:v>1</c:v>
                </c:pt>
                <c:pt idx="123">
                  <c:v>0</c:v>
                </c:pt>
                <c:pt idx="124">
                  <c:v>1</c:v>
                </c:pt>
                <c:pt idx="125">
                  <c:v>1</c:v>
                </c:pt>
                <c:pt idx="126">
                  <c:v>0</c:v>
                </c:pt>
                <c:pt idx="127">
                  <c:v>2</c:v>
                </c:pt>
                <c:pt idx="128">
                  <c:v>0</c:v>
                </c:pt>
                <c:pt idx="129">
                  <c:v>1</c:v>
                </c:pt>
                <c:pt idx="130">
                  <c:v>0</c:v>
                </c:pt>
                <c:pt idx="131">
                  <c:v>0</c:v>
                </c:pt>
                <c:pt idx="132">
                  <c:v>2</c:v>
                </c:pt>
                <c:pt idx="133">
                  <c:v>0</c:v>
                </c:pt>
                <c:pt idx="134">
                  <c:v>1</c:v>
                </c:pt>
                <c:pt idx="135">
                  <c:v>0</c:v>
                </c:pt>
                <c:pt idx="136">
                  <c:v>0</c:v>
                </c:pt>
                <c:pt idx="137">
                  <c:v>0</c:v>
                </c:pt>
                <c:pt idx="138">
                  <c:v>0</c:v>
                </c:pt>
                <c:pt idx="139">
                  <c:v>1</c:v>
                </c:pt>
                <c:pt idx="140">
                  <c:v>0</c:v>
                </c:pt>
                <c:pt idx="141">
                  <c:v>1</c:v>
                </c:pt>
                <c:pt idx="142">
                  <c:v>0</c:v>
                </c:pt>
                <c:pt idx="143">
                  <c:v>0</c:v>
                </c:pt>
                <c:pt idx="144">
                  <c:v>0</c:v>
                </c:pt>
                <c:pt idx="145">
                  <c:v>0</c:v>
                </c:pt>
                <c:pt idx="146">
                  <c:v>0</c:v>
                </c:pt>
                <c:pt idx="147">
                  <c:v>0</c:v>
                </c:pt>
                <c:pt idx="148">
                  <c:v>0</c:v>
                </c:pt>
                <c:pt idx="149">
                  <c:v>2</c:v>
                </c:pt>
                <c:pt idx="150">
                  <c:v>2</c:v>
                </c:pt>
                <c:pt idx="151">
                  <c:v>0</c:v>
                </c:pt>
                <c:pt idx="152">
                  <c:v>0</c:v>
                </c:pt>
                <c:pt idx="153">
                  <c:v>0</c:v>
                </c:pt>
                <c:pt idx="154">
                  <c:v>0</c:v>
                </c:pt>
                <c:pt idx="155">
                  <c:v>0</c:v>
                </c:pt>
                <c:pt idx="156">
                  <c:v>0</c:v>
                </c:pt>
                <c:pt idx="157">
                  <c:v>1</c:v>
                </c:pt>
                <c:pt idx="158">
                  <c:v>0</c:v>
                </c:pt>
                <c:pt idx="159">
                  <c:v>0</c:v>
                </c:pt>
                <c:pt idx="160">
                  <c:v>0</c:v>
                </c:pt>
                <c:pt idx="161">
                  <c:v>0</c:v>
                </c:pt>
                <c:pt idx="162">
                  <c:v>0</c:v>
                </c:pt>
                <c:pt idx="163">
                  <c:v>0</c:v>
                </c:pt>
                <c:pt idx="164">
                  <c:v>1</c:v>
                </c:pt>
                <c:pt idx="165">
                  <c:v>1</c:v>
                </c:pt>
                <c:pt idx="166">
                  <c:v>0</c:v>
                </c:pt>
                <c:pt idx="167">
                  <c:v>1</c:v>
                </c:pt>
                <c:pt idx="168">
                  <c:v>0</c:v>
                </c:pt>
                <c:pt idx="169">
                  <c:v>1</c:v>
                </c:pt>
                <c:pt idx="170">
                  <c:v>1</c:v>
                </c:pt>
                <c:pt idx="171">
                  <c:v>0</c:v>
                </c:pt>
                <c:pt idx="172">
                  <c:v>0</c:v>
                </c:pt>
                <c:pt idx="173">
                  <c:v>0</c:v>
                </c:pt>
                <c:pt idx="174">
                  <c:v>0</c:v>
                </c:pt>
                <c:pt idx="175">
                  <c:v>0</c:v>
                </c:pt>
                <c:pt idx="176">
                  <c:v>0</c:v>
                </c:pt>
                <c:pt idx="177">
                  <c:v>1</c:v>
                </c:pt>
                <c:pt idx="178">
                  <c:v>1</c:v>
                </c:pt>
                <c:pt idx="179">
                  <c:v>0</c:v>
                </c:pt>
                <c:pt idx="180">
                  <c:v>0</c:v>
                </c:pt>
                <c:pt idx="181">
                  <c:v>0</c:v>
                </c:pt>
                <c:pt idx="182">
                  <c:v>0</c:v>
                </c:pt>
                <c:pt idx="183">
                  <c:v>0</c:v>
                </c:pt>
              </c:numCache>
            </c:numRef>
          </c:val>
          <c:extLst>
            <c:ext xmlns:c16="http://schemas.microsoft.com/office/drawing/2014/chart" uri="{C3380CC4-5D6E-409C-BE32-E72D297353CC}">
              <c16:uniqueId val="{00000002-9B45-4746-8A55-8FDFA80AA1B5}"/>
            </c:ext>
          </c:extLst>
        </c:ser>
        <c:ser>
          <c:idx val="3"/>
          <c:order val="2"/>
          <c:tx>
            <c:strRef>
              <c:f>'Figure 12 data'!$E$4</c:f>
              <c:strCache>
                <c:ptCount val="1"/>
                <c:pt idx="0">
                  <c:v>Home / Non-institution</c:v>
                </c:pt>
              </c:strCache>
            </c:strRef>
          </c:tx>
          <c:spPr>
            <a:solidFill>
              <a:schemeClr val="bg2">
                <a:lumMod val="50000"/>
              </a:schemeClr>
            </a:solidFill>
            <a:ln>
              <a:solidFill>
                <a:schemeClr val="bg2">
                  <a:lumMod val="50000"/>
                </a:schemeClr>
              </a:solidFill>
            </a:ln>
            <a:effectLst/>
          </c:spPr>
          <c:invertIfNegative val="0"/>
          <c:cat>
            <c:numRef>
              <c:f>'Figure 12 data'!$A$6:$A$189</c:f>
              <c:numCache>
                <c:formatCode>[$-F800]dddd\,\ mmmm\ dd\,\ yyyy</c:formatCode>
                <c:ptCount val="184"/>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pt idx="31">
                  <c:v>43922</c:v>
                </c:pt>
                <c:pt idx="32">
                  <c:v>43923</c:v>
                </c:pt>
                <c:pt idx="33">
                  <c:v>43924</c:v>
                </c:pt>
                <c:pt idx="34">
                  <c:v>43925</c:v>
                </c:pt>
                <c:pt idx="35">
                  <c:v>43926</c:v>
                </c:pt>
                <c:pt idx="36">
                  <c:v>43927</c:v>
                </c:pt>
                <c:pt idx="37">
                  <c:v>43928</c:v>
                </c:pt>
                <c:pt idx="38">
                  <c:v>43929</c:v>
                </c:pt>
                <c:pt idx="39">
                  <c:v>43930</c:v>
                </c:pt>
                <c:pt idx="40">
                  <c:v>43931</c:v>
                </c:pt>
                <c:pt idx="41">
                  <c:v>43932</c:v>
                </c:pt>
                <c:pt idx="42">
                  <c:v>43933</c:v>
                </c:pt>
                <c:pt idx="43">
                  <c:v>43934</c:v>
                </c:pt>
                <c:pt idx="44">
                  <c:v>43935</c:v>
                </c:pt>
                <c:pt idx="45">
                  <c:v>43936</c:v>
                </c:pt>
                <c:pt idx="46">
                  <c:v>43937</c:v>
                </c:pt>
                <c:pt idx="47">
                  <c:v>43938</c:v>
                </c:pt>
                <c:pt idx="48">
                  <c:v>43939</c:v>
                </c:pt>
                <c:pt idx="49">
                  <c:v>43940</c:v>
                </c:pt>
                <c:pt idx="50">
                  <c:v>43941</c:v>
                </c:pt>
                <c:pt idx="51">
                  <c:v>43942</c:v>
                </c:pt>
                <c:pt idx="52">
                  <c:v>43943</c:v>
                </c:pt>
                <c:pt idx="53">
                  <c:v>43944</c:v>
                </c:pt>
                <c:pt idx="54">
                  <c:v>43945</c:v>
                </c:pt>
                <c:pt idx="55">
                  <c:v>43946</c:v>
                </c:pt>
                <c:pt idx="56">
                  <c:v>43947</c:v>
                </c:pt>
                <c:pt idx="57">
                  <c:v>43948</c:v>
                </c:pt>
                <c:pt idx="58">
                  <c:v>43949</c:v>
                </c:pt>
                <c:pt idx="59">
                  <c:v>43950</c:v>
                </c:pt>
                <c:pt idx="60">
                  <c:v>43951</c:v>
                </c:pt>
                <c:pt idx="61">
                  <c:v>43952</c:v>
                </c:pt>
                <c:pt idx="62">
                  <c:v>43953</c:v>
                </c:pt>
                <c:pt idx="63">
                  <c:v>43954</c:v>
                </c:pt>
                <c:pt idx="64">
                  <c:v>43955</c:v>
                </c:pt>
                <c:pt idx="65">
                  <c:v>43956</c:v>
                </c:pt>
                <c:pt idx="66">
                  <c:v>43957</c:v>
                </c:pt>
                <c:pt idx="67">
                  <c:v>43958</c:v>
                </c:pt>
                <c:pt idx="68">
                  <c:v>43959</c:v>
                </c:pt>
                <c:pt idx="69">
                  <c:v>43960</c:v>
                </c:pt>
                <c:pt idx="70">
                  <c:v>43961</c:v>
                </c:pt>
                <c:pt idx="71">
                  <c:v>43962</c:v>
                </c:pt>
                <c:pt idx="72">
                  <c:v>43963</c:v>
                </c:pt>
                <c:pt idx="73">
                  <c:v>43964</c:v>
                </c:pt>
                <c:pt idx="74">
                  <c:v>43965</c:v>
                </c:pt>
                <c:pt idx="75">
                  <c:v>43966</c:v>
                </c:pt>
                <c:pt idx="76">
                  <c:v>43967</c:v>
                </c:pt>
                <c:pt idx="77">
                  <c:v>43968</c:v>
                </c:pt>
                <c:pt idx="78">
                  <c:v>43969</c:v>
                </c:pt>
                <c:pt idx="79">
                  <c:v>43970</c:v>
                </c:pt>
                <c:pt idx="80">
                  <c:v>43971</c:v>
                </c:pt>
                <c:pt idx="81">
                  <c:v>43972</c:v>
                </c:pt>
                <c:pt idx="82">
                  <c:v>43973</c:v>
                </c:pt>
                <c:pt idx="83">
                  <c:v>43974</c:v>
                </c:pt>
                <c:pt idx="84">
                  <c:v>43975</c:v>
                </c:pt>
                <c:pt idx="85">
                  <c:v>43976</c:v>
                </c:pt>
                <c:pt idx="86">
                  <c:v>43977</c:v>
                </c:pt>
                <c:pt idx="87">
                  <c:v>43978</c:v>
                </c:pt>
                <c:pt idx="88">
                  <c:v>43979</c:v>
                </c:pt>
                <c:pt idx="89">
                  <c:v>43980</c:v>
                </c:pt>
                <c:pt idx="90">
                  <c:v>43981</c:v>
                </c:pt>
                <c:pt idx="91">
                  <c:v>43982</c:v>
                </c:pt>
                <c:pt idx="92">
                  <c:v>43983</c:v>
                </c:pt>
                <c:pt idx="93">
                  <c:v>43984</c:v>
                </c:pt>
                <c:pt idx="94">
                  <c:v>43985</c:v>
                </c:pt>
                <c:pt idx="95">
                  <c:v>43986</c:v>
                </c:pt>
                <c:pt idx="96">
                  <c:v>43987</c:v>
                </c:pt>
                <c:pt idx="97">
                  <c:v>43988</c:v>
                </c:pt>
                <c:pt idx="98">
                  <c:v>43989</c:v>
                </c:pt>
                <c:pt idx="99">
                  <c:v>43990</c:v>
                </c:pt>
                <c:pt idx="100">
                  <c:v>43991</c:v>
                </c:pt>
                <c:pt idx="101">
                  <c:v>43992</c:v>
                </c:pt>
                <c:pt idx="102">
                  <c:v>43993</c:v>
                </c:pt>
                <c:pt idx="103">
                  <c:v>43994</c:v>
                </c:pt>
                <c:pt idx="104">
                  <c:v>43995</c:v>
                </c:pt>
                <c:pt idx="105">
                  <c:v>43996</c:v>
                </c:pt>
                <c:pt idx="106">
                  <c:v>43997</c:v>
                </c:pt>
                <c:pt idx="107">
                  <c:v>43998</c:v>
                </c:pt>
                <c:pt idx="108">
                  <c:v>43999</c:v>
                </c:pt>
                <c:pt idx="109">
                  <c:v>44000</c:v>
                </c:pt>
                <c:pt idx="110">
                  <c:v>44001</c:v>
                </c:pt>
                <c:pt idx="111">
                  <c:v>44002</c:v>
                </c:pt>
                <c:pt idx="112">
                  <c:v>44003</c:v>
                </c:pt>
                <c:pt idx="113">
                  <c:v>44004</c:v>
                </c:pt>
                <c:pt idx="114">
                  <c:v>44005</c:v>
                </c:pt>
                <c:pt idx="115">
                  <c:v>44006</c:v>
                </c:pt>
                <c:pt idx="116">
                  <c:v>44007</c:v>
                </c:pt>
                <c:pt idx="117">
                  <c:v>44008</c:v>
                </c:pt>
                <c:pt idx="118">
                  <c:v>44009</c:v>
                </c:pt>
                <c:pt idx="119">
                  <c:v>44010</c:v>
                </c:pt>
                <c:pt idx="120">
                  <c:v>44011</c:v>
                </c:pt>
                <c:pt idx="121">
                  <c:v>44012</c:v>
                </c:pt>
                <c:pt idx="122">
                  <c:v>44013</c:v>
                </c:pt>
                <c:pt idx="123">
                  <c:v>44014</c:v>
                </c:pt>
                <c:pt idx="124">
                  <c:v>44015</c:v>
                </c:pt>
                <c:pt idx="125">
                  <c:v>44016</c:v>
                </c:pt>
                <c:pt idx="126">
                  <c:v>44017</c:v>
                </c:pt>
                <c:pt idx="127">
                  <c:v>44018</c:v>
                </c:pt>
                <c:pt idx="128">
                  <c:v>44019</c:v>
                </c:pt>
                <c:pt idx="129">
                  <c:v>44020</c:v>
                </c:pt>
                <c:pt idx="130">
                  <c:v>44021</c:v>
                </c:pt>
                <c:pt idx="131">
                  <c:v>44022</c:v>
                </c:pt>
                <c:pt idx="132">
                  <c:v>44023</c:v>
                </c:pt>
                <c:pt idx="133">
                  <c:v>44024</c:v>
                </c:pt>
                <c:pt idx="134">
                  <c:v>44025</c:v>
                </c:pt>
                <c:pt idx="135">
                  <c:v>44026</c:v>
                </c:pt>
                <c:pt idx="136">
                  <c:v>44027</c:v>
                </c:pt>
                <c:pt idx="137">
                  <c:v>44028</c:v>
                </c:pt>
                <c:pt idx="138">
                  <c:v>44029</c:v>
                </c:pt>
                <c:pt idx="139">
                  <c:v>44030</c:v>
                </c:pt>
                <c:pt idx="140">
                  <c:v>44031</c:v>
                </c:pt>
                <c:pt idx="141">
                  <c:v>44032</c:v>
                </c:pt>
                <c:pt idx="142">
                  <c:v>44033</c:v>
                </c:pt>
                <c:pt idx="143">
                  <c:v>44034</c:v>
                </c:pt>
                <c:pt idx="144">
                  <c:v>44035</c:v>
                </c:pt>
                <c:pt idx="145">
                  <c:v>44036</c:v>
                </c:pt>
                <c:pt idx="146">
                  <c:v>44037</c:v>
                </c:pt>
                <c:pt idx="147">
                  <c:v>44038</c:v>
                </c:pt>
                <c:pt idx="148">
                  <c:v>44039</c:v>
                </c:pt>
                <c:pt idx="149">
                  <c:v>44040</c:v>
                </c:pt>
                <c:pt idx="150">
                  <c:v>44041</c:v>
                </c:pt>
                <c:pt idx="151">
                  <c:v>44042</c:v>
                </c:pt>
                <c:pt idx="152">
                  <c:v>44043</c:v>
                </c:pt>
                <c:pt idx="153">
                  <c:v>44044</c:v>
                </c:pt>
                <c:pt idx="154">
                  <c:v>44045</c:v>
                </c:pt>
                <c:pt idx="155">
                  <c:v>44046</c:v>
                </c:pt>
                <c:pt idx="156">
                  <c:v>44047</c:v>
                </c:pt>
                <c:pt idx="157">
                  <c:v>44048</c:v>
                </c:pt>
                <c:pt idx="158">
                  <c:v>44049</c:v>
                </c:pt>
                <c:pt idx="159">
                  <c:v>44050</c:v>
                </c:pt>
                <c:pt idx="160">
                  <c:v>44051</c:v>
                </c:pt>
                <c:pt idx="161">
                  <c:v>44052</c:v>
                </c:pt>
                <c:pt idx="162">
                  <c:v>44053</c:v>
                </c:pt>
                <c:pt idx="163">
                  <c:v>44054</c:v>
                </c:pt>
                <c:pt idx="164">
                  <c:v>44055</c:v>
                </c:pt>
                <c:pt idx="165">
                  <c:v>44056</c:v>
                </c:pt>
                <c:pt idx="166">
                  <c:v>44057</c:v>
                </c:pt>
                <c:pt idx="167">
                  <c:v>44058</c:v>
                </c:pt>
                <c:pt idx="168">
                  <c:v>44059</c:v>
                </c:pt>
                <c:pt idx="169">
                  <c:v>44060</c:v>
                </c:pt>
                <c:pt idx="170">
                  <c:v>44061</c:v>
                </c:pt>
                <c:pt idx="171">
                  <c:v>44062</c:v>
                </c:pt>
                <c:pt idx="172">
                  <c:v>44063</c:v>
                </c:pt>
                <c:pt idx="173">
                  <c:v>44064</c:v>
                </c:pt>
                <c:pt idx="174">
                  <c:v>44065</c:v>
                </c:pt>
                <c:pt idx="175">
                  <c:v>44066</c:v>
                </c:pt>
                <c:pt idx="176">
                  <c:v>44067</c:v>
                </c:pt>
                <c:pt idx="177">
                  <c:v>44068</c:v>
                </c:pt>
                <c:pt idx="178">
                  <c:v>44069</c:v>
                </c:pt>
                <c:pt idx="179">
                  <c:v>44070</c:v>
                </c:pt>
                <c:pt idx="180">
                  <c:v>44071</c:v>
                </c:pt>
                <c:pt idx="181">
                  <c:v>44072</c:v>
                </c:pt>
                <c:pt idx="182">
                  <c:v>44073</c:v>
                </c:pt>
                <c:pt idx="183">
                  <c:v>44074</c:v>
                </c:pt>
              </c:numCache>
            </c:numRef>
          </c:cat>
          <c:val>
            <c:numRef>
              <c:f>'Figure 12 data'!$E$6:$E$189</c:f>
              <c:numCache>
                <c:formatCode>General</c:formatCode>
                <c:ptCount val="184"/>
                <c:pt idx="0">
                  <c:v>0</c:v>
                </c:pt>
                <c:pt idx="1">
                  <c:v>0</c:v>
                </c:pt>
                <c:pt idx="2">
                  <c:v>0</c:v>
                </c:pt>
                <c:pt idx="3">
                  <c:v>0</c:v>
                </c:pt>
                <c:pt idx="4">
                  <c:v>0</c:v>
                </c:pt>
                <c:pt idx="5">
                  <c:v>0</c:v>
                </c:pt>
                <c:pt idx="6">
                  <c:v>0</c:v>
                </c:pt>
                <c:pt idx="7">
                  <c:v>0</c:v>
                </c:pt>
                <c:pt idx="8">
                  <c:v>0</c:v>
                </c:pt>
                <c:pt idx="9">
                  <c:v>0</c:v>
                </c:pt>
                <c:pt idx="10">
                  <c:v>0</c:v>
                </c:pt>
                <c:pt idx="11">
                  <c:v>1</c:v>
                </c:pt>
                <c:pt idx="12">
                  <c:v>0</c:v>
                </c:pt>
                <c:pt idx="13">
                  <c:v>0</c:v>
                </c:pt>
                <c:pt idx="14">
                  <c:v>0</c:v>
                </c:pt>
                <c:pt idx="15">
                  <c:v>1</c:v>
                </c:pt>
                <c:pt idx="16">
                  <c:v>0</c:v>
                </c:pt>
                <c:pt idx="17">
                  <c:v>1</c:v>
                </c:pt>
                <c:pt idx="18">
                  <c:v>1</c:v>
                </c:pt>
                <c:pt idx="19">
                  <c:v>0</c:v>
                </c:pt>
                <c:pt idx="20">
                  <c:v>1</c:v>
                </c:pt>
                <c:pt idx="21">
                  <c:v>0</c:v>
                </c:pt>
                <c:pt idx="22">
                  <c:v>2</c:v>
                </c:pt>
                <c:pt idx="23">
                  <c:v>4</c:v>
                </c:pt>
                <c:pt idx="24">
                  <c:v>6</c:v>
                </c:pt>
                <c:pt idx="25">
                  <c:v>4</c:v>
                </c:pt>
                <c:pt idx="26">
                  <c:v>3</c:v>
                </c:pt>
                <c:pt idx="27">
                  <c:v>3</c:v>
                </c:pt>
                <c:pt idx="28">
                  <c:v>3</c:v>
                </c:pt>
                <c:pt idx="29">
                  <c:v>11</c:v>
                </c:pt>
                <c:pt idx="30">
                  <c:v>10</c:v>
                </c:pt>
                <c:pt idx="31">
                  <c:v>9</c:v>
                </c:pt>
                <c:pt idx="32">
                  <c:v>9</c:v>
                </c:pt>
                <c:pt idx="33">
                  <c:v>6</c:v>
                </c:pt>
                <c:pt idx="34">
                  <c:v>8</c:v>
                </c:pt>
                <c:pt idx="35">
                  <c:v>11</c:v>
                </c:pt>
                <c:pt idx="36">
                  <c:v>3</c:v>
                </c:pt>
                <c:pt idx="37">
                  <c:v>7</c:v>
                </c:pt>
                <c:pt idx="38">
                  <c:v>4</c:v>
                </c:pt>
                <c:pt idx="39">
                  <c:v>10</c:v>
                </c:pt>
                <c:pt idx="40">
                  <c:v>10</c:v>
                </c:pt>
                <c:pt idx="41">
                  <c:v>4</c:v>
                </c:pt>
                <c:pt idx="42">
                  <c:v>3</c:v>
                </c:pt>
                <c:pt idx="43">
                  <c:v>5</c:v>
                </c:pt>
                <c:pt idx="44">
                  <c:v>8</c:v>
                </c:pt>
                <c:pt idx="45">
                  <c:v>3</c:v>
                </c:pt>
                <c:pt idx="46">
                  <c:v>10</c:v>
                </c:pt>
                <c:pt idx="47">
                  <c:v>7</c:v>
                </c:pt>
                <c:pt idx="48">
                  <c:v>5</c:v>
                </c:pt>
                <c:pt idx="49">
                  <c:v>8</c:v>
                </c:pt>
                <c:pt idx="50">
                  <c:v>4</c:v>
                </c:pt>
                <c:pt idx="51">
                  <c:v>4</c:v>
                </c:pt>
                <c:pt idx="52">
                  <c:v>6</c:v>
                </c:pt>
                <c:pt idx="53">
                  <c:v>3</c:v>
                </c:pt>
                <c:pt idx="54">
                  <c:v>3</c:v>
                </c:pt>
                <c:pt idx="55">
                  <c:v>4</c:v>
                </c:pt>
                <c:pt idx="56">
                  <c:v>2</c:v>
                </c:pt>
                <c:pt idx="57">
                  <c:v>6</c:v>
                </c:pt>
                <c:pt idx="58">
                  <c:v>0</c:v>
                </c:pt>
                <c:pt idx="59">
                  <c:v>2</c:v>
                </c:pt>
                <c:pt idx="60">
                  <c:v>1</c:v>
                </c:pt>
                <c:pt idx="61">
                  <c:v>4</c:v>
                </c:pt>
                <c:pt idx="62">
                  <c:v>3</c:v>
                </c:pt>
                <c:pt idx="63">
                  <c:v>0</c:v>
                </c:pt>
                <c:pt idx="64">
                  <c:v>4</c:v>
                </c:pt>
                <c:pt idx="65">
                  <c:v>4</c:v>
                </c:pt>
                <c:pt idx="66">
                  <c:v>3</c:v>
                </c:pt>
                <c:pt idx="67">
                  <c:v>6</c:v>
                </c:pt>
                <c:pt idx="68">
                  <c:v>4</c:v>
                </c:pt>
                <c:pt idx="69">
                  <c:v>5</c:v>
                </c:pt>
                <c:pt idx="70">
                  <c:v>2</c:v>
                </c:pt>
                <c:pt idx="71">
                  <c:v>2</c:v>
                </c:pt>
                <c:pt idx="72">
                  <c:v>2</c:v>
                </c:pt>
                <c:pt idx="73">
                  <c:v>3</c:v>
                </c:pt>
                <c:pt idx="74">
                  <c:v>0</c:v>
                </c:pt>
                <c:pt idx="75">
                  <c:v>0</c:v>
                </c:pt>
                <c:pt idx="76">
                  <c:v>1</c:v>
                </c:pt>
                <c:pt idx="77">
                  <c:v>3</c:v>
                </c:pt>
                <c:pt idx="78">
                  <c:v>0</c:v>
                </c:pt>
                <c:pt idx="79">
                  <c:v>1</c:v>
                </c:pt>
                <c:pt idx="80">
                  <c:v>1</c:v>
                </c:pt>
                <c:pt idx="81">
                  <c:v>1</c:v>
                </c:pt>
                <c:pt idx="82">
                  <c:v>0</c:v>
                </c:pt>
                <c:pt idx="83">
                  <c:v>1</c:v>
                </c:pt>
                <c:pt idx="84">
                  <c:v>3</c:v>
                </c:pt>
                <c:pt idx="85">
                  <c:v>1</c:v>
                </c:pt>
                <c:pt idx="86">
                  <c:v>1</c:v>
                </c:pt>
                <c:pt idx="87">
                  <c:v>1</c:v>
                </c:pt>
                <c:pt idx="88">
                  <c:v>1</c:v>
                </c:pt>
                <c:pt idx="89">
                  <c:v>1</c:v>
                </c:pt>
                <c:pt idx="90">
                  <c:v>1</c:v>
                </c:pt>
                <c:pt idx="91">
                  <c:v>2</c:v>
                </c:pt>
                <c:pt idx="92">
                  <c:v>0</c:v>
                </c:pt>
                <c:pt idx="93">
                  <c:v>1</c:v>
                </c:pt>
                <c:pt idx="94">
                  <c:v>0</c:v>
                </c:pt>
                <c:pt idx="95">
                  <c:v>1</c:v>
                </c:pt>
                <c:pt idx="96">
                  <c:v>1</c:v>
                </c:pt>
                <c:pt idx="97">
                  <c:v>1</c:v>
                </c:pt>
                <c:pt idx="98">
                  <c:v>1</c:v>
                </c:pt>
                <c:pt idx="99">
                  <c:v>1</c:v>
                </c:pt>
                <c:pt idx="100">
                  <c:v>1</c:v>
                </c:pt>
                <c:pt idx="101">
                  <c:v>0</c:v>
                </c:pt>
                <c:pt idx="102">
                  <c:v>0</c:v>
                </c:pt>
                <c:pt idx="103">
                  <c:v>1</c:v>
                </c:pt>
                <c:pt idx="104">
                  <c:v>0</c:v>
                </c:pt>
                <c:pt idx="105">
                  <c:v>0</c:v>
                </c:pt>
                <c:pt idx="106">
                  <c:v>0</c:v>
                </c:pt>
                <c:pt idx="107">
                  <c:v>0</c:v>
                </c:pt>
                <c:pt idx="108">
                  <c:v>0</c:v>
                </c:pt>
                <c:pt idx="109">
                  <c:v>2</c:v>
                </c:pt>
                <c:pt idx="110">
                  <c:v>1</c:v>
                </c:pt>
                <c:pt idx="111">
                  <c:v>0</c:v>
                </c:pt>
                <c:pt idx="112">
                  <c:v>0</c:v>
                </c:pt>
                <c:pt idx="113">
                  <c:v>1</c:v>
                </c:pt>
                <c:pt idx="114">
                  <c:v>0</c:v>
                </c:pt>
                <c:pt idx="115">
                  <c:v>0</c:v>
                </c:pt>
                <c:pt idx="116">
                  <c:v>0</c:v>
                </c:pt>
                <c:pt idx="117">
                  <c:v>0</c:v>
                </c:pt>
                <c:pt idx="118">
                  <c:v>1</c:v>
                </c:pt>
                <c:pt idx="119">
                  <c:v>0</c:v>
                </c:pt>
                <c:pt idx="120">
                  <c:v>0</c:v>
                </c:pt>
                <c:pt idx="121">
                  <c:v>0</c:v>
                </c:pt>
                <c:pt idx="122">
                  <c:v>1</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1</c:v>
                </c:pt>
                <c:pt idx="140">
                  <c:v>1</c:v>
                </c:pt>
                <c:pt idx="141">
                  <c:v>0</c:v>
                </c:pt>
                <c:pt idx="142">
                  <c:v>0</c:v>
                </c:pt>
                <c:pt idx="143">
                  <c:v>0</c:v>
                </c:pt>
                <c:pt idx="144">
                  <c:v>0</c:v>
                </c:pt>
                <c:pt idx="145">
                  <c:v>1</c:v>
                </c:pt>
                <c:pt idx="146">
                  <c:v>1</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1</c:v>
                </c:pt>
                <c:pt idx="172">
                  <c:v>0</c:v>
                </c:pt>
                <c:pt idx="173">
                  <c:v>0</c:v>
                </c:pt>
                <c:pt idx="174">
                  <c:v>0</c:v>
                </c:pt>
                <c:pt idx="175">
                  <c:v>0</c:v>
                </c:pt>
                <c:pt idx="176">
                  <c:v>0</c:v>
                </c:pt>
                <c:pt idx="177">
                  <c:v>0</c:v>
                </c:pt>
                <c:pt idx="178">
                  <c:v>0</c:v>
                </c:pt>
                <c:pt idx="179">
                  <c:v>0</c:v>
                </c:pt>
                <c:pt idx="180">
                  <c:v>0</c:v>
                </c:pt>
                <c:pt idx="181">
                  <c:v>0</c:v>
                </c:pt>
                <c:pt idx="182">
                  <c:v>0</c:v>
                </c:pt>
                <c:pt idx="183">
                  <c:v>0</c:v>
                </c:pt>
              </c:numCache>
            </c:numRef>
          </c:val>
          <c:extLst>
            <c:ext xmlns:c16="http://schemas.microsoft.com/office/drawing/2014/chart" uri="{C3380CC4-5D6E-409C-BE32-E72D297353CC}">
              <c16:uniqueId val="{00000003-9B45-4746-8A55-8FDFA80AA1B5}"/>
            </c:ext>
          </c:extLst>
        </c:ser>
        <c:ser>
          <c:idx val="0"/>
          <c:order val="3"/>
          <c:tx>
            <c:strRef>
              <c:f>'Figure 12 data'!$B$4</c:f>
              <c:strCache>
                <c:ptCount val="1"/>
                <c:pt idx="0">
                  <c:v>Other institution</c:v>
                </c:pt>
              </c:strCache>
            </c:strRef>
          </c:tx>
          <c:spPr>
            <a:solidFill>
              <a:schemeClr val="bg1"/>
            </a:solidFill>
            <a:ln>
              <a:solidFill>
                <a:schemeClr val="accent5">
                  <a:lumMod val="50000"/>
                </a:schemeClr>
              </a:solidFill>
            </a:ln>
            <a:effectLst/>
          </c:spPr>
          <c:invertIfNegative val="0"/>
          <c:cat>
            <c:numRef>
              <c:f>'Figure 12 data'!$A$6:$A$189</c:f>
              <c:numCache>
                <c:formatCode>[$-F800]dddd\,\ mmmm\ dd\,\ yyyy</c:formatCode>
                <c:ptCount val="184"/>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pt idx="31">
                  <c:v>43922</c:v>
                </c:pt>
                <c:pt idx="32">
                  <c:v>43923</c:v>
                </c:pt>
                <c:pt idx="33">
                  <c:v>43924</c:v>
                </c:pt>
                <c:pt idx="34">
                  <c:v>43925</c:v>
                </c:pt>
                <c:pt idx="35">
                  <c:v>43926</c:v>
                </c:pt>
                <c:pt idx="36">
                  <c:v>43927</c:v>
                </c:pt>
                <c:pt idx="37">
                  <c:v>43928</c:v>
                </c:pt>
                <c:pt idx="38">
                  <c:v>43929</c:v>
                </c:pt>
                <c:pt idx="39">
                  <c:v>43930</c:v>
                </c:pt>
                <c:pt idx="40">
                  <c:v>43931</c:v>
                </c:pt>
                <c:pt idx="41">
                  <c:v>43932</c:v>
                </c:pt>
                <c:pt idx="42">
                  <c:v>43933</c:v>
                </c:pt>
                <c:pt idx="43">
                  <c:v>43934</c:v>
                </c:pt>
                <c:pt idx="44">
                  <c:v>43935</c:v>
                </c:pt>
                <c:pt idx="45">
                  <c:v>43936</c:v>
                </c:pt>
                <c:pt idx="46">
                  <c:v>43937</c:v>
                </c:pt>
                <c:pt idx="47">
                  <c:v>43938</c:v>
                </c:pt>
                <c:pt idx="48">
                  <c:v>43939</c:v>
                </c:pt>
                <c:pt idx="49">
                  <c:v>43940</c:v>
                </c:pt>
                <c:pt idx="50">
                  <c:v>43941</c:v>
                </c:pt>
                <c:pt idx="51">
                  <c:v>43942</c:v>
                </c:pt>
                <c:pt idx="52">
                  <c:v>43943</c:v>
                </c:pt>
                <c:pt idx="53">
                  <c:v>43944</c:v>
                </c:pt>
                <c:pt idx="54">
                  <c:v>43945</c:v>
                </c:pt>
                <c:pt idx="55">
                  <c:v>43946</c:v>
                </c:pt>
                <c:pt idx="56">
                  <c:v>43947</c:v>
                </c:pt>
                <c:pt idx="57">
                  <c:v>43948</c:v>
                </c:pt>
                <c:pt idx="58">
                  <c:v>43949</c:v>
                </c:pt>
                <c:pt idx="59">
                  <c:v>43950</c:v>
                </c:pt>
                <c:pt idx="60">
                  <c:v>43951</c:v>
                </c:pt>
                <c:pt idx="61">
                  <c:v>43952</c:v>
                </c:pt>
                <c:pt idx="62">
                  <c:v>43953</c:v>
                </c:pt>
                <c:pt idx="63">
                  <c:v>43954</c:v>
                </c:pt>
                <c:pt idx="64">
                  <c:v>43955</c:v>
                </c:pt>
                <c:pt idx="65">
                  <c:v>43956</c:v>
                </c:pt>
                <c:pt idx="66">
                  <c:v>43957</c:v>
                </c:pt>
                <c:pt idx="67">
                  <c:v>43958</c:v>
                </c:pt>
                <c:pt idx="68">
                  <c:v>43959</c:v>
                </c:pt>
                <c:pt idx="69">
                  <c:v>43960</c:v>
                </c:pt>
                <c:pt idx="70">
                  <c:v>43961</c:v>
                </c:pt>
                <c:pt idx="71">
                  <c:v>43962</c:v>
                </c:pt>
                <c:pt idx="72">
                  <c:v>43963</c:v>
                </c:pt>
                <c:pt idx="73">
                  <c:v>43964</c:v>
                </c:pt>
                <c:pt idx="74">
                  <c:v>43965</c:v>
                </c:pt>
                <c:pt idx="75">
                  <c:v>43966</c:v>
                </c:pt>
                <c:pt idx="76">
                  <c:v>43967</c:v>
                </c:pt>
                <c:pt idx="77">
                  <c:v>43968</c:v>
                </c:pt>
                <c:pt idx="78">
                  <c:v>43969</c:v>
                </c:pt>
                <c:pt idx="79">
                  <c:v>43970</c:v>
                </c:pt>
                <c:pt idx="80">
                  <c:v>43971</c:v>
                </c:pt>
                <c:pt idx="81">
                  <c:v>43972</c:v>
                </c:pt>
                <c:pt idx="82">
                  <c:v>43973</c:v>
                </c:pt>
                <c:pt idx="83">
                  <c:v>43974</c:v>
                </c:pt>
                <c:pt idx="84">
                  <c:v>43975</c:v>
                </c:pt>
                <c:pt idx="85">
                  <c:v>43976</c:v>
                </c:pt>
                <c:pt idx="86">
                  <c:v>43977</c:v>
                </c:pt>
                <c:pt idx="87">
                  <c:v>43978</c:v>
                </c:pt>
                <c:pt idx="88">
                  <c:v>43979</c:v>
                </c:pt>
                <c:pt idx="89">
                  <c:v>43980</c:v>
                </c:pt>
                <c:pt idx="90">
                  <c:v>43981</c:v>
                </c:pt>
                <c:pt idx="91">
                  <c:v>43982</c:v>
                </c:pt>
                <c:pt idx="92">
                  <c:v>43983</c:v>
                </c:pt>
                <c:pt idx="93">
                  <c:v>43984</c:v>
                </c:pt>
                <c:pt idx="94">
                  <c:v>43985</c:v>
                </c:pt>
                <c:pt idx="95">
                  <c:v>43986</c:v>
                </c:pt>
                <c:pt idx="96">
                  <c:v>43987</c:v>
                </c:pt>
                <c:pt idx="97">
                  <c:v>43988</c:v>
                </c:pt>
                <c:pt idx="98">
                  <c:v>43989</c:v>
                </c:pt>
                <c:pt idx="99">
                  <c:v>43990</c:v>
                </c:pt>
                <c:pt idx="100">
                  <c:v>43991</c:v>
                </c:pt>
                <c:pt idx="101">
                  <c:v>43992</c:v>
                </c:pt>
                <c:pt idx="102">
                  <c:v>43993</c:v>
                </c:pt>
                <c:pt idx="103">
                  <c:v>43994</c:v>
                </c:pt>
                <c:pt idx="104">
                  <c:v>43995</c:v>
                </c:pt>
                <c:pt idx="105">
                  <c:v>43996</c:v>
                </c:pt>
                <c:pt idx="106">
                  <c:v>43997</c:v>
                </c:pt>
                <c:pt idx="107">
                  <c:v>43998</c:v>
                </c:pt>
                <c:pt idx="108">
                  <c:v>43999</c:v>
                </c:pt>
                <c:pt idx="109">
                  <c:v>44000</c:v>
                </c:pt>
                <c:pt idx="110">
                  <c:v>44001</c:v>
                </c:pt>
                <c:pt idx="111">
                  <c:v>44002</c:v>
                </c:pt>
                <c:pt idx="112">
                  <c:v>44003</c:v>
                </c:pt>
                <c:pt idx="113">
                  <c:v>44004</c:v>
                </c:pt>
                <c:pt idx="114">
                  <c:v>44005</c:v>
                </c:pt>
                <c:pt idx="115">
                  <c:v>44006</c:v>
                </c:pt>
                <c:pt idx="116">
                  <c:v>44007</c:v>
                </c:pt>
                <c:pt idx="117">
                  <c:v>44008</c:v>
                </c:pt>
                <c:pt idx="118">
                  <c:v>44009</c:v>
                </c:pt>
                <c:pt idx="119">
                  <c:v>44010</c:v>
                </c:pt>
                <c:pt idx="120">
                  <c:v>44011</c:v>
                </c:pt>
                <c:pt idx="121">
                  <c:v>44012</c:v>
                </c:pt>
                <c:pt idx="122">
                  <c:v>44013</c:v>
                </c:pt>
                <c:pt idx="123">
                  <c:v>44014</c:v>
                </c:pt>
                <c:pt idx="124">
                  <c:v>44015</c:v>
                </c:pt>
                <c:pt idx="125">
                  <c:v>44016</c:v>
                </c:pt>
                <c:pt idx="126">
                  <c:v>44017</c:v>
                </c:pt>
                <c:pt idx="127">
                  <c:v>44018</c:v>
                </c:pt>
                <c:pt idx="128">
                  <c:v>44019</c:v>
                </c:pt>
                <c:pt idx="129">
                  <c:v>44020</c:v>
                </c:pt>
                <c:pt idx="130">
                  <c:v>44021</c:v>
                </c:pt>
                <c:pt idx="131">
                  <c:v>44022</c:v>
                </c:pt>
                <c:pt idx="132">
                  <c:v>44023</c:v>
                </c:pt>
                <c:pt idx="133">
                  <c:v>44024</c:v>
                </c:pt>
                <c:pt idx="134">
                  <c:v>44025</c:v>
                </c:pt>
                <c:pt idx="135">
                  <c:v>44026</c:v>
                </c:pt>
                <c:pt idx="136">
                  <c:v>44027</c:v>
                </c:pt>
                <c:pt idx="137">
                  <c:v>44028</c:v>
                </c:pt>
                <c:pt idx="138">
                  <c:v>44029</c:v>
                </c:pt>
                <c:pt idx="139">
                  <c:v>44030</c:v>
                </c:pt>
                <c:pt idx="140">
                  <c:v>44031</c:v>
                </c:pt>
                <c:pt idx="141">
                  <c:v>44032</c:v>
                </c:pt>
                <c:pt idx="142">
                  <c:v>44033</c:v>
                </c:pt>
                <c:pt idx="143">
                  <c:v>44034</c:v>
                </c:pt>
                <c:pt idx="144">
                  <c:v>44035</c:v>
                </c:pt>
                <c:pt idx="145">
                  <c:v>44036</c:v>
                </c:pt>
                <c:pt idx="146">
                  <c:v>44037</c:v>
                </c:pt>
                <c:pt idx="147">
                  <c:v>44038</c:v>
                </c:pt>
                <c:pt idx="148">
                  <c:v>44039</c:v>
                </c:pt>
                <c:pt idx="149">
                  <c:v>44040</c:v>
                </c:pt>
                <c:pt idx="150">
                  <c:v>44041</c:v>
                </c:pt>
                <c:pt idx="151">
                  <c:v>44042</c:v>
                </c:pt>
                <c:pt idx="152">
                  <c:v>44043</c:v>
                </c:pt>
                <c:pt idx="153">
                  <c:v>44044</c:v>
                </c:pt>
                <c:pt idx="154">
                  <c:v>44045</c:v>
                </c:pt>
                <c:pt idx="155">
                  <c:v>44046</c:v>
                </c:pt>
                <c:pt idx="156">
                  <c:v>44047</c:v>
                </c:pt>
                <c:pt idx="157">
                  <c:v>44048</c:v>
                </c:pt>
                <c:pt idx="158">
                  <c:v>44049</c:v>
                </c:pt>
                <c:pt idx="159">
                  <c:v>44050</c:v>
                </c:pt>
                <c:pt idx="160">
                  <c:v>44051</c:v>
                </c:pt>
                <c:pt idx="161">
                  <c:v>44052</c:v>
                </c:pt>
                <c:pt idx="162">
                  <c:v>44053</c:v>
                </c:pt>
                <c:pt idx="163">
                  <c:v>44054</c:v>
                </c:pt>
                <c:pt idx="164">
                  <c:v>44055</c:v>
                </c:pt>
                <c:pt idx="165">
                  <c:v>44056</c:v>
                </c:pt>
                <c:pt idx="166">
                  <c:v>44057</c:v>
                </c:pt>
                <c:pt idx="167">
                  <c:v>44058</c:v>
                </c:pt>
                <c:pt idx="168">
                  <c:v>44059</c:v>
                </c:pt>
                <c:pt idx="169">
                  <c:v>44060</c:v>
                </c:pt>
                <c:pt idx="170">
                  <c:v>44061</c:v>
                </c:pt>
                <c:pt idx="171">
                  <c:v>44062</c:v>
                </c:pt>
                <c:pt idx="172">
                  <c:v>44063</c:v>
                </c:pt>
                <c:pt idx="173">
                  <c:v>44064</c:v>
                </c:pt>
                <c:pt idx="174">
                  <c:v>44065</c:v>
                </c:pt>
                <c:pt idx="175">
                  <c:v>44066</c:v>
                </c:pt>
                <c:pt idx="176">
                  <c:v>44067</c:v>
                </c:pt>
                <c:pt idx="177">
                  <c:v>44068</c:v>
                </c:pt>
                <c:pt idx="178">
                  <c:v>44069</c:v>
                </c:pt>
                <c:pt idx="179">
                  <c:v>44070</c:v>
                </c:pt>
                <c:pt idx="180">
                  <c:v>44071</c:v>
                </c:pt>
                <c:pt idx="181">
                  <c:v>44072</c:v>
                </c:pt>
                <c:pt idx="182">
                  <c:v>44073</c:v>
                </c:pt>
                <c:pt idx="183">
                  <c:v>44074</c:v>
                </c:pt>
              </c:numCache>
            </c:numRef>
          </c:cat>
          <c:val>
            <c:numRef>
              <c:f>'Figure 12 data'!$B$6:$B$189</c:f>
              <c:numCache>
                <c:formatCode>General</c:formatCode>
                <c:ptCount val="18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1</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1</c:v>
                </c:pt>
                <c:pt idx="66">
                  <c:v>0</c:v>
                </c:pt>
                <c:pt idx="67">
                  <c:v>0</c:v>
                </c:pt>
                <c:pt idx="68">
                  <c:v>3</c:v>
                </c:pt>
                <c:pt idx="69">
                  <c:v>0</c:v>
                </c:pt>
                <c:pt idx="70">
                  <c:v>0</c:v>
                </c:pt>
                <c:pt idx="71">
                  <c:v>0</c:v>
                </c:pt>
                <c:pt idx="72">
                  <c:v>0</c:v>
                </c:pt>
                <c:pt idx="73">
                  <c:v>0</c:v>
                </c:pt>
                <c:pt idx="74">
                  <c:v>0</c:v>
                </c:pt>
                <c:pt idx="75">
                  <c:v>0</c:v>
                </c:pt>
                <c:pt idx="76">
                  <c:v>0</c:v>
                </c:pt>
                <c:pt idx="77">
                  <c:v>0</c:v>
                </c:pt>
                <c:pt idx="78">
                  <c:v>0</c:v>
                </c:pt>
                <c:pt idx="79">
                  <c:v>1</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1</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numCache>
            </c:numRef>
          </c:val>
          <c:extLst>
            <c:ext xmlns:c16="http://schemas.microsoft.com/office/drawing/2014/chart" uri="{C3380CC4-5D6E-409C-BE32-E72D297353CC}">
              <c16:uniqueId val="{00000000-9B45-4746-8A55-8FDFA80AA1B5}"/>
            </c:ext>
          </c:extLst>
        </c:ser>
        <c:dLbls>
          <c:showLegendKey val="0"/>
          <c:showVal val="0"/>
          <c:showCatName val="0"/>
          <c:showSerName val="0"/>
          <c:showPercent val="0"/>
          <c:showBubbleSize val="0"/>
        </c:dLbls>
        <c:gapWidth val="100"/>
        <c:overlap val="100"/>
        <c:axId val="503596768"/>
        <c:axId val="503597752"/>
      </c:barChart>
      <c:dateAx>
        <c:axId val="503596768"/>
        <c:scaling>
          <c:orientation val="minMax"/>
        </c:scaling>
        <c:delete val="0"/>
        <c:axPos val="b"/>
        <c:numFmt formatCode="[$-F800]dddd\,\ mmmm\ dd\,\ yyyy" sourceLinked="1"/>
        <c:majorTickMark val="none"/>
        <c:minorTickMark val="out"/>
        <c:tickLblPos val="nextTo"/>
        <c:spPr>
          <a:noFill/>
          <a:ln w="9525" cap="flat" cmpd="sng" algn="ctr">
            <a:solidFill>
              <a:schemeClr val="tx1"/>
            </a:solidFill>
            <a:round/>
          </a:ln>
          <a:effectLst/>
        </c:spPr>
        <c:txPr>
          <a:bodyPr rot="-2700000" spcFirstLastPara="1" vertOverflow="ellipsis" wrap="square" anchor="ctr" anchorCtr="1"/>
          <a:lstStyle/>
          <a:p>
            <a:pPr>
              <a:defRPr sz="105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503597752"/>
        <c:crosses val="autoZero"/>
        <c:auto val="1"/>
        <c:lblOffset val="100"/>
        <c:baseTimeUnit val="days"/>
        <c:majorUnit val="7"/>
        <c:majorTimeUnit val="days"/>
      </c:dateAx>
      <c:valAx>
        <c:axId val="503597752"/>
        <c:scaling>
          <c:orientation val="minMax"/>
        </c:scaling>
        <c:delete val="0"/>
        <c:axPos val="l"/>
        <c:title>
          <c:tx>
            <c:rich>
              <a:bodyPr rot="-54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a:t>number of deaths</a:t>
                </a:r>
              </a:p>
            </c:rich>
          </c:tx>
          <c:layout/>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503596768"/>
        <c:crosses val="autoZero"/>
        <c:crossBetween val="between"/>
      </c:valAx>
      <c:spPr>
        <a:noFill/>
        <a:ln>
          <a:noFill/>
        </a:ln>
        <a:effectLst/>
      </c:spPr>
    </c:plotArea>
    <c:legend>
      <c:legendPos val="r"/>
      <c:layout>
        <c:manualLayout>
          <c:xMode val="edge"/>
          <c:yMode val="edge"/>
          <c:x val="0.45830259054903499"/>
          <c:y val="0.20420736881574014"/>
          <c:w val="0.18694037033733191"/>
          <c:h val="0.16117707379178839"/>
        </c:manualLayout>
      </c:layout>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200">
          <a:solidFill>
            <a:sysClr val="windowText" lastClr="000000"/>
          </a:solidFill>
          <a:latin typeface="Arial" panose="020B0604020202020204" pitchFamily="34" charset="0"/>
          <a:cs typeface="Arial" panose="020B0604020202020204" pitchFamily="34" charset="0"/>
        </a:defRPr>
      </a:pPr>
      <a:endParaRPr lang="en-US"/>
    </a:p>
  </c:txPr>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a:t>Figure 13: age standardised rates for deaths involving COVID-19 between 1st March 2020 and 31st August 2020 in NHS health boards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barChart>
        <c:barDir val="col"/>
        <c:grouping val="clustered"/>
        <c:varyColors val="0"/>
        <c:ser>
          <c:idx val="0"/>
          <c:order val="0"/>
          <c:tx>
            <c:strRef>
              <c:f>'Figure 13 data'!$B$3</c:f>
              <c:strCache>
                <c:ptCount val="1"/>
                <c:pt idx="0">
                  <c:v>rate</c:v>
                </c:pt>
              </c:strCache>
            </c:strRef>
          </c:tx>
          <c:spPr>
            <a:solidFill>
              <a:schemeClr val="accent5">
                <a:lumMod val="60000"/>
                <a:lumOff val="40000"/>
              </a:schemeClr>
            </a:solidFill>
            <a:ln>
              <a:noFill/>
            </a:ln>
            <a:effectLst/>
          </c:spPr>
          <c:invertIfNegative val="0"/>
          <c:errBars>
            <c:errBarType val="both"/>
            <c:errValType val="cust"/>
            <c:noEndCap val="0"/>
            <c:plus>
              <c:numRef>
                <c:f>'Figure 13 data'!$E$6:$E$16</c:f>
                <c:numCache>
                  <c:formatCode>General</c:formatCode>
                  <c:ptCount val="11"/>
                  <c:pt idx="0">
                    <c:v>16.299999999999997</c:v>
                  </c:pt>
                  <c:pt idx="1">
                    <c:v>25</c:v>
                  </c:pt>
                  <c:pt idx="2">
                    <c:v>14.200000000000003</c:v>
                  </c:pt>
                  <c:pt idx="3">
                    <c:v>14.600000000000009</c:v>
                  </c:pt>
                  <c:pt idx="4">
                    <c:v>21.300000000000011</c:v>
                  </c:pt>
                  <c:pt idx="5">
                    <c:v>11.799999999999997</c:v>
                  </c:pt>
                  <c:pt idx="6">
                    <c:v>13.900000000000034</c:v>
                  </c:pt>
                  <c:pt idx="7">
                    <c:v>11.099999999999994</c:v>
                  </c:pt>
                  <c:pt idx="8">
                    <c:v>16.5</c:v>
                  </c:pt>
                  <c:pt idx="9">
                    <c:v>13.599999999999994</c:v>
                  </c:pt>
                  <c:pt idx="10">
                    <c:v>14.700000000000003</c:v>
                  </c:pt>
                </c:numCache>
              </c:numRef>
            </c:plus>
            <c:minus>
              <c:numRef>
                <c:f>'Figure 13 data'!$E$6:$E$16</c:f>
                <c:numCache>
                  <c:formatCode>General</c:formatCode>
                  <c:ptCount val="11"/>
                  <c:pt idx="0">
                    <c:v>16.299999999999997</c:v>
                  </c:pt>
                  <c:pt idx="1">
                    <c:v>25</c:v>
                  </c:pt>
                  <c:pt idx="2">
                    <c:v>14.200000000000003</c:v>
                  </c:pt>
                  <c:pt idx="3">
                    <c:v>14.600000000000009</c:v>
                  </c:pt>
                  <c:pt idx="4">
                    <c:v>21.300000000000011</c:v>
                  </c:pt>
                  <c:pt idx="5">
                    <c:v>11.799999999999997</c:v>
                  </c:pt>
                  <c:pt idx="6">
                    <c:v>13.900000000000034</c:v>
                  </c:pt>
                  <c:pt idx="7">
                    <c:v>11.099999999999994</c:v>
                  </c:pt>
                  <c:pt idx="8">
                    <c:v>16.5</c:v>
                  </c:pt>
                  <c:pt idx="9">
                    <c:v>13.599999999999994</c:v>
                  </c:pt>
                  <c:pt idx="10">
                    <c:v>14.700000000000003</c:v>
                  </c:pt>
                </c:numCache>
              </c:numRef>
            </c:minus>
            <c:spPr>
              <a:noFill/>
              <a:ln w="15875" cap="flat" cmpd="sng" algn="ctr">
                <a:solidFill>
                  <a:schemeClr val="bg2">
                    <a:lumMod val="50000"/>
                  </a:schemeClr>
                </a:solidFill>
                <a:round/>
              </a:ln>
              <a:effectLst/>
            </c:spPr>
          </c:errBars>
          <c:cat>
            <c:strRef>
              <c:f>'Figure 13 data'!$A$6:$A$16</c:f>
              <c:strCache>
                <c:ptCount val="11"/>
                <c:pt idx="0">
                  <c:v>Ayrshire and Arran</c:v>
                </c:pt>
                <c:pt idx="1">
                  <c:v>Borders</c:v>
                </c:pt>
                <c:pt idx="2">
                  <c:v>Dumfries and Galloway </c:v>
                </c:pt>
                <c:pt idx="3">
                  <c:v>Fife </c:v>
                </c:pt>
                <c:pt idx="4">
                  <c:v>Forth Valley</c:v>
                </c:pt>
                <c:pt idx="5">
                  <c:v>Grampian</c:v>
                </c:pt>
                <c:pt idx="6">
                  <c:v>Greater Glasgow and Clyde</c:v>
                </c:pt>
                <c:pt idx="7">
                  <c:v>Highland</c:v>
                </c:pt>
                <c:pt idx="8">
                  <c:v>Lanarkshire</c:v>
                </c:pt>
                <c:pt idx="9">
                  <c:v>Lothian</c:v>
                </c:pt>
                <c:pt idx="10">
                  <c:v>Tayside</c:v>
                </c:pt>
              </c:strCache>
            </c:strRef>
          </c:cat>
          <c:val>
            <c:numRef>
              <c:f>'Figure 13 data'!$B$6:$B$16</c:f>
              <c:numCache>
                <c:formatCode>0.0</c:formatCode>
                <c:ptCount val="11"/>
                <c:pt idx="0">
                  <c:v>143.1</c:v>
                </c:pt>
                <c:pt idx="1">
                  <c:v>110.4</c:v>
                </c:pt>
                <c:pt idx="2">
                  <c:v>50.1</c:v>
                </c:pt>
                <c:pt idx="3">
                  <c:v>106.4</c:v>
                </c:pt>
                <c:pt idx="4">
                  <c:v>169.3</c:v>
                </c:pt>
                <c:pt idx="5">
                  <c:v>96.7</c:v>
                </c:pt>
                <c:pt idx="6">
                  <c:v>262.60000000000002</c:v>
                </c:pt>
                <c:pt idx="7">
                  <c:v>60.3</c:v>
                </c:pt>
                <c:pt idx="8">
                  <c:v>202.7</c:v>
                </c:pt>
                <c:pt idx="9">
                  <c:v>190.4</c:v>
                </c:pt>
                <c:pt idx="10">
                  <c:v>133.9</c:v>
                </c:pt>
              </c:numCache>
            </c:numRef>
          </c:val>
          <c:extLst>
            <c:ext xmlns:c16="http://schemas.microsoft.com/office/drawing/2014/chart" uri="{C3380CC4-5D6E-409C-BE32-E72D297353CC}">
              <c16:uniqueId val="{00000000-6ABA-4A1B-A988-A9F4D01C450E}"/>
            </c:ext>
          </c:extLst>
        </c:ser>
        <c:dLbls>
          <c:showLegendKey val="0"/>
          <c:showVal val="0"/>
          <c:showCatName val="0"/>
          <c:showSerName val="0"/>
          <c:showPercent val="0"/>
          <c:showBubbleSize val="0"/>
        </c:dLbls>
        <c:gapWidth val="89"/>
        <c:overlap val="-27"/>
        <c:axId val="686857056"/>
        <c:axId val="686851480"/>
      </c:barChart>
      <c:catAx>
        <c:axId val="686857056"/>
        <c:scaling>
          <c:orientation val="minMax"/>
        </c:scaling>
        <c:delete val="0"/>
        <c:axPos val="b"/>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686851480"/>
        <c:crosses val="autoZero"/>
        <c:auto val="1"/>
        <c:lblAlgn val="ctr"/>
        <c:lblOffset val="100"/>
        <c:noMultiLvlLbl val="0"/>
      </c:catAx>
      <c:valAx>
        <c:axId val="686851480"/>
        <c:scaling>
          <c:orientation val="minMax"/>
        </c:scaling>
        <c:delete val="0"/>
        <c:axPos val="l"/>
        <c:numFmt formatCode="#,##0" sourceLinked="0"/>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05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686857056"/>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solidFill>
            <a:sysClr val="windowText" lastClr="000000"/>
          </a:solidFill>
          <a:latin typeface="Arial" panose="020B0604020202020204" pitchFamily="34" charset="0"/>
          <a:cs typeface="Arial" panose="020B0604020202020204" pitchFamily="34" charset="0"/>
        </a:defRPr>
      </a:pPr>
      <a:endParaRPr lang="en-US"/>
    </a:p>
  </c:txPr>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a:t>Figure 14: Age-standardised rates for deaths involving COVID-19 between 1st March 2020 and 31st August 2020 in Council areas</a:t>
            </a:r>
          </a:p>
        </c:rich>
      </c:tx>
      <c:layout/>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barChart>
        <c:barDir val="col"/>
        <c:grouping val="clustered"/>
        <c:varyColors val="0"/>
        <c:ser>
          <c:idx val="0"/>
          <c:order val="0"/>
          <c:spPr>
            <a:solidFill>
              <a:schemeClr val="accent5">
                <a:lumMod val="60000"/>
                <a:lumOff val="40000"/>
              </a:schemeClr>
            </a:solidFill>
            <a:ln>
              <a:noFill/>
            </a:ln>
            <a:effectLst/>
          </c:spPr>
          <c:invertIfNegative val="0"/>
          <c:errBars>
            <c:errBarType val="both"/>
            <c:errValType val="cust"/>
            <c:noEndCap val="0"/>
            <c:plus>
              <c:numRef>
                <c:f>'Figure 14 data'!$E$6:$E$34</c:f>
                <c:numCache>
                  <c:formatCode>General</c:formatCode>
                  <c:ptCount val="29"/>
                  <c:pt idx="0">
                    <c:v>23.300000000000011</c:v>
                  </c:pt>
                  <c:pt idx="1">
                    <c:v>17.100000000000009</c:v>
                  </c:pt>
                  <c:pt idx="2">
                    <c:v>24.099999999999994</c:v>
                  </c:pt>
                  <c:pt idx="3">
                    <c:v>28.5</c:v>
                  </c:pt>
                  <c:pt idx="4">
                    <c:v>18.5</c:v>
                  </c:pt>
                  <c:pt idx="5">
                    <c:v>58.400000000000006</c:v>
                  </c:pt>
                  <c:pt idx="6">
                    <c:v>14.200000000000003</c:v>
                  </c:pt>
                  <c:pt idx="7">
                    <c:v>36.5</c:v>
                  </c:pt>
                  <c:pt idx="8">
                    <c:v>27.799999999999997</c:v>
                  </c:pt>
                  <c:pt idx="9">
                    <c:v>33.800000000000011</c:v>
                  </c:pt>
                  <c:pt idx="10">
                    <c:v>32.799999999999997</c:v>
                  </c:pt>
                  <c:pt idx="11">
                    <c:v>36.5</c:v>
                  </c:pt>
                  <c:pt idx="12">
                    <c:v>31.700000000000017</c:v>
                  </c:pt>
                  <c:pt idx="13">
                    <c:v>14.600000000000009</c:v>
                  </c:pt>
                  <c:pt idx="14">
                    <c:v>22.199999999999989</c:v>
                  </c:pt>
                  <c:pt idx="15">
                    <c:v>10.3</c:v>
                  </c:pt>
                  <c:pt idx="16">
                    <c:v>49.400000000000006</c:v>
                  </c:pt>
                  <c:pt idx="17">
                    <c:v>52.100000000000023</c:v>
                  </c:pt>
                  <c:pt idx="18">
                    <c:v>17.399999999999999</c:v>
                  </c:pt>
                  <c:pt idx="19">
                    <c:v>27.599999999999994</c:v>
                  </c:pt>
                  <c:pt idx="20">
                    <c:v>23.5</c:v>
                  </c:pt>
                  <c:pt idx="21">
                    <c:v>17.300000000000004</c:v>
                  </c:pt>
                  <c:pt idx="22">
                    <c:v>32.399999999999977</c:v>
                  </c:pt>
                  <c:pt idx="23">
                    <c:v>25</c:v>
                  </c:pt>
                  <c:pt idx="24">
                    <c:v>28.299999999999997</c:v>
                  </c:pt>
                  <c:pt idx="25">
                    <c:v>22.800000000000011</c:v>
                  </c:pt>
                  <c:pt idx="26">
                    <c:v>30.699999999999989</c:v>
                  </c:pt>
                  <c:pt idx="27">
                    <c:v>55.100000000000023</c:v>
                  </c:pt>
                  <c:pt idx="28">
                    <c:v>27.599999999999994</c:v>
                  </c:pt>
                </c:numCache>
              </c:numRef>
            </c:plus>
            <c:minus>
              <c:numRef>
                <c:f>'Figure 14 data'!$E$6:$E$34</c:f>
                <c:numCache>
                  <c:formatCode>General</c:formatCode>
                  <c:ptCount val="29"/>
                  <c:pt idx="0">
                    <c:v>23.300000000000011</c:v>
                  </c:pt>
                  <c:pt idx="1">
                    <c:v>17.100000000000009</c:v>
                  </c:pt>
                  <c:pt idx="2">
                    <c:v>24.099999999999994</c:v>
                  </c:pt>
                  <c:pt idx="3">
                    <c:v>28.5</c:v>
                  </c:pt>
                  <c:pt idx="4">
                    <c:v>18.5</c:v>
                  </c:pt>
                  <c:pt idx="5">
                    <c:v>58.400000000000006</c:v>
                  </c:pt>
                  <c:pt idx="6">
                    <c:v>14.200000000000003</c:v>
                  </c:pt>
                  <c:pt idx="7">
                    <c:v>36.5</c:v>
                  </c:pt>
                  <c:pt idx="8">
                    <c:v>27.799999999999997</c:v>
                  </c:pt>
                  <c:pt idx="9">
                    <c:v>33.800000000000011</c:v>
                  </c:pt>
                  <c:pt idx="10">
                    <c:v>32.799999999999997</c:v>
                  </c:pt>
                  <c:pt idx="11">
                    <c:v>36.5</c:v>
                  </c:pt>
                  <c:pt idx="12">
                    <c:v>31.700000000000017</c:v>
                  </c:pt>
                  <c:pt idx="13">
                    <c:v>14.600000000000009</c:v>
                  </c:pt>
                  <c:pt idx="14">
                    <c:v>22.199999999999989</c:v>
                  </c:pt>
                  <c:pt idx="15">
                    <c:v>10.3</c:v>
                  </c:pt>
                  <c:pt idx="16">
                    <c:v>49.400000000000006</c:v>
                  </c:pt>
                  <c:pt idx="17">
                    <c:v>52.100000000000023</c:v>
                  </c:pt>
                  <c:pt idx="18">
                    <c:v>17.399999999999999</c:v>
                  </c:pt>
                  <c:pt idx="19">
                    <c:v>27.599999999999994</c:v>
                  </c:pt>
                  <c:pt idx="20">
                    <c:v>23.5</c:v>
                  </c:pt>
                  <c:pt idx="21">
                    <c:v>17.300000000000004</c:v>
                  </c:pt>
                  <c:pt idx="22">
                    <c:v>32.399999999999977</c:v>
                  </c:pt>
                  <c:pt idx="23">
                    <c:v>25</c:v>
                  </c:pt>
                  <c:pt idx="24">
                    <c:v>28.299999999999997</c:v>
                  </c:pt>
                  <c:pt idx="25">
                    <c:v>22.800000000000011</c:v>
                  </c:pt>
                  <c:pt idx="26">
                    <c:v>30.699999999999989</c:v>
                  </c:pt>
                  <c:pt idx="27">
                    <c:v>55.100000000000023</c:v>
                  </c:pt>
                  <c:pt idx="28">
                    <c:v>27.599999999999994</c:v>
                  </c:pt>
                </c:numCache>
              </c:numRef>
            </c:minus>
            <c:spPr>
              <a:noFill/>
              <a:ln w="15875" cap="flat" cmpd="sng" algn="ctr">
                <a:solidFill>
                  <a:schemeClr val="bg2">
                    <a:lumMod val="50000"/>
                  </a:schemeClr>
                </a:solidFill>
                <a:round/>
              </a:ln>
              <a:effectLst/>
            </c:spPr>
          </c:errBars>
          <c:cat>
            <c:strRef>
              <c:f>'Figure 14 data'!$A$6:$A$34</c:f>
              <c:strCache>
                <c:ptCount val="29"/>
                <c:pt idx="0">
                  <c:v>Aberdeen City</c:v>
                </c:pt>
                <c:pt idx="1">
                  <c:v>Aberdeenshire</c:v>
                </c:pt>
                <c:pt idx="2">
                  <c:v>Angus</c:v>
                </c:pt>
                <c:pt idx="3">
                  <c:v>Argyll and Bute</c:v>
                </c:pt>
                <c:pt idx="4">
                  <c:v>City of Edinburgh</c:v>
                </c:pt>
                <c:pt idx="5">
                  <c:v>Clackmannanshire</c:v>
                </c:pt>
                <c:pt idx="6">
                  <c:v>Dumfries and Galloway</c:v>
                </c:pt>
                <c:pt idx="7">
                  <c:v>Dundee City</c:v>
                </c:pt>
                <c:pt idx="8">
                  <c:v>East Ayrshire</c:v>
                </c:pt>
                <c:pt idx="9">
                  <c:v>East Dunbartonshire</c:v>
                </c:pt>
                <c:pt idx="10">
                  <c:v>East Lothian</c:v>
                </c:pt>
                <c:pt idx="11">
                  <c:v>East Renfrewshire</c:v>
                </c:pt>
                <c:pt idx="12">
                  <c:v>Falkirk</c:v>
                </c:pt>
                <c:pt idx="13">
                  <c:v>Fife</c:v>
                </c:pt>
                <c:pt idx="14">
                  <c:v>Glasgow City</c:v>
                </c:pt>
                <c:pt idx="15">
                  <c:v>Highland</c:v>
                </c:pt>
                <c:pt idx="16">
                  <c:v>Inverclyde</c:v>
                </c:pt>
                <c:pt idx="17">
                  <c:v>Midlothian</c:v>
                </c:pt>
                <c:pt idx="18">
                  <c:v>Moray</c:v>
                </c:pt>
                <c:pt idx="19">
                  <c:v>North Ayrshire</c:v>
                </c:pt>
                <c:pt idx="20">
                  <c:v>North Lanarkshire</c:v>
                </c:pt>
                <c:pt idx="21">
                  <c:v>Perth and Kinross</c:v>
                </c:pt>
                <c:pt idx="22">
                  <c:v>Renfrewshire</c:v>
                </c:pt>
                <c:pt idx="23">
                  <c:v>Scottish Borders</c:v>
                </c:pt>
                <c:pt idx="24">
                  <c:v>South Ayrshire</c:v>
                </c:pt>
                <c:pt idx="25">
                  <c:v>South Lanarkshire</c:v>
                </c:pt>
                <c:pt idx="26">
                  <c:v>Stirling</c:v>
                </c:pt>
                <c:pt idx="27">
                  <c:v>West Dunbartonshire</c:v>
                </c:pt>
                <c:pt idx="28">
                  <c:v>West Lothian</c:v>
                </c:pt>
              </c:strCache>
            </c:strRef>
          </c:cat>
          <c:val>
            <c:numRef>
              <c:f>'Figure 14 data'!$B$6:$B$34</c:f>
              <c:numCache>
                <c:formatCode>0.0</c:formatCode>
                <c:ptCount val="29"/>
                <c:pt idx="0">
                  <c:v>131.80000000000001</c:v>
                </c:pt>
                <c:pt idx="1">
                  <c:v>94.2</c:v>
                </c:pt>
                <c:pt idx="2">
                  <c:v>107.6</c:v>
                </c:pt>
                <c:pt idx="3">
                  <c:v>115.6</c:v>
                </c:pt>
                <c:pt idx="4">
                  <c:v>197.5</c:v>
                </c:pt>
                <c:pt idx="5">
                  <c:v>206.5</c:v>
                </c:pt>
                <c:pt idx="6">
                  <c:v>50.1</c:v>
                </c:pt>
                <c:pt idx="7">
                  <c:v>244.7</c:v>
                </c:pt>
                <c:pt idx="8">
                  <c:v>122.1</c:v>
                </c:pt>
                <c:pt idx="9">
                  <c:v>207.3</c:v>
                </c:pt>
                <c:pt idx="10">
                  <c:v>152</c:v>
                </c:pt>
                <c:pt idx="11">
                  <c:v>188.4</c:v>
                </c:pt>
                <c:pt idx="12">
                  <c:v>192.3</c:v>
                </c:pt>
                <c:pt idx="13">
                  <c:v>106.4</c:v>
                </c:pt>
                <c:pt idx="14">
                  <c:v>291</c:v>
                </c:pt>
                <c:pt idx="15">
                  <c:v>37.5</c:v>
                </c:pt>
                <c:pt idx="16">
                  <c:v>280</c:v>
                </c:pt>
                <c:pt idx="17">
                  <c:v>294.3</c:v>
                </c:pt>
                <c:pt idx="18">
                  <c:v>40.4</c:v>
                </c:pt>
                <c:pt idx="19">
                  <c:v>145.5</c:v>
                </c:pt>
                <c:pt idx="20">
                  <c:v>193.4</c:v>
                </c:pt>
                <c:pt idx="21">
                  <c:v>74.2</c:v>
                </c:pt>
                <c:pt idx="22">
                  <c:v>238.7</c:v>
                </c:pt>
                <c:pt idx="23">
                  <c:v>110.4</c:v>
                </c:pt>
                <c:pt idx="24">
                  <c:v>153.6</c:v>
                </c:pt>
                <c:pt idx="25">
                  <c:v>208.4</c:v>
                </c:pt>
                <c:pt idx="26">
                  <c:v>116.1</c:v>
                </c:pt>
                <c:pt idx="27">
                  <c:v>314.3</c:v>
                </c:pt>
                <c:pt idx="28">
                  <c:v>138.5</c:v>
                </c:pt>
              </c:numCache>
            </c:numRef>
          </c:val>
          <c:extLst>
            <c:ext xmlns:c16="http://schemas.microsoft.com/office/drawing/2014/chart" uri="{C3380CC4-5D6E-409C-BE32-E72D297353CC}">
              <c16:uniqueId val="{00000000-827F-40F5-8B61-87CA2F3BB6EB}"/>
            </c:ext>
          </c:extLst>
        </c:ser>
        <c:dLbls>
          <c:showLegendKey val="0"/>
          <c:showVal val="0"/>
          <c:showCatName val="0"/>
          <c:showSerName val="0"/>
          <c:showPercent val="0"/>
          <c:showBubbleSize val="0"/>
        </c:dLbls>
        <c:gapWidth val="47"/>
        <c:overlap val="-27"/>
        <c:axId val="619288000"/>
        <c:axId val="619296200"/>
      </c:barChart>
      <c:catAx>
        <c:axId val="619288000"/>
        <c:scaling>
          <c:orientation val="minMax"/>
        </c:scaling>
        <c:delete val="0"/>
        <c:axPos val="b"/>
        <c:numFmt formatCode="General" sourceLinked="1"/>
        <c:majorTickMark val="none"/>
        <c:minorTickMark val="none"/>
        <c:tickLblPos val="nextTo"/>
        <c:spPr>
          <a:noFill/>
          <a:ln w="9525" cap="flat" cmpd="sng" algn="ctr">
            <a:solidFill>
              <a:schemeClr val="tx1"/>
            </a:solidFill>
            <a:round/>
          </a:ln>
          <a:effectLst/>
        </c:spPr>
        <c:txPr>
          <a:bodyPr rot="-5400000" spcFirstLastPara="1" vertOverflow="ellipsis"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619296200"/>
        <c:crosses val="autoZero"/>
        <c:auto val="1"/>
        <c:lblAlgn val="ctr"/>
        <c:lblOffset val="100"/>
        <c:noMultiLvlLbl val="0"/>
      </c:catAx>
      <c:valAx>
        <c:axId val="619296200"/>
        <c:scaling>
          <c:orientation val="minMax"/>
        </c:scaling>
        <c:delete val="0"/>
        <c:axPos val="l"/>
        <c:numFmt formatCode="0" sourceLinked="0"/>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619288000"/>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sz="1000">
          <a:solidFill>
            <a:sysClr val="windowText" lastClr="000000"/>
          </a:solidFill>
          <a:latin typeface="Arial" panose="020B0604020202020204" pitchFamily="34" charset="0"/>
          <a:cs typeface="Arial" panose="020B0604020202020204" pitchFamily="34" charset="0"/>
        </a:defRPr>
      </a:pPr>
      <a:endParaRPr lang="en-US"/>
    </a:p>
  </c:txPr>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sz="1200">
                <a:solidFill>
                  <a:sysClr val="windowText" lastClr="000000"/>
                </a:solidFill>
              </a:rPr>
              <a:t>Figure 2: Cumulative number of deaths involving COVID-19 in Scotland using different data sources 2020</a:t>
            </a:r>
          </a:p>
        </c:rich>
      </c:tx>
      <c:layout/>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7.4482010117210271E-2"/>
          <c:y val="9.646121820979274E-2"/>
          <c:w val="0.81190837151581385"/>
          <c:h val="0.49430054457274863"/>
        </c:manualLayout>
      </c:layout>
      <c:lineChart>
        <c:grouping val="standard"/>
        <c:varyColors val="0"/>
        <c:ser>
          <c:idx val="0"/>
          <c:order val="0"/>
          <c:tx>
            <c:strRef>
              <c:f>'Figure 2 data'!$C$4</c:f>
              <c:strCache>
                <c:ptCount val="1"/>
                <c:pt idx="0">
                  <c:v>HPS</c:v>
                </c:pt>
              </c:strCache>
            </c:strRef>
          </c:tx>
          <c:spPr>
            <a:ln w="28575" cap="rnd">
              <a:solidFill>
                <a:schemeClr val="tx1">
                  <a:lumMod val="50000"/>
                  <a:lumOff val="50000"/>
                </a:schemeClr>
              </a:solidFill>
              <a:prstDash val="sysDash"/>
              <a:round/>
            </a:ln>
            <a:effectLst/>
          </c:spPr>
          <c:marker>
            <c:symbol val="none"/>
          </c:marker>
          <c:dPt>
            <c:idx val="49"/>
            <c:marker>
              <c:symbol val="none"/>
            </c:marker>
            <c:bubble3D val="0"/>
            <c:extLst>
              <c:ext xmlns:c16="http://schemas.microsoft.com/office/drawing/2014/chart" uri="{C3380CC4-5D6E-409C-BE32-E72D297353CC}">
                <c16:uniqueId val="{00000000-609C-4E8E-95FA-248A0B181728}"/>
              </c:ext>
            </c:extLst>
          </c:dPt>
          <c:dPt>
            <c:idx val="56"/>
            <c:marker>
              <c:symbol val="none"/>
            </c:marker>
            <c:bubble3D val="0"/>
            <c:extLst>
              <c:ext xmlns:c16="http://schemas.microsoft.com/office/drawing/2014/chart" uri="{C3380CC4-5D6E-409C-BE32-E72D297353CC}">
                <c16:uniqueId val="{00000001-609C-4E8E-95FA-248A0B181728}"/>
              </c:ext>
            </c:extLst>
          </c:dPt>
          <c:dPt>
            <c:idx val="63"/>
            <c:marker>
              <c:symbol val="none"/>
            </c:marker>
            <c:bubble3D val="0"/>
            <c:extLst>
              <c:ext xmlns:c16="http://schemas.microsoft.com/office/drawing/2014/chart" uri="{C3380CC4-5D6E-409C-BE32-E72D297353CC}">
                <c16:uniqueId val="{00000002-609C-4E8E-95FA-248A0B181728}"/>
              </c:ext>
            </c:extLst>
          </c:dPt>
          <c:dPt>
            <c:idx val="77"/>
            <c:marker>
              <c:symbol val="none"/>
            </c:marker>
            <c:bubble3D val="0"/>
            <c:extLst>
              <c:ext xmlns:c16="http://schemas.microsoft.com/office/drawing/2014/chart" uri="{C3380CC4-5D6E-409C-BE32-E72D297353CC}">
                <c16:uniqueId val="{00000003-609C-4E8E-95FA-248A0B181728}"/>
              </c:ext>
            </c:extLst>
          </c:dPt>
          <c:dPt>
            <c:idx val="84"/>
            <c:marker>
              <c:symbol val="none"/>
            </c:marker>
            <c:bubble3D val="0"/>
            <c:extLst>
              <c:ext xmlns:c16="http://schemas.microsoft.com/office/drawing/2014/chart" uri="{C3380CC4-5D6E-409C-BE32-E72D297353CC}">
                <c16:uniqueId val="{00000004-609C-4E8E-95FA-248A0B181728}"/>
              </c:ext>
            </c:extLst>
          </c:dPt>
          <c:dPt>
            <c:idx val="91"/>
            <c:marker>
              <c:symbol val="none"/>
            </c:marker>
            <c:bubble3D val="0"/>
            <c:extLst>
              <c:ext xmlns:c16="http://schemas.microsoft.com/office/drawing/2014/chart" uri="{C3380CC4-5D6E-409C-BE32-E72D297353CC}">
                <c16:uniqueId val="{00000005-609C-4E8E-95FA-248A0B181728}"/>
              </c:ext>
            </c:extLst>
          </c:dPt>
          <c:dPt>
            <c:idx val="98"/>
            <c:marker>
              <c:symbol val="none"/>
            </c:marker>
            <c:bubble3D val="0"/>
            <c:extLst>
              <c:ext xmlns:c16="http://schemas.microsoft.com/office/drawing/2014/chart" uri="{C3380CC4-5D6E-409C-BE32-E72D297353CC}">
                <c16:uniqueId val="{00000006-609C-4E8E-95FA-248A0B181728}"/>
              </c:ext>
            </c:extLst>
          </c:dPt>
          <c:dPt>
            <c:idx val="105"/>
            <c:marker>
              <c:symbol val="none"/>
            </c:marker>
            <c:bubble3D val="0"/>
            <c:extLst>
              <c:ext xmlns:c16="http://schemas.microsoft.com/office/drawing/2014/chart" uri="{C3380CC4-5D6E-409C-BE32-E72D297353CC}">
                <c16:uniqueId val="{00000007-609C-4E8E-95FA-248A0B181728}"/>
              </c:ext>
            </c:extLst>
          </c:dPt>
          <c:dPt>
            <c:idx val="111"/>
            <c:marker>
              <c:symbol val="none"/>
            </c:marker>
            <c:bubble3D val="0"/>
            <c:extLst>
              <c:ext xmlns:c16="http://schemas.microsoft.com/office/drawing/2014/chart" uri="{C3380CC4-5D6E-409C-BE32-E72D297353CC}">
                <c16:uniqueId val="{00000008-609C-4E8E-95FA-248A0B181728}"/>
              </c:ext>
            </c:extLst>
          </c:dPt>
          <c:dPt>
            <c:idx val="112"/>
            <c:marker>
              <c:symbol val="none"/>
            </c:marker>
            <c:bubble3D val="0"/>
            <c:extLst>
              <c:ext xmlns:c16="http://schemas.microsoft.com/office/drawing/2014/chart" uri="{C3380CC4-5D6E-409C-BE32-E72D297353CC}">
                <c16:uniqueId val="{00000009-609C-4E8E-95FA-248A0B181728}"/>
              </c:ext>
            </c:extLst>
          </c:dPt>
          <c:dPt>
            <c:idx val="119"/>
            <c:marker>
              <c:symbol val="none"/>
            </c:marker>
            <c:bubble3D val="0"/>
            <c:extLst>
              <c:ext xmlns:c16="http://schemas.microsoft.com/office/drawing/2014/chart" uri="{C3380CC4-5D6E-409C-BE32-E72D297353CC}">
                <c16:uniqueId val="{0000000A-609C-4E8E-95FA-248A0B181728}"/>
              </c:ext>
            </c:extLst>
          </c:dPt>
          <c:dPt>
            <c:idx val="126"/>
            <c:marker>
              <c:symbol val="circle"/>
              <c:size val="6"/>
              <c:spPr>
                <a:noFill/>
                <a:ln w="9525">
                  <a:noFill/>
                </a:ln>
                <a:effectLst/>
              </c:spPr>
            </c:marker>
            <c:bubble3D val="0"/>
            <c:extLst>
              <c:ext xmlns:c16="http://schemas.microsoft.com/office/drawing/2014/chart" uri="{C3380CC4-5D6E-409C-BE32-E72D297353CC}">
                <c16:uniqueId val="{0000000B-609C-4E8E-95FA-248A0B181728}"/>
              </c:ext>
            </c:extLst>
          </c:dPt>
          <c:dPt>
            <c:idx val="133"/>
            <c:marker>
              <c:symbol val="none"/>
            </c:marker>
            <c:bubble3D val="0"/>
            <c:extLst>
              <c:ext xmlns:c16="http://schemas.microsoft.com/office/drawing/2014/chart" uri="{C3380CC4-5D6E-409C-BE32-E72D297353CC}">
                <c16:uniqueId val="{0000000C-609C-4E8E-95FA-248A0B181728}"/>
              </c:ext>
            </c:extLst>
          </c:dPt>
          <c:dPt>
            <c:idx val="140"/>
            <c:marker>
              <c:symbol val="none"/>
            </c:marker>
            <c:bubble3D val="0"/>
            <c:extLst>
              <c:ext xmlns:c16="http://schemas.microsoft.com/office/drawing/2014/chart" uri="{C3380CC4-5D6E-409C-BE32-E72D297353CC}">
                <c16:uniqueId val="{0000000D-609C-4E8E-95FA-248A0B181728}"/>
              </c:ext>
            </c:extLst>
          </c:dPt>
          <c:dPt>
            <c:idx val="147"/>
            <c:marker>
              <c:symbol val="none"/>
            </c:marker>
            <c:bubble3D val="0"/>
            <c:extLst>
              <c:ext xmlns:c16="http://schemas.microsoft.com/office/drawing/2014/chart" uri="{C3380CC4-5D6E-409C-BE32-E72D297353CC}">
                <c16:uniqueId val="{0000000E-609C-4E8E-95FA-248A0B181728}"/>
              </c:ext>
            </c:extLst>
          </c:dPt>
          <c:dPt>
            <c:idx val="181"/>
            <c:marker>
              <c:symbol val="circle"/>
              <c:size val="8"/>
              <c:spPr>
                <a:solidFill>
                  <a:schemeClr val="bg1">
                    <a:lumMod val="50000"/>
                  </a:schemeClr>
                </a:solidFill>
                <a:ln w="9525">
                  <a:noFill/>
                </a:ln>
                <a:effectLst/>
              </c:spPr>
            </c:marker>
            <c:bubble3D val="0"/>
            <c:extLst>
              <c:ext xmlns:c16="http://schemas.microsoft.com/office/drawing/2014/chart" uri="{C3380CC4-5D6E-409C-BE32-E72D297353CC}">
                <c16:uniqueId val="{0000001D-5AA7-4A45-A52B-3AFAECBB62B9}"/>
              </c:ext>
            </c:extLst>
          </c:dPt>
          <c:dLbls>
            <c:dLbl>
              <c:idx val="181"/>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1D-5AA7-4A45-A52B-3AFAECBB62B9}"/>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xmlns:c15="http://schemas.microsoft.com/office/drawing/2012/chart" uri="{02D57815-91ED-43cb-92C2-25804820EDAC}">
                  <c15:fullRef>
                    <c15:sqref>'Figure 2 data'!$A$4:$A$188</c15:sqref>
                  </c15:fullRef>
                </c:ext>
              </c:extLst>
              <c:f>'Figure 2 data'!$A$6:$A$188</c:f>
              <c:numCache>
                <c:formatCode>m/d/yyyy</c:formatCode>
                <c:ptCount val="183"/>
                <c:pt idx="0">
                  <c:v>43905</c:v>
                </c:pt>
                <c:pt idx="1">
                  <c:v>43906</c:v>
                </c:pt>
                <c:pt idx="2">
                  <c:v>43907</c:v>
                </c:pt>
                <c:pt idx="3">
                  <c:v>43908</c:v>
                </c:pt>
                <c:pt idx="4">
                  <c:v>43909</c:v>
                </c:pt>
                <c:pt idx="5">
                  <c:v>43910</c:v>
                </c:pt>
                <c:pt idx="6">
                  <c:v>43911</c:v>
                </c:pt>
                <c:pt idx="7">
                  <c:v>43912</c:v>
                </c:pt>
                <c:pt idx="8">
                  <c:v>43913</c:v>
                </c:pt>
                <c:pt idx="9">
                  <c:v>43914</c:v>
                </c:pt>
                <c:pt idx="10">
                  <c:v>43915</c:v>
                </c:pt>
                <c:pt idx="11">
                  <c:v>43916</c:v>
                </c:pt>
                <c:pt idx="12">
                  <c:v>43917</c:v>
                </c:pt>
                <c:pt idx="13">
                  <c:v>43918</c:v>
                </c:pt>
                <c:pt idx="14">
                  <c:v>43919</c:v>
                </c:pt>
                <c:pt idx="15">
                  <c:v>43920</c:v>
                </c:pt>
                <c:pt idx="16">
                  <c:v>43921</c:v>
                </c:pt>
                <c:pt idx="17">
                  <c:v>43922</c:v>
                </c:pt>
                <c:pt idx="18">
                  <c:v>43923</c:v>
                </c:pt>
                <c:pt idx="19">
                  <c:v>43924</c:v>
                </c:pt>
                <c:pt idx="20">
                  <c:v>43925</c:v>
                </c:pt>
                <c:pt idx="21">
                  <c:v>43926</c:v>
                </c:pt>
                <c:pt idx="22">
                  <c:v>43927</c:v>
                </c:pt>
                <c:pt idx="23">
                  <c:v>43928</c:v>
                </c:pt>
                <c:pt idx="24">
                  <c:v>43929</c:v>
                </c:pt>
                <c:pt idx="25">
                  <c:v>43930</c:v>
                </c:pt>
                <c:pt idx="26">
                  <c:v>43931</c:v>
                </c:pt>
                <c:pt idx="27">
                  <c:v>43932</c:v>
                </c:pt>
                <c:pt idx="28">
                  <c:v>43933</c:v>
                </c:pt>
                <c:pt idx="29">
                  <c:v>43934</c:v>
                </c:pt>
                <c:pt idx="30">
                  <c:v>43935</c:v>
                </c:pt>
                <c:pt idx="31">
                  <c:v>43936</c:v>
                </c:pt>
                <c:pt idx="32">
                  <c:v>43937</c:v>
                </c:pt>
                <c:pt idx="33">
                  <c:v>43938</c:v>
                </c:pt>
                <c:pt idx="34">
                  <c:v>43939</c:v>
                </c:pt>
                <c:pt idx="35">
                  <c:v>43940</c:v>
                </c:pt>
                <c:pt idx="36">
                  <c:v>43941</c:v>
                </c:pt>
                <c:pt idx="37">
                  <c:v>43942</c:v>
                </c:pt>
                <c:pt idx="38">
                  <c:v>43943</c:v>
                </c:pt>
                <c:pt idx="39">
                  <c:v>43944</c:v>
                </c:pt>
                <c:pt idx="40">
                  <c:v>43945</c:v>
                </c:pt>
                <c:pt idx="41">
                  <c:v>43946</c:v>
                </c:pt>
                <c:pt idx="42">
                  <c:v>43947</c:v>
                </c:pt>
                <c:pt idx="43">
                  <c:v>43948</c:v>
                </c:pt>
                <c:pt idx="44">
                  <c:v>43949</c:v>
                </c:pt>
                <c:pt idx="45">
                  <c:v>43950</c:v>
                </c:pt>
                <c:pt idx="46">
                  <c:v>43951</c:v>
                </c:pt>
                <c:pt idx="47">
                  <c:v>43952</c:v>
                </c:pt>
                <c:pt idx="48">
                  <c:v>43953</c:v>
                </c:pt>
                <c:pt idx="49">
                  <c:v>43954</c:v>
                </c:pt>
                <c:pt idx="50">
                  <c:v>43955</c:v>
                </c:pt>
                <c:pt idx="51">
                  <c:v>43956</c:v>
                </c:pt>
                <c:pt idx="52">
                  <c:v>43957</c:v>
                </c:pt>
                <c:pt idx="53">
                  <c:v>43958</c:v>
                </c:pt>
                <c:pt idx="54">
                  <c:v>43959</c:v>
                </c:pt>
                <c:pt idx="55">
                  <c:v>43960</c:v>
                </c:pt>
                <c:pt idx="56">
                  <c:v>43961</c:v>
                </c:pt>
                <c:pt idx="57">
                  <c:v>43962</c:v>
                </c:pt>
                <c:pt idx="58">
                  <c:v>43963</c:v>
                </c:pt>
                <c:pt idx="59">
                  <c:v>43964</c:v>
                </c:pt>
                <c:pt idx="60">
                  <c:v>43965</c:v>
                </c:pt>
                <c:pt idx="61">
                  <c:v>43966</c:v>
                </c:pt>
                <c:pt idx="62">
                  <c:v>43967</c:v>
                </c:pt>
                <c:pt idx="63">
                  <c:v>43968</c:v>
                </c:pt>
                <c:pt idx="64">
                  <c:v>43969</c:v>
                </c:pt>
                <c:pt idx="65">
                  <c:v>43970</c:v>
                </c:pt>
                <c:pt idx="66">
                  <c:v>43971</c:v>
                </c:pt>
                <c:pt idx="67">
                  <c:v>43972</c:v>
                </c:pt>
                <c:pt idx="68">
                  <c:v>43973</c:v>
                </c:pt>
                <c:pt idx="69">
                  <c:v>43974</c:v>
                </c:pt>
                <c:pt idx="70">
                  <c:v>43975</c:v>
                </c:pt>
                <c:pt idx="71">
                  <c:v>43976</c:v>
                </c:pt>
                <c:pt idx="72">
                  <c:v>43977</c:v>
                </c:pt>
                <c:pt idx="73">
                  <c:v>43978</c:v>
                </c:pt>
                <c:pt idx="74">
                  <c:v>43979</c:v>
                </c:pt>
                <c:pt idx="75">
                  <c:v>43980</c:v>
                </c:pt>
                <c:pt idx="76">
                  <c:v>43981</c:v>
                </c:pt>
                <c:pt idx="77">
                  <c:v>43982</c:v>
                </c:pt>
                <c:pt idx="78">
                  <c:v>43983</c:v>
                </c:pt>
                <c:pt idx="79">
                  <c:v>43984</c:v>
                </c:pt>
                <c:pt idx="80">
                  <c:v>43985</c:v>
                </c:pt>
                <c:pt idx="81">
                  <c:v>43986</c:v>
                </c:pt>
                <c:pt idx="82">
                  <c:v>43987</c:v>
                </c:pt>
                <c:pt idx="83">
                  <c:v>43988</c:v>
                </c:pt>
                <c:pt idx="84">
                  <c:v>43989</c:v>
                </c:pt>
                <c:pt idx="85">
                  <c:v>43990</c:v>
                </c:pt>
                <c:pt idx="86">
                  <c:v>43991</c:v>
                </c:pt>
                <c:pt idx="87">
                  <c:v>43992</c:v>
                </c:pt>
                <c:pt idx="88">
                  <c:v>43993</c:v>
                </c:pt>
                <c:pt idx="89">
                  <c:v>43994</c:v>
                </c:pt>
                <c:pt idx="90">
                  <c:v>43995</c:v>
                </c:pt>
                <c:pt idx="91">
                  <c:v>43996</c:v>
                </c:pt>
                <c:pt idx="92">
                  <c:v>43997</c:v>
                </c:pt>
                <c:pt idx="93">
                  <c:v>43998</c:v>
                </c:pt>
                <c:pt idx="94">
                  <c:v>43999</c:v>
                </c:pt>
                <c:pt idx="95">
                  <c:v>44000</c:v>
                </c:pt>
                <c:pt idx="96">
                  <c:v>44001</c:v>
                </c:pt>
                <c:pt idx="97">
                  <c:v>44002</c:v>
                </c:pt>
                <c:pt idx="98">
                  <c:v>44003</c:v>
                </c:pt>
                <c:pt idx="99">
                  <c:v>44004</c:v>
                </c:pt>
                <c:pt idx="100">
                  <c:v>44005</c:v>
                </c:pt>
                <c:pt idx="101">
                  <c:v>44006</c:v>
                </c:pt>
                <c:pt idx="102">
                  <c:v>44007</c:v>
                </c:pt>
                <c:pt idx="103">
                  <c:v>44008</c:v>
                </c:pt>
                <c:pt idx="104">
                  <c:v>44009</c:v>
                </c:pt>
                <c:pt idx="105">
                  <c:v>44010</c:v>
                </c:pt>
                <c:pt idx="106">
                  <c:v>44011</c:v>
                </c:pt>
                <c:pt idx="107">
                  <c:v>44012</c:v>
                </c:pt>
                <c:pt idx="108">
                  <c:v>44013</c:v>
                </c:pt>
                <c:pt idx="109">
                  <c:v>44014</c:v>
                </c:pt>
                <c:pt idx="110">
                  <c:v>44015</c:v>
                </c:pt>
                <c:pt idx="111">
                  <c:v>44016</c:v>
                </c:pt>
                <c:pt idx="112">
                  <c:v>44017</c:v>
                </c:pt>
                <c:pt idx="113">
                  <c:v>44018</c:v>
                </c:pt>
                <c:pt idx="114">
                  <c:v>44019</c:v>
                </c:pt>
                <c:pt idx="115">
                  <c:v>44020</c:v>
                </c:pt>
                <c:pt idx="116">
                  <c:v>44021</c:v>
                </c:pt>
                <c:pt idx="117">
                  <c:v>44022</c:v>
                </c:pt>
                <c:pt idx="118">
                  <c:v>44023</c:v>
                </c:pt>
                <c:pt idx="119">
                  <c:v>44024</c:v>
                </c:pt>
                <c:pt idx="120">
                  <c:v>44025</c:v>
                </c:pt>
                <c:pt idx="121">
                  <c:v>44026</c:v>
                </c:pt>
                <c:pt idx="122">
                  <c:v>44027</c:v>
                </c:pt>
                <c:pt idx="123">
                  <c:v>44028</c:v>
                </c:pt>
                <c:pt idx="124">
                  <c:v>44029</c:v>
                </c:pt>
                <c:pt idx="125">
                  <c:v>44030</c:v>
                </c:pt>
                <c:pt idx="126">
                  <c:v>44031</c:v>
                </c:pt>
                <c:pt idx="127">
                  <c:v>44032</c:v>
                </c:pt>
                <c:pt idx="128">
                  <c:v>44033</c:v>
                </c:pt>
                <c:pt idx="129">
                  <c:v>44034</c:v>
                </c:pt>
                <c:pt idx="130">
                  <c:v>44035</c:v>
                </c:pt>
                <c:pt idx="131">
                  <c:v>44036</c:v>
                </c:pt>
                <c:pt idx="132">
                  <c:v>44037</c:v>
                </c:pt>
                <c:pt idx="133">
                  <c:v>44038</c:v>
                </c:pt>
                <c:pt idx="134">
                  <c:v>44039</c:v>
                </c:pt>
                <c:pt idx="135">
                  <c:v>44040</c:v>
                </c:pt>
                <c:pt idx="136">
                  <c:v>44041</c:v>
                </c:pt>
                <c:pt idx="137">
                  <c:v>44042</c:v>
                </c:pt>
                <c:pt idx="138">
                  <c:v>44043</c:v>
                </c:pt>
                <c:pt idx="139">
                  <c:v>44044</c:v>
                </c:pt>
                <c:pt idx="140">
                  <c:v>44045</c:v>
                </c:pt>
                <c:pt idx="141">
                  <c:v>44046</c:v>
                </c:pt>
                <c:pt idx="142">
                  <c:v>44047</c:v>
                </c:pt>
                <c:pt idx="143">
                  <c:v>44048</c:v>
                </c:pt>
                <c:pt idx="144">
                  <c:v>44049</c:v>
                </c:pt>
                <c:pt idx="145">
                  <c:v>44050</c:v>
                </c:pt>
                <c:pt idx="146">
                  <c:v>44051</c:v>
                </c:pt>
                <c:pt idx="147">
                  <c:v>44052</c:v>
                </c:pt>
                <c:pt idx="148">
                  <c:v>44053</c:v>
                </c:pt>
                <c:pt idx="149">
                  <c:v>44054</c:v>
                </c:pt>
                <c:pt idx="150">
                  <c:v>44055</c:v>
                </c:pt>
                <c:pt idx="151">
                  <c:v>44056</c:v>
                </c:pt>
                <c:pt idx="152">
                  <c:v>44057</c:v>
                </c:pt>
                <c:pt idx="153">
                  <c:v>44058</c:v>
                </c:pt>
                <c:pt idx="154">
                  <c:v>44059</c:v>
                </c:pt>
                <c:pt idx="155">
                  <c:v>44060</c:v>
                </c:pt>
                <c:pt idx="156">
                  <c:v>44061</c:v>
                </c:pt>
                <c:pt idx="157">
                  <c:v>44062</c:v>
                </c:pt>
                <c:pt idx="158">
                  <c:v>44063</c:v>
                </c:pt>
                <c:pt idx="159">
                  <c:v>44064</c:v>
                </c:pt>
                <c:pt idx="160">
                  <c:v>44065</c:v>
                </c:pt>
                <c:pt idx="161">
                  <c:v>44066</c:v>
                </c:pt>
                <c:pt idx="162">
                  <c:v>44067</c:v>
                </c:pt>
                <c:pt idx="163">
                  <c:v>44068</c:v>
                </c:pt>
                <c:pt idx="164">
                  <c:v>44069</c:v>
                </c:pt>
                <c:pt idx="165">
                  <c:v>44070</c:v>
                </c:pt>
                <c:pt idx="166">
                  <c:v>44071</c:v>
                </c:pt>
                <c:pt idx="167">
                  <c:v>44072</c:v>
                </c:pt>
                <c:pt idx="168">
                  <c:v>44073</c:v>
                </c:pt>
                <c:pt idx="169">
                  <c:v>44074</c:v>
                </c:pt>
                <c:pt idx="170">
                  <c:v>44075</c:v>
                </c:pt>
                <c:pt idx="171">
                  <c:v>44076</c:v>
                </c:pt>
                <c:pt idx="172">
                  <c:v>44077</c:v>
                </c:pt>
                <c:pt idx="173">
                  <c:v>44078</c:v>
                </c:pt>
                <c:pt idx="174">
                  <c:v>44079</c:v>
                </c:pt>
                <c:pt idx="175">
                  <c:v>44080</c:v>
                </c:pt>
                <c:pt idx="176">
                  <c:v>44081</c:v>
                </c:pt>
                <c:pt idx="177">
                  <c:v>44082</c:v>
                </c:pt>
                <c:pt idx="178">
                  <c:v>44083</c:v>
                </c:pt>
                <c:pt idx="179">
                  <c:v>44084</c:v>
                </c:pt>
                <c:pt idx="180">
                  <c:v>44085</c:v>
                </c:pt>
                <c:pt idx="181">
                  <c:v>44086</c:v>
                </c:pt>
                <c:pt idx="182">
                  <c:v>44087</c:v>
                </c:pt>
              </c:numCache>
            </c:numRef>
          </c:cat>
          <c:val>
            <c:numRef>
              <c:extLst>
                <c:ext xmlns:c15="http://schemas.microsoft.com/office/drawing/2012/chart" uri="{02D57815-91ED-43cb-92C2-25804820EDAC}">
                  <c15:fullRef>
                    <c15:sqref>'Figure 2 data'!$B$4:$B$188</c15:sqref>
                  </c15:fullRef>
                </c:ext>
              </c:extLst>
              <c:f>'Figure 2 data'!$B$6:$B$188</c:f>
              <c:numCache>
                <c:formatCode>#,##0</c:formatCode>
                <c:ptCount val="183"/>
                <c:pt idx="0">
                  <c:v>1</c:v>
                </c:pt>
                <c:pt idx="1">
                  <c:v>2</c:v>
                </c:pt>
                <c:pt idx="2">
                  <c:v>3</c:v>
                </c:pt>
                <c:pt idx="3">
                  <c:v>6</c:v>
                </c:pt>
                <c:pt idx="4">
                  <c:v>6</c:v>
                </c:pt>
                <c:pt idx="5">
                  <c:v>7</c:v>
                </c:pt>
                <c:pt idx="6">
                  <c:v>10</c:v>
                </c:pt>
                <c:pt idx="7">
                  <c:v>14</c:v>
                </c:pt>
                <c:pt idx="8">
                  <c:v>16</c:v>
                </c:pt>
                <c:pt idx="9">
                  <c:v>22</c:v>
                </c:pt>
                <c:pt idx="10">
                  <c:v>25</c:v>
                </c:pt>
                <c:pt idx="11">
                  <c:v>33</c:v>
                </c:pt>
                <c:pt idx="12">
                  <c:v>40</c:v>
                </c:pt>
                <c:pt idx="13">
                  <c:v>41</c:v>
                </c:pt>
                <c:pt idx="14">
                  <c:v>47</c:v>
                </c:pt>
                <c:pt idx="15">
                  <c:v>69</c:v>
                </c:pt>
                <c:pt idx="16">
                  <c:v>97</c:v>
                </c:pt>
                <c:pt idx="17">
                  <c:v>126</c:v>
                </c:pt>
                <c:pt idx="18">
                  <c:v>172</c:v>
                </c:pt>
                <c:pt idx="19">
                  <c:v>218</c:v>
                </c:pt>
                <c:pt idx="20">
                  <c:v>220</c:v>
                </c:pt>
                <c:pt idx="21">
                  <c:v>222</c:v>
                </c:pt>
                <c:pt idx="22">
                  <c:v>296</c:v>
                </c:pt>
                <c:pt idx="23">
                  <c:v>366</c:v>
                </c:pt>
                <c:pt idx="24">
                  <c:v>447</c:v>
                </c:pt>
                <c:pt idx="25">
                  <c:v>495</c:v>
                </c:pt>
                <c:pt idx="26">
                  <c:v>542</c:v>
                </c:pt>
                <c:pt idx="27">
                  <c:v>566</c:v>
                </c:pt>
                <c:pt idx="28">
                  <c:v>575</c:v>
                </c:pt>
                <c:pt idx="29">
                  <c:v>615</c:v>
                </c:pt>
                <c:pt idx="30">
                  <c:v>699</c:v>
                </c:pt>
                <c:pt idx="31">
                  <c:v>779</c:v>
                </c:pt>
                <c:pt idx="32">
                  <c:v>837</c:v>
                </c:pt>
                <c:pt idx="33">
                  <c:v>893</c:v>
                </c:pt>
                <c:pt idx="34">
                  <c:v>903</c:v>
                </c:pt>
                <c:pt idx="35">
                  <c:v>915</c:v>
                </c:pt>
                <c:pt idx="36">
                  <c:v>985</c:v>
                </c:pt>
                <c:pt idx="37">
                  <c:v>1062</c:v>
                </c:pt>
                <c:pt idx="38">
                  <c:v>1120</c:v>
                </c:pt>
                <c:pt idx="39">
                  <c:v>1184</c:v>
                </c:pt>
                <c:pt idx="40">
                  <c:v>1231</c:v>
                </c:pt>
                <c:pt idx="41">
                  <c:v>1249</c:v>
                </c:pt>
                <c:pt idx="42">
                  <c:v>1262</c:v>
                </c:pt>
                <c:pt idx="43">
                  <c:v>1332</c:v>
                </c:pt>
                <c:pt idx="44">
                  <c:v>1415</c:v>
                </c:pt>
                <c:pt idx="45">
                  <c:v>1475</c:v>
                </c:pt>
                <c:pt idx="46">
                  <c:v>1515</c:v>
                </c:pt>
                <c:pt idx="47">
                  <c:v>1559</c:v>
                </c:pt>
                <c:pt idx="48">
                  <c:v>1571</c:v>
                </c:pt>
                <c:pt idx="49" formatCode="_-* #,##0_-;\-* #,##0_-;_-* &quot;-&quot;??_-;_-@_-">
                  <c:v>1576</c:v>
                </c:pt>
                <c:pt idx="50" formatCode="_-* #,##0_-;\-* #,##0_-;_-* &quot;-&quot;??_-;_-@_-">
                  <c:v>1620</c:v>
                </c:pt>
                <c:pt idx="51" formatCode="_-* #,##0_-;\-* #,##0_-;_-* &quot;-&quot;??_-;_-@_-">
                  <c:v>1703</c:v>
                </c:pt>
                <c:pt idx="52" formatCode="_-* #,##0_-;\-* #,##0_-;_-* &quot;-&quot;??_-;_-@_-">
                  <c:v>1762</c:v>
                </c:pt>
                <c:pt idx="53" formatCode="_-* #,##0_-;\-* #,##0_-;_-* &quot;-&quot;??_-;_-@_-">
                  <c:v>1811</c:v>
                </c:pt>
                <c:pt idx="54" formatCode="_-* #,##0_-;\-* #,##0_-;_-* &quot;-&quot;??_-;_-@_-">
                  <c:v>1847</c:v>
                </c:pt>
                <c:pt idx="55" formatCode="_-* #,##0_-;\-* #,##0_-;_-* &quot;-&quot;??_-;_-@_-">
                  <c:v>1857</c:v>
                </c:pt>
                <c:pt idx="56" formatCode="_-* #,##0_-;\-* #,##0_-;_-* &quot;-&quot;??_-;_-@_-">
                  <c:v>1862</c:v>
                </c:pt>
                <c:pt idx="57">
                  <c:v>1912</c:v>
                </c:pt>
                <c:pt idx="58">
                  <c:v>1973</c:v>
                </c:pt>
                <c:pt idx="59">
                  <c:v>2007</c:v>
                </c:pt>
                <c:pt idx="60">
                  <c:v>2053</c:v>
                </c:pt>
                <c:pt idx="61">
                  <c:v>2094</c:v>
                </c:pt>
                <c:pt idx="62">
                  <c:v>2103</c:v>
                </c:pt>
                <c:pt idx="63">
                  <c:v>2105</c:v>
                </c:pt>
                <c:pt idx="64">
                  <c:v>2134</c:v>
                </c:pt>
                <c:pt idx="65">
                  <c:v>2184</c:v>
                </c:pt>
                <c:pt idx="66">
                  <c:v>2221</c:v>
                </c:pt>
                <c:pt idx="67">
                  <c:v>2245</c:v>
                </c:pt>
                <c:pt idx="68">
                  <c:v>2261</c:v>
                </c:pt>
                <c:pt idx="69">
                  <c:v>2270</c:v>
                </c:pt>
                <c:pt idx="70">
                  <c:v>2273</c:v>
                </c:pt>
                <c:pt idx="71">
                  <c:v>2291</c:v>
                </c:pt>
                <c:pt idx="72">
                  <c:v>2304</c:v>
                </c:pt>
                <c:pt idx="73">
                  <c:v>2316</c:v>
                </c:pt>
                <c:pt idx="74">
                  <c:v>2331</c:v>
                </c:pt>
                <c:pt idx="75">
                  <c:v>2353</c:v>
                </c:pt>
                <c:pt idx="76">
                  <c:v>2362</c:v>
                </c:pt>
                <c:pt idx="77">
                  <c:v>2363</c:v>
                </c:pt>
                <c:pt idx="78">
                  <c:v>2375</c:v>
                </c:pt>
                <c:pt idx="79">
                  <c:v>2386</c:v>
                </c:pt>
                <c:pt idx="80">
                  <c:v>2395</c:v>
                </c:pt>
                <c:pt idx="81">
                  <c:v>2409</c:v>
                </c:pt>
                <c:pt idx="82">
                  <c:v>2415</c:v>
                </c:pt>
                <c:pt idx="83">
                  <c:v>2415</c:v>
                </c:pt>
                <c:pt idx="84">
                  <c:v>2415</c:v>
                </c:pt>
                <c:pt idx="85">
                  <c:v>2422</c:v>
                </c:pt>
                <c:pt idx="86">
                  <c:v>2434</c:v>
                </c:pt>
                <c:pt idx="87">
                  <c:v>2439</c:v>
                </c:pt>
                <c:pt idx="88">
                  <c:v>2442</c:v>
                </c:pt>
                <c:pt idx="89">
                  <c:v>2447</c:v>
                </c:pt>
                <c:pt idx="90">
                  <c:v>2448</c:v>
                </c:pt>
                <c:pt idx="91">
                  <c:v>2448</c:v>
                </c:pt>
                <c:pt idx="92">
                  <c:v>2453</c:v>
                </c:pt>
                <c:pt idx="93">
                  <c:v>2462</c:v>
                </c:pt>
                <c:pt idx="94">
                  <c:v>2464</c:v>
                </c:pt>
                <c:pt idx="95">
                  <c:v>2470</c:v>
                </c:pt>
                <c:pt idx="96">
                  <c:v>2472</c:v>
                </c:pt>
                <c:pt idx="97">
                  <c:v>2472</c:v>
                </c:pt>
                <c:pt idx="98">
                  <c:v>2472</c:v>
                </c:pt>
                <c:pt idx="99">
                  <c:v>2476</c:v>
                </c:pt>
                <c:pt idx="100">
                  <c:v>2480</c:v>
                </c:pt>
                <c:pt idx="101">
                  <c:v>2482</c:v>
                </c:pt>
                <c:pt idx="102">
                  <c:v>2482</c:v>
                </c:pt>
                <c:pt idx="103">
                  <c:v>2482</c:v>
                </c:pt>
                <c:pt idx="104">
                  <c:v>2482</c:v>
                </c:pt>
                <c:pt idx="105">
                  <c:v>2482</c:v>
                </c:pt>
                <c:pt idx="106">
                  <c:v>2485</c:v>
                </c:pt>
                <c:pt idx="107">
                  <c:v>2486</c:v>
                </c:pt>
                <c:pt idx="108">
                  <c:v>2487</c:v>
                </c:pt>
                <c:pt idx="109">
                  <c:v>2488</c:v>
                </c:pt>
                <c:pt idx="110">
                  <c:v>2488</c:v>
                </c:pt>
                <c:pt idx="111">
                  <c:v>2488</c:v>
                </c:pt>
                <c:pt idx="112">
                  <c:v>2488</c:v>
                </c:pt>
                <c:pt idx="113">
                  <c:v>2489</c:v>
                </c:pt>
                <c:pt idx="114">
                  <c:v>2490</c:v>
                </c:pt>
                <c:pt idx="115">
                  <c:v>2490</c:v>
                </c:pt>
                <c:pt idx="116">
                  <c:v>2490</c:v>
                </c:pt>
                <c:pt idx="117">
                  <c:v>2490</c:v>
                </c:pt>
                <c:pt idx="118">
                  <c:v>2490</c:v>
                </c:pt>
                <c:pt idx="119">
                  <c:v>2490</c:v>
                </c:pt>
                <c:pt idx="120">
                  <c:v>2490</c:v>
                </c:pt>
                <c:pt idx="121">
                  <c:v>2490</c:v>
                </c:pt>
                <c:pt idx="122">
                  <c:v>2491</c:v>
                </c:pt>
                <c:pt idx="123">
                  <c:v>2491</c:v>
                </c:pt>
                <c:pt idx="124">
                  <c:v>2491</c:v>
                </c:pt>
                <c:pt idx="125">
                  <c:v>2491</c:v>
                </c:pt>
                <c:pt idx="126">
                  <c:v>2491</c:v>
                </c:pt>
                <c:pt idx="127">
                  <c:v>2491</c:v>
                </c:pt>
                <c:pt idx="128">
                  <c:v>2491</c:v>
                </c:pt>
                <c:pt idx="129">
                  <c:v>2491</c:v>
                </c:pt>
                <c:pt idx="130">
                  <c:v>2491</c:v>
                </c:pt>
                <c:pt idx="131">
                  <c:v>2491</c:v>
                </c:pt>
                <c:pt idx="132">
                  <c:v>2491</c:v>
                </c:pt>
                <c:pt idx="133">
                  <c:v>2491</c:v>
                </c:pt>
                <c:pt idx="134">
                  <c:v>2491</c:v>
                </c:pt>
                <c:pt idx="135">
                  <c:v>2491</c:v>
                </c:pt>
                <c:pt idx="136">
                  <c:v>2491</c:v>
                </c:pt>
                <c:pt idx="137">
                  <c:v>2491</c:v>
                </c:pt>
                <c:pt idx="138">
                  <c:v>2491</c:v>
                </c:pt>
                <c:pt idx="139">
                  <c:v>2491</c:v>
                </c:pt>
                <c:pt idx="140">
                  <c:v>2491</c:v>
                </c:pt>
                <c:pt idx="141">
                  <c:v>2491</c:v>
                </c:pt>
                <c:pt idx="142">
                  <c:v>2491</c:v>
                </c:pt>
                <c:pt idx="143">
                  <c:v>2491</c:v>
                </c:pt>
                <c:pt idx="144">
                  <c:v>2491</c:v>
                </c:pt>
                <c:pt idx="145">
                  <c:v>2491</c:v>
                </c:pt>
                <c:pt idx="146">
                  <c:v>2491</c:v>
                </c:pt>
                <c:pt idx="147">
                  <c:v>2491</c:v>
                </c:pt>
                <c:pt idx="148">
                  <c:v>2491</c:v>
                </c:pt>
                <c:pt idx="149">
                  <c:v>2491</c:v>
                </c:pt>
                <c:pt idx="150">
                  <c:v>2491</c:v>
                </c:pt>
                <c:pt idx="151">
                  <c:v>2491</c:v>
                </c:pt>
                <c:pt idx="152">
                  <c:v>2491</c:v>
                </c:pt>
                <c:pt idx="153">
                  <c:v>2491</c:v>
                </c:pt>
                <c:pt idx="154">
                  <c:v>2491</c:v>
                </c:pt>
                <c:pt idx="155">
                  <c:v>2491</c:v>
                </c:pt>
                <c:pt idx="156">
                  <c:v>2492</c:v>
                </c:pt>
                <c:pt idx="157">
                  <c:v>2492</c:v>
                </c:pt>
                <c:pt idx="158">
                  <c:v>2492</c:v>
                </c:pt>
                <c:pt idx="159">
                  <c:v>2492</c:v>
                </c:pt>
                <c:pt idx="160">
                  <c:v>2492</c:v>
                </c:pt>
                <c:pt idx="161">
                  <c:v>2492</c:v>
                </c:pt>
                <c:pt idx="162">
                  <c:v>2492</c:v>
                </c:pt>
                <c:pt idx="163">
                  <c:v>2494</c:v>
                </c:pt>
                <c:pt idx="164">
                  <c:v>2494</c:v>
                </c:pt>
                <c:pt idx="165">
                  <c:v>2494</c:v>
                </c:pt>
                <c:pt idx="166">
                  <c:v>2494</c:v>
                </c:pt>
                <c:pt idx="167">
                  <c:v>2494</c:v>
                </c:pt>
                <c:pt idx="168">
                  <c:v>2494</c:v>
                </c:pt>
                <c:pt idx="169">
                  <c:v>2494</c:v>
                </c:pt>
                <c:pt idx="170">
                  <c:v>2495</c:v>
                </c:pt>
                <c:pt idx="171">
                  <c:v>2496</c:v>
                </c:pt>
                <c:pt idx="172">
                  <c:v>2496</c:v>
                </c:pt>
                <c:pt idx="173">
                  <c:v>2496</c:v>
                </c:pt>
                <c:pt idx="174">
                  <c:v>2496</c:v>
                </c:pt>
                <c:pt idx="175">
                  <c:v>2496</c:v>
                </c:pt>
                <c:pt idx="176">
                  <c:v>2499</c:v>
                </c:pt>
                <c:pt idx="177">
                  <c:v>2499</c:v>
                </c:pt>
                <c:pt idx="178">
                  <c:v>2499</c:v>
                </c:pt>
                <c:pt idx="179">
                  <c:v>2499</c:v>
                </c:pt>
                <c:pt idx="180">
                  <c:v>2499</c:v>
                </c:pt>
                <c:pt idx="181">
                  <c:v>2499</c:v>
                </c:pt>
                <c:pt idx="182">
                  <c:v>2499</c:v>
                </c:pt>
              </c:numCache>
            </c:numRef>
          </c:val>
          <c:smooth val="0"/>
          <c:extLst>
            <c:ext xmlns:c16="http://schemas.microsoft.com/office/drawing/2014/chart" uri="{C3380CC4-5D6E-409C-BE32-E72D297353CC}">
              <c16:uniqueId val="{0000000F-609C-4E8E-95FA-248A0B181728}"/>
            </c:ext>
          </c:extLst>
        </c:ser>
        <c:ser>
          <c:idx val="1"/>
          <c:order val="1"/>
          <c:tx>
            <c:strRef>
              <c:f>'Figure 2 data'!$C$189</c:f>
              <c:strCache>
                <c:ptCount val="1"/>
                <c:pt idx="0">
                  <c:v>NRS</c:v>
                </c:pt>
              </c:strCache>
            </c:strRef>
          </c:tx>
          <c:spPr>
            <a:ln w="28575" cap="rnd">
              <a:solidFill>
                <a:schemeClr val="accent5">
                  <a:lumMod val="50000"/>
                </a:schemeClr>
              </a:solidFill>
              <a:round/>
            </a:ln>
            <a:effectLst/>
          </c:spPr>
          <c:marker>
            <c:symbol val="none"/>
          </c:marker>
          <c:dPt>
            <c:idx val="49"/>
            <c:marker>
              <c:symbol val="none"/>
            </c:marker>
            <c:bubble3D val="0"/>
            <c:extLst>
              <c:ext xmlns:c16="http://schemas.microsoft.com/office/drawing/2014/chart" uri="{C3380CC4-5D6E-409C-BE32-E72D297353CC}">
                <c16:uniqueId val="{00000010-609C-4E8E-95FA-248A0B181728}"/>
              </c:ext>
            </c:extLst>
          </c:dPt>
          <c:dPt>
            <c:idx val="56"/>
            <c:marker>
              <c:symbol val="none"/>
            </c:marker>
            <c:bubble3D val="0"/>
            <c:extLst>
              <c:ext xmlns:c16="http://schemas.microsoft.com/office/drawing/2014/chart" uri="{C3380CC4-5D6E-409C-BE32-E72D297353CC}">
                <c16:uniqueId val="{00000011-609C-4E8E-95FA-248A0B181728}"/>
              </c:ext>
            </c:extLst>
          </c:dPt>
          <c:dPt>
            <c:idx val="63"/>
            <c:marker>
              <c:symbol val="none"/>
            </c:marker>
            <c:bubble3D val="0"/>
            <c:extLst>
              <c:ext xmlns:c16="http://schemas.microsoft.com/office/drawing/2014/chart" uri="{C3380CC4-5D6E-409C-BE32-E72D297353CC}">
                <c16:uniqueId val="{00000012-609C-4E8E-95FA-248A0B181728}"/>
              </c:ext>
            </c:extLst>
          </c:dPt>
          <c:dPt>
            <c:idx val="77"/>
            <c:marker>
              <c:symbol val="none"/>
            </c:marker>
            <c:bubble3D val="0"/>
            <c:extLst>
              <c:ext xmlns:c16="http://schemas.microsoft.com/office/drawing/2014/chart" uri="{C3380CC4-5D6E-409C-BE32-E72D297353CC}">
                <c16:uniqueId val="{00000013-609C-4E8E-95FA-248A0B181728}"/>
              </c:ext>
            </c:extLst>
          </c:dPt>
          <c:dPt>
            <c:idx val="84"/>
            <c:marker>
              <c:symbol val="none"/>
            </c:marker>
            <c:bubble3D val="0"/>
            <c:extLst>
              <c:ext xmlns:c16="http://schemas.microsoft.com/office/drawing/2014/chart" uri="{C3380CC4-5D6E-409C-BE32-E72D297353CC}">
                <c16:uniqueId val="{00000014-609C-4E8E-95FA-248A0B181728}"/>
              </c:ext>
            </c:extLst>
          </c:dPt>
          <c:dPt>
            <c:idx val="91"/>
            <c:marker>
              <c:symbol val="none"/>
            </c:marker>
            <c:bubble3D val="0"/>
            <c:extLst>
              <c:ext xmlns:c16="http://schemas.microsoft.com/office/drawing/2014/chart" uri="{C3380CC4-5D6E-409C-BE32-E72D297353CC}">
                <c16:uniqueId val="{00000015-609C-4E8E-95FA-248A0B181728}"/>
              </c:ext>
            </c:extLst>
          </c:dPt>
          <c:dPt>
            <c:idx val="105"/>
            <c:marker>
              <c:symbol val="none"/>
            </c:marker>
            <c:bubble3D val="0"/>
            <c:extLst>
              <c:ext xmlns:c16="http://schemas.microsoft.com/office/drawing/2014/chart" uri="{C3380CC4-5D6E-409C-BE32-E72D297353CC}">
                <c16:uniqueId val="{00000016-609C-4E8E-95FA-248A0B181728}"/>
              </c:ext>
            </c:extLst>
          </c:dPt>
          <c:dPt>
            <c:idx val="112"/>
            <c:marker>
              <c:symbol val="none"/>
            </c:marker>
            <c:bubble3D val="0"/>
            <c:extLst>
              <c:ext xmlns:c16="http://schemas.microsoft.com/office/drawing/2014/chart" uri="{C3380CC4-5D6E-409C-BE32-E72D297353CC}">
                <c16:uniqueId val="{00000017-609C-4E8E-95FA-248A0B181728}"/>
              </c:ext>
            </c:extLst>
          </c:dPt>
          <c:dPt>
            <c:idx val="119"/>
            <c:marker>
              <c:symbol val="none"/>
            </c:marker>
            <c:bubble3D val="0"/>
            <c:extLst>
              <c:ext xmlns:c16="http://schemas.microsoft.com/office/drawing/2014/chart" uri="{C3380CC4-5D6E-409C-BE32-E72D297353CC}">
                <c16:uniqueId val="{00000018-609C-4E8E-95FA-248A0B181728}"/>
              </c:ext>
            </c:extLst>
          </c:dPt>
          <c:dPt>
            <c:idx val="126"/>
            <c:marker>
              <c:symbol val="circle"/>
              <c:size val="6"/>
              <c:spPr>
                <a:noFill/>
                <a:ln w="9525">
                  <a:noFill/>
                </a:ln>
                <a:effectLst/>
              </c:spPr>
            </c:marker>
            <c:bubble3D val="0"/>
            <c:extLst>
              <c:ext xmlns:c16="http://schemas.microsoft.com/office/drawing/2014/chart" uri="{C3380CC4-5D6E-409C-BE32-E72D297353CC}">
                <c16:uniqueId val="{00000019-609C-4E8E-95FA-248A0B181728}"/>
              </c:ext>
            </c:extLst>
          </c:dPt>
          <c:dPt>
            <c:idx val="133"/>
            <c:marker>
              <c:symbol val="none"/>
            </c:marker>
            <c:bubble3D val="0"/>
            <c:extLst>
              <c:ext xmlns:c16="http://schemas.microsoft.com/office/drawing/2014/chart" uri="{C3380CC4-5D6E-409C-BE32-E72D297353CC}">
                <c16:uniqueId val="{0000001A-609C-4E8E-95FA-248A0B181728}"/>
              </c:ext>
            </c:extLst>
          </c:dPt>
          <c:dPt>
            <c:idx val="140"/>
            <c:marker>
              <c:symbol val="none"/>
            </c:marker>
            <c:bubble3D val="0"/>
            <c:extLst>
              <c:ext xmlns:c16="http://schemas.microsoft.com/office/drawing/2014/chart" uri="{C3380CC4-5D6E-409C-BE32-E72D297353CC}">
                <c16:uniqueId val="{0000001B-609C-4E8E-95FA-248A0B181728}"/>
              </c:ext>
            </c:extLst>
          </c:dPt>
          <c:dPt>
            <c:idx val="147"/>
            <c:marker>
              <c:symbol val="none"/>
            </c:marker>
            <c:bubble3D val="0"/>
            <c:extLst>
              <c:ext xmlns:c16="http://schemas.microsoft.com/office/drawing/2014/chart" uri="{C3380CC4-5D6E-409C-BE32-E72D297353CC}">
                <c16:uniqueId val="{0000001C-609C-4E8E-95FA-248A0B181728}"/>
              </c:ext>
            </c:extLst>
          </c:dPt>
          <c:dPt>
            <c:idx val="182"/>
            <c:marker>
              <c:symbol val="circle"/>
              <c:size val="8"/>
              <c:spPr>
                <a:solidFill>
                  <a:srgbClr val="203864"/>
                </a:solidFill>
                <a:ln w="9525">
                  <a:noFill/>
                </a:ln>
                <a:effectLst/>
              </c:spPr>
            </c:marker>
            <c:bubble3D val="0"/>
            <c:extLst>
              <c:ext xmlns:c16="http://schemas.microsoft.com/office/drawing/2014/chart" uri="{C3380CC4-5D6E-409C-BE32-E72D297353CC}">
                <c16:uniqueId val="{0000001C-5AA7-4A45-A52B-3AFAECBB62B9}"/>
              </c:ext>
            </c:extLst>
          </c:dPt>
          <c:dLbls>
            <c:dLbl>
              <c:idx val="182"/>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1C-5AA7-4A45-A52B-3AFAECBB62B9}"/>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xmlns:c15="http://schemas.microsoft.com/office/drawing/2012/chart" uri="{02D57815-91ED-43cb-92C2-25804820EDAC}">
                  <c15:fullRef>
                    <c15:sqref>'Figure 2 data'!$A$4:$A$188</c15:sqref>
                  </c15:fullRef>
                </c:ext>
              </c:extLst>
              <c:f>'Figure 2 data'!$A$6:$A$188</c:f>
              <c:numCache>
                <c:formatCode>m/d/yyyy</c:formatCode>
                <c:ptCount val="183"/>
                <c:pt idx="0">
                  <c:v>43905</c:v>
                </c:pt>
                <c:pt idx="1">
                  <c:v>43906</c:v>
                </c:pt>
                <c:pt idx="2">
                  <c:v>43907</c:v>
                </c:pt>
                <c:pt idx="3">
                  <c:v>43908</c:v>
                </c:pt>
                <c:pt idx="4">
                  <c:v>43909</c:v>
                </c:pt>
                <c:pt idx="5">
                  <c:v>43910</c:v>
                </c:pt>
                <c:pt idx="6">
                  <c:v>43911</c:v>
                </c:pt>
                <c:pt idx="7">
                  <c:v>43912</c:v>
                </c:pt>
                <c:pt idx="8">
                  <c:v>43913</c:v>
                </c:pt>
                <c:pt idx="9">
                  <c:v>43914</c:v>
                </c:pt>
                <c:pt idx="10">
                  <c:v>43915</c:v>
                </c:pt>
                <c:pt idx="11">
                  <c:v>43916</c:v>
                </c:pt>
                <c:pt idx="12">
                  <c:v>43917</c:v>
                </c:pt>
                <c:pt idx="13">
                  <c:v>43918</c:v>
                </c:pt>
                <c:pt idx="14">
                  <c:v>43919</c:v>
                </c:pt>
                <c:pt idx="15">
                  <c:v>43920</c:v>
                </c:pt>
                <c:pt idx="16">
                  <c:v>43921</c:v>
                </c:pt>
                <c:pt idx="17">
                  <c:v>43922</c:v>
                </c:pt>
                <c:pt idx="18">
                  <c:v>43923</c:v>
                </c:pt>
                <c:pt idx="19">
                  <c:v>43924</c:v>
                </c:pt>
                <c:pt idx="20">
                  <c:v>43925</c:v>
                </c:pt>
                <c:pt idx="21">
                  <c:v>43926</c:v>
                </c:pt>
                <c:pt idx="22">
                  <c:v>43927</c:v>
                </c:pt>
                <c:pt idx="23">
                  <c:v>43928</c:v>
                </c:pt>
                <c:pt idx="24">
                  <c:v>43929</c:v>
                </c:pt>
                <c:pt idx="25">
                  <c:v>43930</c:v>
                </c:pt>
                <c:pt idx="26">
                  <c:v>43931</c:v>
                </c:pt>
                <c:pt idx="27">
                  <c:v>43932</c:v>
                </c:pt>
                <c:pt idx="28">
                  <c:v>43933</c:v>
                </c:pt>
                <c:pt idx="29">
                  <c:v>43934</c:v>
                </c:pt>
                <c:pt idx="30">
                  <c:v>43935</c:v>
                </c:pt>
                <c:pt idx="31">
                  <c:v>43936</c:v>
                </c:pt>
                <c:pt idx="32">
                  <c:v>43937</c:v>
                </c:pt>
                <c:pt idx="33">
                  <c:v>43938</c:v>
                </c:pt>
                <c:pt idx="34">
                  <c:v>43939</c:v>
                </c:pt>
                <c:pt idx="35">
                  <c:v>43940</c:v>
                </c:pt>
                <c:pt idx="36">
                  <c:v>43941</c:v>
                </c:pt>
                <c:pt idx="37">
                  <c:v>43942</c:v>
                </c:pt>
                <c:pt idx="38">
                  <c:v>43943</c:v>
                </c:pt>
                <c:pt idx="39">
                  <c:v>43944</c:v>
                </c:pt>
                <c:pt idx="40">
                  <c:v>43945</c:v>
                </c:pt>
                <c:pt idx="41">
                  <c:v>43946</c:v>
                </c:pt>
                <c:pt idx="42">
                  <c:v>43947</c:v>
                </c:pt>
                <c:pt idx="43">
                  <c:v>43948</c:v>
                </c:pt>
                <c:pt idx="44">
                  <c:v>43949</c:v>
                </c:pt>
                <c:pt idx="45">
                  <c:v>43950</c:v>
                </c:pt>
                <c:pt idx="46">
                  <c:v>43951</c:v>
                </c:pt>
                <c:pt idx="47">
                  <c:v>43952</c:v>
                </c:pt>
                <c:pt idx="48">
                  <c:v>43953</c:v>
                </c:pt>
                <c:pt idx="49">
                  <c:v>43954</c:v>
                </c:pt>
                <c:pt idx="50">
                  <c:v>43955</c:v>
                </c:pt>
                <c:pt idx="51">
                  <c:v>43956</c:v>
                </c:pt>
                <c:pt idx="52">
                  <c:v>43957</c:v>
                </c:pt>
                <c:pt idx="53">
                  <c:v>43958</c:v>
                </c:pt>
                <c:pt idx="54">
                  <c:v>43959</c:v>
                </c:pt>
                <c:pt idx="55">
                  <c:v>43960</c:v>
                </c:pt>
                <c:pt idx="56">
                  <c:v>43961</c:v>
                </c:pt>
                <c:pt idx="57">
                  <c:v>43962</c:v>
                </c:pt>
                <c:pt idx="58">
                  <c:v>43963</c:v>
                </c:pt>
                <c:pt idx="59">
                  <c:v>43964</c:v>
                </c:pt>
                <c:pt idx="60">
                  <c:v>43965</c:v>
                </c:pt>
                <c:pt idx="61">
                  <c:v>43966</c:v>
                </c:pt>
                <c:pt idx="62">
                  <c:v>43967</c:v>
                </c:pt>
                <c:pt idx="63">
                  <c:v>43968</c:v>
                </c:pt>
                <c:pt idx="64">
                  <c:v>43969</c:v>
                </c:pt>
                <c:pt idx="65">
                  <c:v>43970</c:v>
                </c:pt>
                <c:pt idx="66">
                  <c:v>43971</c:v>
                </c:pt>
                <c:pt idx="67">
                  <c:v>43972</c:v>
                </c:pt>
                <c:pt idx="68">
                  <c:v>43973</c:v>
                </c:pt>
                <c:pt idx="69">
                  <c:v>43974</c:v>
                </c:pt>
                <c:pt idx="70">
                  <c:v>43975</c:v>
                </c:pt>
                <c:pt idx="71">
                  <c:v>43976</c:v>
                </c:pt>
                <c:pt idx="72">
                  <c:v>43977</c:v>
                </c:pt>
                <c:pt idx="73">
                  <c:v>43978</c:v>
                </c:pt>
                <c:pt idx="74">
                  <c:v>43979</c:v>
                </c:pt>
                <c:pt idx="75">
                  <c:v>43980</c:v>
                </c:pt>
                <c:pt idx="76">
                  <c:v>43981</c:v>
                </c:pt>
                <c:pt idx="77">
                  <c:v>43982</c:v>
                </c:pt>
                <c:pt idx="78">
                  <c:v>43983</c:v>
                </c:pt>
                <c:pt idx="79">
                  <c:v>43984</c:v>
                </c:pt>
                <c:pt idx="80">
                  <c:v>43985</c:v>
                </c:pt>
                <c:pt idx="81">
                  <c:v>43986</c:v>
                </c:pt>
                <c:pt idx="82">
                  <c:v>43987</c:v>
                </c:pt>
                <c:pt idx="83">
                  <c:v>43988</c:v>
                </c:pt>
                <c:pt idx="84">
                  <c:v>43989</c:v>
                </c:pt>
                <c:pt idx="85">
                  <c:v>43990</c:v>
                </c:pt>
                <c:pt idx="86">
                  <c:v>43991</c:v>
                </c:pt>
                <c:pt idx="87">
                  <c:v>43992</c:v>
                </c:pt>
                <c:pt idx="88">
                  <c:v>43993</c:v>
                </c:pt>
                <c:pt idx="89">
                  <c:v>43994</c:v>
                </c:pt>
                <c:pt idx="90">
                  <c:v>43995</c:v>
                </c:pt>
                <c:pt idx="91">
                  <c:v>43996</c:v>
                </c:pt>
                <c:pt idx="92">
                  <c:v>43997</c:v>
                </c:pt>
                <c:pt idx="93">
                  <c:v>43998</c:v>
                </c:pt>
                <c:pt idx="94">
                  <c:v>43999</c:v>
                </c:pt>
                <c:pt idx="95">
                  <c:v>44000</c:v>
                </c:pt>
                <c:pt idx="96">
                  <c:v>44001</c:v>
                </c:pt>
                <c:pt idx="97">
                  <c:v>44002</c:v>
                </c:pt>
                <c:pt idx="98">
                  <c:v>44003</c:v>
                </c:pt>
                <c:pt idx="99">
                  <c:v>44004</c:v>
                </c:pt>
                <c:pt idx="100">
                  <c:v>44005</c:v>
                </c:pt>
                <c:pt idx="101">
                  <c:v>44006</c:v>
                </c:pt>
                <c:pt idx="102">
                  <c:v>44007</c:v>
                </c:pt>
                <c:pt idx="103">
                  <c:v>44008</c:v>
                </c:pt>
                <c:pt idx="104">
                  <c:v>44009</c:v>
                </c:pt>
                <c:pt idx="105">
                  <c:v>44010</c:v>
                </c:pt>
                <c:pt idx="106">
                  <c:v>44011</c:v>
                </c:pt>
                <c:pt idx="107">
                  <c:v>44012</c:v>
                </c:pt>
                <c:pt idx="108">
                  <c:v>44013</c:v>
                </c:pt>
                <c:pt idx="109">
                  <c:v>44014</c:v>
                </c:pt>
                <c:pt idx="110">
                  <c:v>44015</c:v>
                </c:pt>
                <c:pt idx="111">
                  <c:v>44016</c:v>
                </c:pt>
                <c:pt idx="112">
                  <c:v>44017</c:v>
                </c:pt>
                <c:pt idx="113">
                  <c:v>44018</c:v>
                </c:pt>
                <c:pt idx="114">
                  <c:v>44019</c:v>
                </c:pt>
                <c:pt idx="115">
                  <c:v>44020</c:v>
                </c:pt>
                <c:pt idx="116">
                  <c:v>44021</c:v>
                </c:pt>
                <c:pt idx="117">
                  <c:v>44022</c:v>
                </c:pt>
                <c:pt idx="118">
                  <c:v>44023</c:v>
                </c:pt>
                <c:pt idx="119">
                  <c:v>44024</c:v>
                </c:pt>
                <c:pt idx="120">
                  <c:v>44025</c:v>
                </c:pt>
                <c:pt idx="121">
                  <c:v>44026</c:v>
                </c:pt>
                <c:pt idx="122">
                  <c:v>44027</c:v>
                </c:pt>
                <c:pt idx="123">
                  <c:v>44028</c:v>
                </c:pt>
                <c:pt idx="124">
                  <c:v>44029</c:v>
                </c:pt>
                <c:pt idx="125">
                  <c:v>44030</c:v>
                </c:pt>
                <c:pt idx="126">
                  <c:v>44031</c:v>
                </c:pt>
                <c:pt idx="127">
                  <c:v>44032</c:v>
                </c:pt>
                <c:pt idx="128">
                  <c:v>44033</c:v>
                </c:pt>
                <c:pt idx="129">
                  <c:v>44034</c:v>
                </c:pt>
                <c:pt idx="130">
                  <c:v>44035</c:v>
                </c:pt>
                <c:pt idx="131">
                  <c:v>44036</c:v>
                </c:pt>
                <c:pt idx="132">
                  <c:v>44037</c:v>
                </c:pt>
                <c:pt idx="133">
                  <c:v>44038</c:v>
                </c:pt>
                <c:pt idx="134">
                  <c:v>44039</c:v>
                </c:pt>
                <c:pt idx="135">
                  <c:v>44040</c:v>
                </c:pt>
                <c:pt idx="136">
                  <c:v>44041</c:v>
                </c:pt>
                <c:pt idx="137">
                  <c:v>44042</c:v>
                </c:pt>
                <c:pt idx="138">
                  <c:v>44043</c:v>
                </c:pt>
                <c:pt idx="139">
                  <c:v>44044</c:v>
                </c:pt>
                <c:pt idx="140">
                  <c:v>44045</c:v>
                </c:pt>
                <c:pt idx="141">
                  <c:v>44046</c:v>
                </c:pt>
                <c:pt idx="142">
                  <c:v>44047</c:v>
                </c:pt>
                <c:pt idx="143">
                  <c:v>44048</c:v>
                </c:pt>
                <c:pt idx="144">
                  <c:v>44049</c:v>
                </c:pt>
                <c:pt idx="145">
                  <c:v>44050</c:v>
                </c:pt>
                <c:pt idx="146">
                  <c:v>44051</c:v>
                </c:pt>
                <c:pt idx="147">
                  <c:v>44052</c:v>
                </c:pt>
                <c:pt idx="148">
                  <c:v>44053</c:v>
                </c:pt>
                <c:pt idx="149">
                  <c:v>44054</c:v>
                </c:pt>
                <c:pt idx="150">
                  <c:v>44055</c:v>
                </c:pt>
                <c:pt idx="151">
                  <c:v>44056</c:v>
                </c:pt>
                <c:pt idx="152">
                  <c:v>44057</c:v>
                </c:pt>
                <c:pt idx="153">
                  <c:v>44058</c:v>
                </c:pt>
                <c:pt idx="154">
                  <c:v>44059</c:v>
                </c:pt>
                <c:pt idx="155">
                  <c:v>44060</c:v>
                </c:pt>
                <c:pt idx="156">
                  <c:v>44061</c:v>
                </c:pt>
                <c:pt idx="157">
                  <c:v>44062</c:v>
                </c:pt>
                <c:pt idx="158">
                  <c:v>44063</c:v>
                </c:pt>
                <c:pt idx="159">
                  <c:v>44064</c:v>
                </c:pt>
                <c:pt idx="160">
                  <c:v>44065</c:v>
                </c:pt>
                <c:pt idx="161">
                  <c:v>44066</c:v>
                </c:pt>
                <c:pt idx="162">
                  <c:v>44067</c:v>
                </c:pt>
                <c:pt idx="163">
                  <c:v>44068</c:v>
                </c:pt>
                <c:pt idx="164">
                  <c:v>44069</c:v>
                </c:pt>
                <c:pt idx="165">
                  <c:v>44070</c:v>
                </c:pt>
                <c:pt idx="166">
                  <c:v>44071</c:v>
                </c:pt>
                <c:pt idx="167">
                  <c:v>44072</c:v>
                </c:pt>
                <c:pt idx="168">
                  <c:v>44073</c:v>
                </c:pt>
                <c:pt idx="169">
                  <c:v>44074</c:v>
                </c:pt>
                <c:pt idx="170">
                  <c:v>44075</c:v>
                </c:pt>
                <c:pt idx="171">
                  <c:v>44076</c:v>
                </c:pt>
                <c:pt idx="172">
                  <c:v>44077</c:v>
                </c:pt>
                <c:pt idx="173">
                  <c:v>44078</c:v>
                </c:pt>
                <c:pt idx="174">
                  <c:v>44079</c:v>
                </c:pt>
                <c:pt idx="175">
                  <c:v>44080</c:v>
                </c:pt>
                <c:pt idx="176">
                  <c:v>44081</c:v>
                </c:pt>
                <c:pt idx="177">
                  <c:v>44082</c:v>
                </c:pt>
                <c:pt idx="178">
                  <c:v>44083</c:v>
                </c:pt>
                <c:pt idx="179">
                  <c:v>44084</c:v>
                </c:pt>
                <c:pt idx="180">
                  <c:v>44085</c:v>
                </c:pt>
                <c:pt idx="181">
                  <c:v>44086</c:v>
                </c:pt>
                <c:pt idx="182">
                  <c:v>44087</c:v>
                </c:pt>
              </c:numCache>
            </c:numRef>
          </c:cat>
          <c:val>
            <c:numRef>
              <c:extLst>
                <c:ext xmlns:c15="http://schemas.microsoft.com/office/drawing/2012/chart" uri="{02D57815-91ED-43cb-92C2-25804820EDAC}">
                  <c15:fullRef>
                    <c15:sqref>'Figure 2 data'!$B$189:$B$373</c15:sqref>
                  </c15:fullRef>
                </c:ext>
              </c:extLst>
              <c:f>'Figure 2 data'!$B$191:$B$373</c:f>
              <c:numCache>
                <c:formatCode>#,##0</c:formatCode>
                <c:ptCount val="183"/>
                <c:pt idx="0">
                  <c:v>0</c:v>
                </c:pt>
                <c:pt idx="1">
                  <c:v>0</c:v>
                </c:pt>
                <c:pt idx="2">
                  <c:v>2</c:v>
                </c:pt>
                <c:pt idx="3">
                  <c:v>5</c:v>
                </c:pt>
                <c:pt idx="4">
                  <c:v>6</c:v>
                </c:pt>
                <c:pt idx="5">
                  <c:v>11</c:v>
                </c:pt>
                <c:pt idx="6">
                  <c:v>11</c:v>
                </c:pt>
                <c:pt idx="7">
                  <c:v>11</c:v>
                </c:pt>
                <c:pt idx="8">
                  <c:v>13</c:v>
                </c:pt>
                <c:pt idx="9">
                  <c:v>15</c:v>
                </c:pt>
                <c:pt idx="10">
                  <c:v>16</c:v>
                </c:pt>
                <c:pt idx="11">
                  <c:v>31</c:v>
                </c:pt>
                <c:pt idx="12">
                  <c:v>66</c:v>
                </c:pt>
                <c:pt idx="13">
                  <c:v>73</c:v>
                </c:pt>
                <c:pt idx="14">
                  <c:v>73</c:v>
                </c:pt>
                <c:pt idx="15">
                  <c:v>116</c:v>
                </c:pt>
                <c:pt idx="16">
                  <c:v>166</c:v>
                </c:pt>
                <c:pt idx="17">
                  <c:v>215</c:v>
                </c:pt>
                <c:pt idx="18">
                  <c:v>278</c:v>
                </c:pt>
                <c:pt idx="19">
                  <c:v>349</c:v>
                </c:pt>
                <c:pt idx="20">
                  <c:v>351</c:v>
                </c:pt>
                <c:pt idx="21">
                  <c:v>355</c:v>
                </c:pt>
                <c:pt idx="22">
                  <c:v>477</c:v>
                </c:pt>
                <c:pt idx="23">
                  <c:v>594</c:v>
                </c:pt>
                <c:pt idx="24">
                  <c:v>718</c:v>
                </c:pt>
                <c:pt idx="25">
                  <c:v>819</c:v>
                </c:pt>
                <c:pt idx="26">
                  <c:v>904</c:v>
                </c:pt>
                <c:pt idx="27">
                  <c:v>954</c:v>
                </c:pt>
                <c:pt idx="28">
                  <c:v>964</c:v>
                </c:pt>
                <c:pt idx="29">
                  <c:v>1041</c:v>
                </c:pt>
                <c:pt idx="30">
                  <c:v>1185</c:v>
                </c:pt>
                <c:pt idx="31">
                  <c:v>1334</c:v>
                </c:pt>
                <c:pt idx="32">
                  <c:v>1462</c:v>
                </c:pt>
                <c:pt idx="33">
                  <c:v>1572</c:v>
                </c:pt>
                <c:pt idx="34">
                  <c:v>1597</c:v>
                </c:pt>
                <c:pt idx="35">
                  <c:v>1614</c:v>
                </c:pt>
                <c:pt idx="36">
                  <c:v>1738</c:v>
                </c:pt>
                <c:pt idx="37">
                  <c:v>1898</c:v>
                </c:pt>
                <c:pt idx="38">
                  <c:v>2021</c:v>
                </c:pt>
                <c:pt idx="39">
                  <c:v>2137</c:v>
                </c:pt>
                <c:pt idx="40">
                  <c:v>2221</c:v>
                </c:pt>
                <c:pt idx="41">
                  <c:v>2261</c:v>
                </c:pt>
                <c:pt idx="42">
                  <c:v>2275</c:v>
                </c:pt>
                <c:pt idx="43">
                  <c:v>2383</c:v>
                </c:pt>
                <c:pt idx="44">
                  <c:v>2517</c:v>
                </c:pt>
                <c:pt idx="45">
                  <c:v>2630</c:v>
                </c:pt>
                <c:pt idx="46">
                  <c:v>2705</c:v>
                </c:pt>
                <c:pt idx="47">
                  <c:v>2781</c:v>
                </c:pt>
                <c:pt idx="48">
                  <c:v>2795</c:v>
                </c:pt>
                <c:pt idx="49">
                  <c:v>2802</c:v>
                </c:pt>
                <c:pt idx="50">
                  <c:v>2867</c:v>
                </c:pt>
                <c:pt idx="51">
                  <c:v>2989</c:v>
                </c:pt>
                <c:pt idx="52">
                  <c:v>3074</c:v>
                </c:pt>
                <c:pt idx="53">
                  <c:v>3146</c:v>
                </c:pt>
                <c:pt idx="54">
                  <c:v>3195</c:v>
                </c:pt>
                <c:pt idx="55">
                  <c:v>3212</c:v>
                </c:pt>
                <c:pt idx="56">
                  <c:v>3217</c:v>
                </c:pt>
                <c:pt idx="57">
                  <c:v>3290</c:v>
                </c:pt>
                <c:pt idx="58">
                  <c:v>3380</c:v>
                </c:pt>
                <c:pt idx="59">
                  <c:v>3424</c:v>
                </c:pt>
                <c:pt idx="60">
                  <c:v>3480</c:v>
                </c:pt>
                <c:pt idx="61">
                  <c:v>3540</c:v>
                </c:pt>
                <c:pt idx="62">
                  <c:v>3550</c:v>
                </c:pt>
                <c:pt idx="63">
                  <c:v>3553</c:v>
                </c:pt>
                <c:pt idx="64">
                  <c:v>3599</c:v>
                </c:pt>
                <c:pt idx="65">
                  <c:v>3665</c:v>
                </c:pt>
                <c:pt idx="66">
                  <c:v>3713</c:v>
                </c:pt>
                <c:pt idx="67">
                  <c:v>3741</c:v>
                </c:pt>
                <c:pt idx="68">
                  <c:v>3769</c:v>
                </c:pt>
                <c:pt idx="69">
                  <c:v>3780</c:v>
                </c:pt>
                <c:pt idx="70">
                  <c:v>3783</c:v>
                </c:pt>
                <c:pt idx="71">
                  <c:v>3805</c:v>
                </c:pt>
                <c:pt idx="72">
                  <c:v>3825</c:v>
                </c:pt>
                <c:pt idx="73">
                  <c:v>3846</c:v>
                </c:pt>
                <c:pt idx="74">
                  <c:v>3871</c:v>
                </c:pt>
                <c:pt idx="75">
                  <c:v>3902</c:v>
                </c:pt>
                <c:pt idx="76">
                  <c:v>3912</c:v>
                </c:pt>
                <c:pt idx="77">
                  <c:v>3914</c:v>
                </c:pt>
                <c:pt idx="78">
                  <c:v>3935</c:v>
                </c:pt>
                <c:pt idx="79">
                  <c:v>3951</c:v>
                </c:pt>
                <c:pt idx="80">
                  <c:v>3970</c:v>
                </c:pt>
                <c:pt idx="81">
                  <c:v>3989</c:v>
                </c:pt>
                <c:pt idx="82">
                  <c:v>4000</c:v>
                </c:pt>
                <c:pt idx="83">
                  <c:v>4002</c:v>
                </c:pt>
                <c:pt idx="84">
                  <c:v>4003</c:v>
                </c:pt>
                <c:pt idx="85">
                  <c:v>4019</c:v>
                </c:pt>
                <c:pt idx="86">
                  <c:v>4038</c:v>
                </c:pt>
                <c:pt idx="87">
                  <c:v>4051</c:v>
                </c:pt>
                <c:pt idx="88">
                  <c:v>4057</c:v>
                </c:pt>
                <c:pt idx="89">
                  <c:v>4069</c:v>
                </c:pt>
                <c:pt idx="90">
                  <c:v>4072</c:v>
                </c:pt>
                <c:pt idx="91">
                  <c:v>4072</c:v>
                </c:pt>
                <c:pt idx="92">
                  <c:v>4080</c:v>
                </c:pt>
                <c:pt idx="93">
                  <c:v>4097</c:v>
                </c:pt>
                <c:pt idx="94">
                  <c:v>4104</c:v>
                </c:pt>
                <c:pt idx="95">
                  <c:v>4112</c:v>
                </c:pt>
                <c:pt idx="96">
                  <c:v>4121</c:v>
                </c:pt>
                <c:pt idx="97">
                  <c:v>4121</c:v>
                </c:pt>
                <c:pt idx="98">
                  <c:v>4121</c:v>
                </c:pt>
                <c:pt idx="99">
                  <c:v>4129</c:v>
                </c:pt>
                <c:pt idx="100">
                  <c:v>4142</c:v>
                </c:pt>
                <c:pt idx="101">
                  <c:v>4150</c:v>
                </c:pt>
                <c:pt idx="102">
                  <c:v>4154</c:v>
                </c:pt>
                <c:pt idx="103">
                  <c:v>4156</c:v>
                </c:pt>
                <c:pt idx="104">
                  <c:v>4156</c:v>
                </c:pt>
                <c:pt idx="105">
                  <c:v>4156</c:v>
                </c:pt>
                <c:pt idx="106">
                  <c:v>4159</c:v>
                </c:pt>
                <c:pt idx="107">
                  <c:v>4165</c:v>
                </c:pt>
                <c:pt idx="108">
                  <c:v>4169</c:v>
                </c:pt>
                <c:pt idx="109">
                  <c:v>4173</c:v>
                </c:pt>
                <c:pt idx="110">
                  <c:v>4174</c:v>
                </c:pt>
                <c:pt idx="111">
                  <c:v>4174</c:v>
                </c:pt>
                <c:pt idx="112">
                  <c:v>4174</c:v>
                </c:pt>
                <c:pt idx="113">
                  <c:v>4178</c:v>
                </c:pt>
                <c:pt idx="114">
                  <c:v>4184</c:v>
                </c:pt>
                <c:pt idx="115">
                  <c:v>4184</c:v>
                </c:pt>
                <c:pt idx="116">
                  <c:v>4185</c:v>
                </c:pt>
                <c:pt idx="117">
                  <c:v>4187</c:v>
                </c:pt>
                <c:pt idx="118">
                  <c:v>4187</c:v>
                </c:pt>
                <c:pt idx="119">
                  <c:v>4187</c:v>
                </c:pt>
                <c:pt idx="120">
                  <c:v>4188</c:v>
                </c:pt>
                <c:pt idx="121">
                  <c:v>4189</c:v>
                </c:pt>
                <c:pt idx="122">
                  <c:v>4192</c:v>
                </c:pt>
                <c:pt idx="123">
                  <c:v>4193</c:v>
                </c:pt>
                <c:pt idx="124">
                  <c:v>4193</c:v>
                </c:pt>
                <c:pt idx="125">
                  <c:v>4193</c:v>
                </c:pt>
                <c:pt idx="126">
                  <c:v>4193</c:v>
                </c:pt>
                <c:pt idx="127">
                  <c:v>4194</c:v>
                </c:pt>
                <c:pt idx="128">
                  <c:v>4198</c:v>
                </c:pt>
                <c:pt idx="129">
                  <c:v>4199</c:v>
                </c:pt>
                <c:pt idx="130">
                  <c:v>4200</c:v>
                </c:pt>
                <c:pt idx="131">
                  <c:v>4201</c:v>
                </c:pt>
                <c:pt idx="132">
                  <c:v>4201</c:v>
                </c:pt>
                <c:pt idx="133">
                  <c:v>4201</c:v>
                </c:pt>
                <c:pt idx="134">
                  <c:v>4201</c:v>
                </c:pt>
                <c:pt idx="135">
                  <c:v>4202</c:v>
                </c:pt>
                <c:pt idx="136">
                  <c:v>4203</c:v>
                </c:pt>
                <c:pt idx="137">
                  <c:v>4206</c:v>
                </c:pt>
                <c:pt idx="138">
                  <c:v>4208</c:v>
                </c:pt>
                <c:pt idx="139">
                  <c:v>4208</c:v>
                </c:pt>
                <c:pt idx="140">
                  <c:v>4208</c:v>
                </c:pt>
                <c:pt idx="141">
                  <c:v>4209</c:v>
                </c:pt>
                <c:pt idx="142">
                  <c:v>4209</c:v>
                </c:pt>
                <c:pt idx="143">
                  <c:v>4210</c:v>
                </c:pt>
                <c:pt idx="144">
                  <c:v>4212</c:v>
                </c:pt>
                <c:pt idx="145">
                  <c:v>4213</c:v>
                </c:pt>
                <c:pt idx="146">
                  <c:v>4213</c:v>
                </c:pt>
                <c:pt idx="147">
                  <c:v>4213</c:v>
                </c:pt>
                <c:pt idx="148">
                  <c:v>4214</c:v>
                </c:pt>
                <c:pt idx="149">
                  <c:v>4215</c:v>
                </c:pt>
                <c:pt idx="150">
                  <c:v>4215</c:v>
                </c:pt>
                <c:pt idx="151">
                  <c:v>4216</c:v>
                </c:pt>
                <c:pt idx="152">
                  <c:v>4216</c:v>
                </c:pt>
                <c:pt idx="153">
                  <c:v>4216</c:v>
                </c:pt>
                <c:pt idx="154">
                  <c:v>4216</c:v>
                </c:pt>
                <c:pt idx="155">
                  <c:v>4218</c:v>
                </c:pt>
                <c:pt idx="156">
                  <c:v>4220</c:v>
                </c:pt>
                <c:pt idx="157">
                  <c:v>4221</c:v>
                </c:pt>
                <c:pt idx="158">
                  <c:v>4221</c:v>
                </c:pt>
                <c:pt idx="159">
                  <c:v>4222</c:v>
                </c:pt>
                <c:pt idx="160">
                  <c:v>4222</c:v>
                </c:pt>
                <c:pt idx="161">
                  <c:v>4222</c:v>
                </c:pt>
                <c:pt idx="162">
                  <c:v>4223</c:v>
                </c:pt>
                <c:pt idx="163">
                  <c:v>4225</c:v>
                </c:pt>
                <c:pt idx="164">
                  <c:v>4226</c:v>
                </c:pt>
                <c:pt idx="165">
                  <c:v>4227</c:v>
                </c:pt>
                <c:pt idx="166">
                  <c:v>4229</c:v>
                </c:pt>
                <c:pt idx="167">
                  <c:v>4229</c:v>
                </c:pt>
                <c:pt idx="168">
                  <c:v>4229</c:v>
                </c:pt>
                <c:pt idx="169">
                  <c:v>4230</c:v>
                </c:pt>
                <c:pt idx="170">
                  <c:v>4231</c:v>
                </c:pt>
                <c:pt idx="171">
                  <c:v>4231</c:v>
                </c:pt>
                <c:pt idx="172">
                  <c:v>4231</c:v>
                </c:pt>
                <c:pt idx="173">
                  <c:v>4231</c:v>
                </c:pt>
                <c:pt idx="174">
                  <c:v>4231</c:v>
                </c:pt>
                <c:pt idx="175">
                  <c:v>4231</c:v>
                </c:pt>
                <c:pt idx="176">
                  <c:v>4233</c:v>
                </c:pt>
                <c:pt idx="177">
                  <c:v>4234</c:v>
                </c:pt>
                <c:pt idx="178">
                  <c:v>4235</c:v>
                </c:pt>
                <c:pt idx="179">
                  <c:v>4236</c:v>
                </c:pt>
                <c:pt idx="180">
                  <c:v>4236</c:v>
                </c:pt>
                <c:pt idx="181">
                  <c:v>4236</c:v>
                </c:pt>
                <c:pt idx="182">
                  <c:v>4236</c:v>
                </c:pt>
              </c:numCache>
            </c:numRef>
          </c:val>
          <c:smooth val="0"/>
          <c:extLst>
            <c:ext xmlns:c16="http://schemas.microsoft.com/office/drawing/2014/chart" uri="{C3380CC4-5D6E-409C-BE32-E72D297353CC}">
              <c16:uniqueId val="{0000001D-609C-4E8E-95FA-248A0B181728}"/>
            </c:ext>
          </c:extLst>
        </c:ser>
        <c:dLbls>
          <c:showLegendKey val="0"/>
          <c:showVal val="0"/>
          <c:showCatName val="0"/>
          <c:showSerName val="0"/>
          <c:showPercent val="0"/>
          <c:showBubbleSize val="0"/>
        </c:dLbls>
        <c:smooth val="0"/>
        <c:axId val="691776104"/>
        <c:axId val="691782336"/>
      </c:lineChart>
      <c:dateAx>
        <c:axId val="691776104"/>
        <c:scaling>
          <c:orientation val="minMax"/>
        </c:scaling>
        <c:delete val="0"/>
        <c:axPos val="b"/>
        <c:numFmt formatCode="m/d/yyyy" sourceLinked="1"/>
        <c:majorTickMark val="out"/>
        <c:minorTickMark val="none"/>
        <c:tickLblPos val="nextTo"/>
        <c:spPr>
          <a:noFill/>
          <a:ln w="9525" cap="flat" cmpd="sng" algn="ctr">
            <a:solidFill>
              <a:schemeClr val="tx1"/>
            </a:solidFill>
            <a:round/>
          </a:ln>
          <a:effectLst/>
        </c:spPr>
        <c:txPr>
          <a:bodyPr rot="-5400000" spcFirstLastPara="1" vertOverflow="ellipsis" wrap="square" anchor="ctr" anchorCtr="1"/>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691782336"/>
        <c:crosses val="autoZero"/>
        <c:auto val="1"/>
        <c:lblOffset val="100"/>
        <c:baseTimeUnit val="days"/>
        <c:majorUnit val="7"/>
        <c:majorTimeUnit val="days"/>
      </c:dateAx>
      <c:valAx>
        <c:axId val="691782336"/>
        <c:scaling>
          <c:orientation val="minMax"/>
        </c:scaling>
        <c:delete val="0"/>
        <c:axPos val="l"/>
        <c:title>
          <c:tx>
            <c:rich>
              <a:bodyPr rot="-5400000" spcFirstLastPara="1" vertOverflow="ellipsis" vert="horz" wrap="square" anchor="ctr" anchorCtr="1"/>
              <a:lstStyle/>
              <a:p>
                <a:pPr>
                  <a:defRPr sz="11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b="1"/>
                  <a:t>Cumulative number of deaths</a:t>
                </a:r>
              </a:p>
            </c:rich>
          </c:tx>
          <c:layout/>
          <c:overlay val="0"/>
          <c:spPr>
            <a:noFill/>
            <a:ln>
              <a:noFill/>
            </a:ln>
            <a:effectLst/>
          </c:spPr>
          <c:txPr>
            <a:bodyPr rot="-5400000" spcFirstLastPara="1" vertOverflow="ellipsis" vert="horz" wrap="square" anchor="ctr" anchorCtr="1"/>
            <a:lstStyle/>
            <a:p>
              <a:pPr>
                <a:defRPr sz="11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0"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691776104"/>
        <c:crosses val="autoZero"/>
        <c:crossBetween val="between"/>
      </c:valAx>
      <c:spPr>
        <a:noFill/>
        <a:ln>
          <a:noFill/>
        </a:ln>
        <a:effectLst/>
      </c:spPr>
    </c:plotArea>
    <c:legend>
      <c:legendPos val="r"/>
      <c:layout>
        <c:manualLayout>
          <c:xMode val="edge"/>
          <c:yMode val="edge"/>
          <c:x val="0.16009777239383541"/>
          <c:y val="0.15654105441544217"/>
          <c:w val="8.2985385940489889E-2"/>
          <c:h val="7.8042862986088993E-2"/>
        </c:manualLayout>
      </c:layout>
      <c:overlay val="0"/>
      <c:spPr>
        <a:noFill/>
        <a:ln>
          <a:noFill/>
        </a:ln>
        <a:effectLst/>
      </c:spPr>
      <c:txPr>
        <a:bodyPr rot="0" spcFirstLastPara="1" vertOverflow="ellipsis" vert="horz" wrap="square" anchor="ctr" anchorCtr="1"/>
        <a:lstStyle/>
        <a:p>
          <a:pPr rtl="0">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100">
          <a:solidFill>
            <a:sysClr val="windowText" lastClr="000000"/>
          </a:solidFill>
          <a:latin typeface="Arial" panose="020B0604020202020204" pitchFamily="34" charset="0"/>
          <a:cs typeface="Arial" panose="020B0604020202020204" pitchFamily="34" charset="0"/>
        </a:defRPr>
      </a:pPr>
      <a:endParaRPr lang="en-US"/>
    </a:p>
  </c:txPr>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sz="1200"/>
              <a:t>Figure 3: Deaths by week of registration, Scotland, 2020</a:t>
            </a:r>
          </a:p>
        </c:rich>
      </c:tx>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8.0207287292773155E-2"/>
          <c:y val="9.1886554932984477E-2"/>
          <c:w val="0.8897409983424539"/>
          <c:h val="0.73501110300875716"/>
        </c:manualLayout>
      </c:layout>
      <c:lineChart>
        <c:grouping val="standard"/>
        <c:varyColors val="0"/>
        <c:ser>
          <c:idx val="0"/>
          <c:order val="0"/>
          <c:tx>
            <c:v>All deaths 2020</c:v>
          </c:tx>
          <c:spPr>
            <a:ln w="31750" cap="rnd">
              <a:solidFill>
                <a:schemeClr val="accent5">
                  <a:lumMod val="60000"/>
                  <a:lumOff val="40000"/>
                </a:schemeClr>
              </a:solidFill>
              <a:round/>
            </a:ln>
            <a:effectLst/>
          </c:spPr>
          <c:marker>
            <c:symbol val="none"/>
          </c:marker>
          <c:dPt>
            <c:idx val="17"/>
            <c:marker>
              <c:symbol val="none"/>
            </c:marker>
            <c:bubble3D val="0"/>
            <c:extLst>
              <c:ext xmlns:c16="http://schemas.microsoft.com/office/drawing/2014/chart" uri="{C3380CC4-5D6E-409C-BE32-E72D297353CC}">
                <c16:uniqueId val="{00000000-685D-413D-A2DB-D26DF9C34524}"/>
              </c:ext>
            </c:extLst>
          </c:dPt>
          <c:dPt>
            <c:idx val="18"/>
            <c:marker>
              <c:symbol val="none"/>
            </c:marker>
            <c:bubble3D val="0"/>
            <c:extLst>
              <c:ext xmlns:c16="http://schemas.microsoft.com/office/drawing/2014/chart" uri="{C3380CC4-5D6E-409C-BE32-E72D297353CC}">
                <c16:uniqueId val="{00000001-685D-413D-A2DB-D26DF9C34524}"/>
              </c:ext>
            </c:extLst>
          </c:dPt>
          <c:dPt>
            <c:idx val="19"/>
            <c:marker>
              <c:symbol val="none"/>
            </c:marker>
            <c:bubble3D val="0"/>
            <c:extLst>
              <c:ext xmlns:c16="http://schemas.microsoft.com/office/drawing/2014/chart" uri="{C3380CC4-5D6E-409C-BE32-E72D297353CC}">
                <c16:uniqueId val="{00000002-685D-413D-A2DB-D26DF9C34524}"/>
              </c:ext>
            </c:extLst>
          </c:dPt>
          <c:dPt>
            <c:idx val="20"/>
            <c:marker>
              <c:symbol val="none"/>
            </c:marker>
            <c:bubble3D val="0"/>
            <c:extLst>
              <c:ext xmlns:c16="http://schemas.microsoft.com/office/drawing/2014/chart" uri="{C3380CC4-5D6E-409C-BE32-E72D297353CC}">
                <c16:uniqueId val="{00000003-685D-413D-A2DB-D26DF9C34524}"/>
              </c:ext>
            </c:extLst>
          </c:dPt>
          <c:dPt>
            <c:idx val="21"/>
            <c:marker>
              <c:symbol val="none"/>
            </c:marker>
            <c:bubble3D val="0"/>
            <c:extLst>
              <c:ext xmlns:c16="http://schemas.microsoft.com/office/drawing/2014/chart" uri="{C3380CC4-5D6E-409C-BE32-E72D297353CC}">
                <c16:uniqueId val="{00000004-685D-413D-A2DB-D26DF9C34524}"/>
              </c:ext>
            </c:extLst>
          </c:dPt>
          <c:dPt>
            <c:idx val="22"/>
            <c:marker>
              <c:symbol val="none"/>
            </c:marker>
            <c:bubble3D val="0"/>
            <c:extLst>
              <c:ext xmlns:c16="http://schemas.microsoft.com/office/drawing/2014/chart" uri="{C3380CC4-5D6E-409C-BE32-E72D297353CC}">
                <c16:uniqueId val="{00000005-685D-413D-A2DB-D26DF9C34524}"/>
              </c:ext>
            </c:extLst>
          </c:dPt>
          <c:dPt>
            <c:idx val="23"/>
            <c:marker>
              <c:symbol val="none"/>
            </c:marker>
            <c:bubble3D val="0"/>
            <c:extLst>
              <c:ext xmlns:c16="http://schemas.microsoft.com/office/drawing/2014/chart" uri="{C3380CC4-5D6E-409C-BE32-E72D297353CC}">
                <c16:uniqueId val="{00000006-685D-413D-A2DB-D26DF9C34524}"/>
              </c:ext>
            </c:extLst>
          </c:dPt>
          <c:dPt>
            <c:idx val="25"/>
            <c:marker>
              <c:symbol val="none"/>
            </c:marker>
            <c:bubble3D val="0"/>
            <c:extLst>
              <c:ext xmlns:c16="http://schemas.microsoft.com/office/drawing/2014/chart" uri="{C3380CC4-5D6E-409C-BE32-E72D297353CC}">
                <c16:uniqueId val="{00000007-685D-413D-A2DB-D26DF9C34524}"/>
              </c:ext>
            </c:extLst>
          </c:dPt>
          <c:dPt>
            <c:idx val="26"/>
            <c:marker>
              <c:symbol val="none"/>
            </c:marker>
            <c:bubble3D val="0"/>
            <c:extLst>
              <c:ext xmlns:c16="http://schemas.microsoft.com/office/drawing/2014/chart" uri="{C3380CC4-5D6E-409C-BE32-E72D297353CC}">
                <c16:uniqueId val="{00000008-685D-413D-A2DB-D26DF9C34524}"/>
              </c:ext>
            </c:extLst>
          </c:dPt>
          <c:dPt>
            <c:idx val="27"/>
            <c:marker>
              <c:symbol val="none"/>
            </c:marker>
            <c:bubble3D val="0"/>
            <c:extLst>
              <c:ext xmlns:c16="http://schemas.microsoft.com/office/drawing/2014/chart" uri="{C3380CC4-5D6E-409C-BE32-E72D297353CC}">
                <c16:uniqueId val="{00000009-685D-413D-A2DB-D26DF9C34524}"/>
              </c:ext>
            </c:extLst>
          </c:dPt>
          <c:dPt>
            <c:idx val="28"/>
            <c:marker>
              <c:symbol val="none"/>
            </c:marker>
            <c:bubble3D val="0"/>
            <c:extLst>
              <c:ext xmlns:c16="http://schemas.microsoft.com/office/drawing/2014/chart" uri="{C3380CC4-5D6E-409C-BE32-E72D297353CC}">
                <c16:uniqueId val="{0000000A-685D-413D-A2DB-D26DF9C34524}"/>
              </c:ext>
            </c:extLst>
          </c:dPt>
          <c:dPt>
            <c:idx val="29"/>
            <c:marker>
              <c:symbol val="none"/>
            </c:marker>
            <c:bubble3D val="0"/>
            <c:extLst>
              <c:ext xmlns:c16="http://schemas.microsoft.com/office/drawing/2014/chart" uri="{C3380CC4-5D6E-409C-BE32-E72D297353CC}">
                <c16:uniqueId val="{0000000B-685D-413D-A2DB-D26DF9C34524}"/>
              </c:ext>
            </c:extLst>
          </c:dPt>
          <c:dPt>
            <c:idx val="30"/>
            <c:marker>
              <c:symbol val="none"/>
            </c:marker>
            <c:bubble3D val="0"/>
            <c:extLst>
              <c:ext xmlns:c16="http://schemas.microsoft.com/office/drawing/2014/chart" uri="{C3380CC4-5D6E-409C-BE32-E72D297353CC}">
                <c16:uniqueId val="{0000000C-685D-413D-A2DB-D26DF9C34524}"/>
              </c:ext>
            </c:extLst>
          </c:dPt>
          <c:dPt>
            <c:idx val="31"/>
            <c:marker>
              <c:symbol val="none"/>
            </c:marker>
            <c:bubble3D val="0"/>
            <c:extLst>
              <c:ext xmlns:c16="http://schemas.microsoft.com/office/drawing/2014/chart" uri="{C3380CC4-5D6E-409C-BE32-E72D297353CC}">
                <c16:uniqueId val="{0000000D-685D-413D-A2DB-D26DF9C34524}"/>
              </c:ext>
            </c:extLst>
          </c:dPt>
          <c:dPt>
            <c:idx val="36"/>
            <c:marker>
              <c:symbol val="circle"/>
              <c:size val="7"/>
              <c:spPr>
                <a:solidFill>
                  <a:schemeClr val="accent5">
                    <a:lumMod val="60000"/>
                    <a:lumOff val="40000"/>
                  </a:schemeClr>
                </a:solidFill>
                <a:ln w="9525">
                  <a:noFill/>
                </a:ln>
                <a:effectLst/>
              </c:spPr>
            </c:marker>
            <c:bubble3D val="0"/>
            <c:extLst>
              <c:ext xmlns:c16="http://schemas.microsoft.com/office/drawing/2014/chart" uri="{C3380CC4-5D6E-409C-BE32-E72D297353CC}">
                <c16:uniqueId val="{0000002B-E8DA-485F-A811-F3EBC7F75167}"/>
              </c:ext>
            </c:extLst>
          </c:dPt>
          <c:dLbls>
            <c:dLbl>
              <c:idx val="36"/>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E8DA-485F-A811-F3EBC7F75167}"/>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19050" cap="flat" cmpd="sng" algn="ctr">
                      <a:solidFill>
                        <a:schemeClr val="accent5">
                          <a:lumMod val="60000"/>
                          <a:lumOff val="40000"/>
                        </a:schemeClr>
                      </a:solidFill>
                      <a:round/>
                    </a:ln>
                    <a:effectLst/>
                  </c:spPr>
                </c15:leaderLines>
              </c:ext>
            </c:extLst>
          </c:dLbls>
          <c:cat>
            <c:strRef>
              <c:f>'Figure 3 data'!$B$3:$AL$3</c:f>
              <c:strCache>
                <c:ptCount val="37"/>
                <c:pt idx="0">
                  <c:v>Week 1</c:v>
                </c:pt>
                <c:pt idx="1">
                  <c:v>Week 2</c:v>
                </c:pt>
                <c:pt idx="2">
                  <c:v>Week 3</c:v>
                </c:pt>
                <c:pt idx="3">
                  <c:v>Week 4</c:v>
                </c:pt>
                <c:pt idx="4">
                  <c:v>Week 5</c:v>
                </c:pt>
                <c:pt idx="5">
                  <c:v>Week 6</c:v>
                </c:pt>
                <c:pt idx="6">
                  <c:v>Week 7</c:v>
                </c:pt>
                <c:pt idx="7">
                  <c:v>Week 8</c:v>
                </c:pt>
                <c:pt idx="8">
                  <c:v>Week 9</c:v>
                </c:pt>
                <c:pt idx="9">
                  <c:v>Week 10</c:v>
                </c:pt>
                <c:pt idx="10">
                  <c:v>Week 11</c:v>
                </c:pt>
                <c:pt idx="11">
                  <c:v>Week 12</c:v>
                </c:pt>
                <c:pt idx="12">
                  <c:v>Week 13</c:v>
                </c:pt>
                <c:pt idx="13">
                  <c:v>Week 14</c:v>
                </c:pt>
                <c:pt idx="14">
                  <c:v>Week 15</c:v>
                </c:pt>
                <c:pt idx="15">
                  <c:v>Week 16</c:v>
                </c:pt>
                <c:pt idx="16">
                  <c:v>Week 17</c:v>
                </c:pt>
                <c:pt idx="17">
                  <c:v>Week 18</c:v>
                </c:pt>
                <c:pt idx="18">
                  <c:v>Week 19</c:v>
                </c:pt>
                <c:pt idx="19">
                  <c:v>Week 20</c:v>
                </c:pt>
                <c:pt idx="20">
                  <c:v>Week 21</c:v>
                </c:pt>
                <c:pt idx="21">
                  <c:v>Week 22</c:v>
                </c:pt>
                <c:pt idx="22">
                  <c:v>Week 23</c:v>
                </c:pt>
                <c:pt idx="23">
                  <c:v>Week 24</c:v>
                </c:pt>
                <c:pt idx="24">
                  <c:v>Week 25</c:v>
                </c:pt>
                <c:pt idx="25">
                  <c:v>Week 26</c:v>
                </c:pt>
                <c:pt idx="26">
                  <c:v>Week 27</c:v>
                </c:pt>
                <c:pt idx="27">
                  <c:v>Week 28</c:v>
                </c:pt>
                <c:pt idx="28">
                  <c:v>Week 29</c:v>
                </c:pt>
                <c:pt idx="29">
                  <c:v>Week 30</c:v>
                </c:pt>
                <c:pt idx="30">
                  <c:v>Week 31</c:v>
                </c:pt>
                <c:pt idx="31">
                  <c:v>Week 32</c:v>
                </c:pt>
                <c:pt idx="32">
                  <c:v>Week 33</c:v>
                </c:pt>
                <c:pt idx="33">
                  <c:v>Week 34</c:v>
                </c:pt>
                <c:pt idx="34">
                  <c:v>Week 35</c:v>
                </c:pt>
                <c:pt idx="35">
                  <c:v>Week 36</c:v>
                </c:pt>
                <c:pt idx="36">
                  <c:v>Week 37</c:v>
                </c:pt>
              </c:strCache>
            </c:strRef>
          </c:cat>
          <c:val>
            <c:numRef>
              <c:f>'Figure 3 data'!$B$5:$AL$5</c:f>
              <c:numCache>
                <c:formatCode>#,##0</c:formatCode>
                <c:ptCount val="37"/>
                <c:pt idx="0">
                  <c:v>1161</c:v>
                </c:pt>
                <c:pt idx="1">
                  <c:v>1567</c:v>
                </c:pt>
                <c:pt idx="2">
                  <c:v>1322</c:v>
                </c:pt>
                <c:pt idx="3">
                  <c:v>1226</c:v>
                </c:pt>
                <c:pt idx="4">
                  <c:v>1188</c:v>
                </c:pt>
                <c:pt idx="5">
                  <c:v>1216</c:v>
                </c:pt>
                <c:pt idx="6">
                  <c:v>1162</c:v>
                </c:pt>
                <c:pt idx="7">
                  <c:v>1162</c:v>
                </c:pt>
                <c:pt idx="8">
                  <c:v>1171</c:v>
                </c:pt>
                <c:pt idx="9">
                  <c:v>1208</c:v>
                </c:pt>
                <c:pt idx="10">
                  <c:v>1198</c:v>
                </c:pt>
                <c:pt idx="11">
                  <c:v>1196</c:v>
                </c:pt>
                <c:pt idx="12">
                  <c:v>1079</c:v>
                </c:pt>
                <c:pt idx="13">
                  <c:v>1744</c:v>
                </c:pt>
                <c:pt idx="14">
                  <c:v>1978</c:v>
                </c:pt>
                <c:pt idx="15">
                  <c:v>1916</c:v>
                </c:pt>
                <c:pt idx="16">
                  <c:v>1836</c:v>
                </c:pt>
                <c:pt idx="17">
                  <c:v>1679</c:v>
                </c:pt>
                <c:pt idx="18">
                  <c:v>1435</c:v>
                </c:pt>
                <c:pt idx="19">
                  <c:v>1421</c:v>
                </c:pt>
                <c:pt idx="20">
                  <c:v>1226</c:v>
                </c:pt>
                <c:pt idx="21">
                  <c:v>1128</c:v>
                </c:pt>
                <c:pt idx="22">
                  <c:v>1093</c:v>
                </c:pt>
                <c:pt idx="23">
                  <c:v>1034</c:v>
                </c:pt>
                <c:pt idx="24">
                  <c:v>1065</c:v>
                </c:pt>
                <c:pt idx="25">
                  <c:v>1008</c:v>
                </c:pt>
                <c:pt idx="26">
                  <c:v>983</c:v>
                </c:pt>
                <c:pt idx="27">
                  <c:v>976</c:v>
                </c:pt>
                <c:pt idx="28">
                  <c:v>1033</c:v>
                </c:pt>
                <c:pt idx="29">
                  <c:v>961</c:v>
                </c:pt>
                <c:pt idx="30">
                  <c:v>1043</c:v>
                </c:pt>
                <c:pt idx="31">
                  <c:v>1011</c:v>
                </c:pt>
                <c:pt idx="32">
                  <c:v>922</c:v>
                </c:pt>
                <c:pt idx="33">
                  <c:v>1046</c:v>
                </c:pt>
                <c:pt idx="34">
                  <c:v>1029</c:v>
                </c:pt>
                <c:pt idx="35">
                  <c:v>1050</c:v>
                </c:pt>
                <c:pt idx="36">
                  <c:v>1056</c:v>
                </c:pt>
              </c:numCache>
            </c:numRef>
          </c:val>
          <c:smooth val="0"/>
          <c:extLst>
            <c:ext xmlns:c16="http://schemas.microsoft.com/office/drawing/2014/chart" uri="{C3380CC4-5D6E-409C-BE32-E72D297353CC}">
              <c16:uniqueId val="{0000000E-685D-413D-A2DB-D26DF9C34524}"/>
            </c:ext>
          </c:extLst>
        </c:ser>
        <c:ser>
          <c:idx val="2"/>
          <c:order val="1"/>
          <c:tx>
            <c:v>All deaths, average of previous 5 years</c:v>
          </c:tx>
          <c:spPr>
            <a:ln w="28575" cap="rnd">
              <a:solidFill>
                <a:schemeClr val="tx1">
                  <a:lumMod val="50000"/>
                  <a:lumOff val="50000"/>
                </a:schemeClr>
              </a:solidFill>
              <a:prstDash val="sysDash"/>
              <a:round/>
            </a:ln>
            <a:effectLst/>
          </c:spPr>
          <c:marker>
            <c:symbol val="none"/>
          </c:marker>
          <c:dPt>
            <c:idx val="17"/>
            <c:marker>
              <c:symbol val="none"/>
            </c:marker>
            <c:bubble3D val="0"/>
            <c:extLst>
              <c:ext xmlns:c16="http://schemas.microsoft.com/office/drawing/2014/chart" uri="{C3380CC4-5D6E-409C-BE32-E72D297353CC}">
                <c16:uniqueId val="{0000000F-685D-413D-A2DB-D26DF9C34524}"/>
              </c:ext>
            </c:extLst>
          </c:dPt>
          <c:dPt>
            <c:idx val="18"/>
            <c:marker>
              <c:symbol val="none"/>
            </c:marker>
            <c:bubble3D val="0"/>
            <c:extLst>
              <c:ext xmlns:c16="http://schemas.microsoft.com/office/drawing/2014/chart" uri="{C3380CC4-5D6E-409C-BE32-E72D297353CC}">
                <c16:uniqueId val="{00000010-685D-413D-A2DB-D26DF9C34524}"/>
              </c:ext>
            </c:extLst>
          </c:dPt>
          <c:dPt>
            <c:idx val="19"/>
            <c:marker>
              <c:symbol val="none"/>
            </c:marker>
            <c:bubble3D val="0"/>
            <c:extLst>
              <c:ext xmlns:c16="http://schemas.microsoft.com/office/drawing/2014/chart" uri="{C3380CC4-5D6E-409C-BE32-E72D297353CC}">
                <c16:uniqueId val="{00000011-685D-413D-A2DB-D26DF9C34524}"/>
              </c:ext>
            </c:extLst>
          </c:dPt>
          <c:dPt>
            <c:idx val="20"/>
            <c:marker>
              <c:symbol val="none"/>
            </c:marker>
            <c:bubble3D val="0"/>
            <c:extLst>
              <c:ext xmlns:c16="http://schemas.microsoft.com/office/drawing/2014/chart" uri="{C3380CC4-5D6E-409C-BE32-E72D297353CC}">
                <c16:uniqueId val="{00000012-685D-413D-A2DB-D26DF9C34524}"/>
              </c:ext>
            </c:extLst>
          </c:dPt>
          <c:dPt>
            <c:idx val="21"/>
            <c:marker>
              <c:symbol val="none"/>
            </c:marker>
            <c:bubble3D val="0"/>
            <c:extLst>
              <c:ext xmlns:c16="http://schemas.microsoft.com/office/drawing/2014/chart" uri="{C3380CC4-5D6E-409C-BE32-E72D297353CC}">
                <c16:uniqueId val="{00000013-685D-413D-A2DB-D26DF9C34524}"/>
              </c:ext>
            </c:extLst>
          </c:dPt>
          <c:dPt>
            <c:idx val="22"/>
            <c:marker>
              <c:symbol val="none"/>
            </c:marker>
            <c:bubble3D val="0"/>
            <c:extLst>
              <c:ext xmlns:c16="http://schemas.microsoft.com/office/drawing/2014/chart" uri="{C3380CC4-5D6E-409C-BE32-E72D297353CC}">
                <c16:uniqueId val="{00000014-685D-413D-A2DB-D26DF9C34524}"/>
              </c:ext>
            </c:extLst>
          </c:dPt>
          <c:dPt>
            <c:idx val="23"/>
            <c:marker>
              <c:symbol val="none"/>
            </c:marker>
            <c:bubble3D val="0"/>
            <c:extLst>
              <c:ext xmlns:c16="http://schemas.microsoft.com/office/drawing/2014/chart" uri="{C3380CC4-5D6E-409C-BE32-E72D297353CC}">
                <c16:uniqueId val="{00000015-685D-413D-A2DB-D26DF9C34524}"/>
              </c:ext>
            </c:extLst>
          </c:dPt>
          <c:dPt>
            <c:idx val="25"/>
            <c:marker>
              <c:symbol val="none"/>
            </c:marker>
            <c:bubble3D val="0"/>
            <c:extLst>
              <c:ext xmlns:c16="http://schemas.microsoft.com/office/drawing/2014/chart" uri="{C3380CC4-5D6E-409C-BE32-E72D297353CC}">
                <c16:uniqueId val="{00000016-685D-413D-A2DB-D26DF9C34524}"/>
              </c:ext>
            </c:extLst>
          </c:dPt>
          <c:dPt>
            <c:idx val="26"/>
            <c:marker>
              <c:symbol val="none"/>
            </c:marker>
            <c:bubble3D val="0"/>
            <c:extLst>
              <c:ext xmlns:c16="http://schemas.microsoft.com/office/drawing/2014/chart" uri="{C3380CC4-5D6E-409C-BE32-E72D297353CC}">
                <c16:uniqueId val="{00000017-685D-413D-A2DB-D26DF9C34524}"/>
              </c:ext>
            </c:extLst>
          </c:dPt>
          <c:dPt>
            <c:idx val="27"/>
            <c:marker>
              <c:symbol val="none"/>
            </c:marker>
            <c:bubble3D val="0"/>
            <c:extLst>
              <c:ext xmlns:c16="http://schemas.microsoft.com/office/drawing/2014/chart" uri="{C3380CC4-5D6E-409C-BE32-E72D297353CC}">
                <c16:uniqueId val="{00000018-685D-413D-A2DB-D26DF9C34524}"/>
              </c:ext>
            </c:extLst>
          </c:dPt>
          <c:dPt>
            <c:idx val="28"/>
            <c:marker>
              <c:symbol val="none"/>
            </c:marker>
            <c:bubble3D val="0"/>
            <c:extLst>
              <c:ext xmlns:c16="http://schemas.microsoft.com/office/drawing/2014/chart" uri="{C3380CC4-5D6E-409C-BE32-E72D297353CC}">
                <c16:uniqueId val="{00000019-685D-413D-A2DB-D26DF9C34524}"/>
              </c:ext>
            </c:extLst>
          </c:dPt>
          <c:dPt>
            <c:idx val="29"/>
            <c:marker>
              <c:symbol val="none"/>
            </c:marker>
            <c:bubble3D val="0"/>
            <c:extLst>
              <c:ext xmlns:c16="http://schemas.microsoft.com/office/drawing/2014/chart" uri="{C3380CC4-5D6E-409C-BE32-E72D297353CC}">
                <c16:uniqueId val="{0000001A-685D-413D-A2DB-D26DF9C34524}"/>
              </c:ext>
            </c:extLst>
          </c:dPt>
          <c:dPt>
            <c:idx val="30"/>
            <c:marker>
              <c:symbol val="none"/>
            </c:marker>
            <c:bubble3D val="0"/>
            <c:extLst>
              <c:ext xmlns:c16="http://schemas.microsoft.com/office/drawing/2014/chart" uri="{C3380CC4-5D6E-409C-BE32-E72D297353CC}">
                <c16:uniqueId val="{0000001B-685D-413D-A2DB-D26DF9C34524}"/>
              </c:ext>
            </c:extLst>
          </c:dPt>
          <c:dPt>
            <c:idx val="31"/>
            <c:marker>
              <c:symbol val="none"/>
            </c:marker>
            <c:bubble3D val="0"/>
            <c:extLst>
              <c:ext xmlns:c16="http://schemas.microsoft.com/office/drawing/2014/chart" uri="{C3380CC4-5D6E-409C-BE32-E72D297353CC}">
                <c16:uniqueId val="{0000001C-685D-413D-A2DB-D26DF9C34524}"/>
              </c:ext>
            </c:extLst>
          </c:dPt>
          <c:dPt>
            <c:idx val="36"/>
            <c:marker>
              <c:symbol val="circle"/>
              <c:size val="7"/>
              <c:spPr>
                <a:solidFill>
                  <a:schemeClr val="bg1">
                    <a:lumMod val="50000"/>
                  </a:schemeClr>
                </a:solidFill>
                <a:ln w="9525">
                  <a:noFill/>
                </a:ln>
                <a:effectLst/>
              </c:spPr>
            </c:marker>
            <c:bubble3D val="0"/>
            <c:extLst>
              <c:ext xmlns:c16="http://schemas.microsoft.com/office/drawing/2014/chart" uri="{C3380CC4-5D6E-409C-BE32-E72D297353CC}">
                <c16:uniqueId val="{0000002C-E8DA-485F-A811-F3EBC7F75167}"/>
              </c:ext>
            </c:extLst>
          </c:dPt>
          <c:dLbls>
            <c:dLbl>
              <c:idx val="36"/>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E8DA-485F-A811-F3EBC7F75167}"/>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15875" cap="flat" cmpd="sng" algn="ctr">
                      <a:solidFill>
                        <a:schemeClr val="accent3">
                          <a:lumMod val="75000"/>
                        </a:schemeClr>
                      </a:solidFill>
                      <a:round/>
                    </a:ln>
                    <a:effectLst/>
                  </c:spPr>
                </c15:leaderLines>
              </c:ext>
            </c:extLst>
          </c:dLbls>
          <c:cat>
            <c:strRef>
              <c:f>'Figure 3 data'!$B$3:$AL$3</c:f>
              <c:strCache>
                <c:ptCount val="37"/>
                <c:pt idx="0">
                  <c:v>Week 1</c:v>
                </c:pt>
                <c:pt idx="1">
                  <c:v>Week 2</c:v>
                </c:pt>
                <c:pt idx="2">
                  <c:v>Week 3</c:v>
                </c:pt>
                <c:pt idx="3">
                  <c:v>Week 4</c:v>
                </c:pt>
                <c:pt idx="4">
                  <c:v>Week 5</c:v>
                </c:pt>
                <c:pt idx="5">
                  <c:v>Week 6</c:v>
                </c:pt>
                <c:pt idx="6">
                  <c:v>Week 7</c:v>
                </c:pt>
                <c:pt idx="7">
                  <c:v>Week 8</c:v>
                </c:pt>
                <c:pt idx="8">
                  <c:v>Week 9</c:v>
                </c:pt>
                <c:pt idx="9">
                  <c:v>Week 10</c:v>
                </c:pt>
                <c:pt idx="10">
                  <c:v>Week 11</c:v>
                </c:pt>
                <c:pt idx="11">
                  <c:v>Week 12</c:v>
                </c:pt>
                <c:pt idx="12">
                  <c:v>Week 13</c:v>
                </c:pt>
                <c:pt idx="13">
                  <c:v>Week 14</c:v>
                </c:pt>
                <c:pt idx="14">
                  <c:v>Week 15</c:v>
                </c:pt>
                <c:pt idx="15">
                  <c:v>Week 16</c:v>
                </c:pt>
                <c:pt idx="16">
                  <c:v>Week 17</c:v>
                </c:pt>
                <c:pt idx="17">
                  <c:v>Week 18</c:v>
                </c:pt>
                <c:pt idx="18">
                  <c:v>Week 19</c:v>
                </c:pt>
                <c:pt idx="19">
                  <c:v>Week 20</c:v>
                </c:pt>
                <c:pt idx="20">
                  <c:v>Week 21</c:v>
                </c:pt>
                <c:pt idx="21">
                  <c:v>Week 22</c:v>
                </c:pt>
                <c:pt idx="22">
                  <c:v>Week 23</c:v>
                </c:pt>
                <c:pt idx="23">
                  <c:v>Week 24</c:v>
                </c:pt>
                <c:pt idx="24">
                  <c:v>Week 25</c:v>
                </c:pt>
                <c:pt idx="25">
                  <c:v>Week 26</c:v>
                </c:pt>
                <c:pt idx="26">
                  <c:v>Week 27</c:v>
                </c:pt>
                <c:pt idx="27">
                  <c:v>Week 28</c:v>
                </c:pt>
                <c:pt idx="28">
                  <c:v>Week 29</c:v>
                </c:pt>
                <c:pt idx="29">
                  <c:v>Week 30</c:v>
                </c:pt>
                <c:pt idx="30">
                  <c:v>Week 31</c:v>
                </c:pt>
                <c:pt idx="31">
                  <c:v>Week 32</c:v>
                </c:pt>
                <c:pt idx="32">
                  <c:v>Week 33</c:v>
                </c:pt>
                <c:pt idx="33">
                  <c:v>Week 34</c:v>
                </c:pt>
                <c:pt idx="34">
                  <c:v>Week 35</c:v>
                </c:pt>
                <c:pt idx="35">
                  <c:v>Week 36</c:v>
                </c:pt>
                <c:pt idx="36">
                  <c:v>Week 37</c:v>
                </c:pt>
              </c:strCache>
            </c:strRef>
          </c:cat>
          <c:val>
            <c:numRef>
              <c:f>'Figure 3 data'!$B$6:$AL$6</c:f>
              <c:numCache>
                <c:formatCode>#,##0</c:formatCode>
                <c:ptCount val="37"/>
                <c:pt idx="0">
                  <c:v>1276</c:v>
                </c:pt>
                <c:pt idx="1">
                  <c:v>1559.6</c:v>
                </c:pt>
                <c:pt idx="2">
                  <c:v>1382</c:v>
                </c:pt>
                <c:pt idx="3">
                  <c:v>1316.6</c:v>
                </c:pt>
                <c:pt idx="4">
                  <c:v>1279.5999999999999</c:v>
                </c:pt>
                <c:pt idx="5">
                  <c:v>1253.8</c:v>
                </c:pt>
                <c:pt idx="6">
                  <c:v>1259.2</c:v>
                </c:pt>
                <c:pt idx="7">
                  <c:v>1246.8</c:v>
                </c:pt>
                <c:pt idx="8">
                  <c:v>1164.8</c:v>
                </c:pt>
                <c:pt idx="9">
                  <c:v>1228.5999999999999</c:v>
                </c:pt>
                <c:pt idx="10">
                  <c:v>1169</c:v>
                </c:pt>
                <c:pt idx="11">
                  <c:v>1120.4000000000001</c:v>
                </c:pt>
                <c:pt idx="12">
                  <c:v>1118.2</c:v>
                </c:pt>
                <c:pt idx="13">
                  <c:v>1098.4000000000001</c:v>
                </c:pt>
                <c:pt idx="14">
                  <c:v>1099.8</c:v>
                </c:pt>
                <c:pt idx="15">
                  <c:v>1067.2</c:v>
                </c:pt>
                <c:pt idx="16">
                  <c:v>1086.8</c:v>
                </c:pt>
                <c:pt idx="17">
                  <c:v>1079.4000000000001</c:v>
                </c:pt>
                <c:pt idx="18">
                  <c:v>1034.2</c:v>
                </c:pt>
                <c:pt idx="19">
                  <c:v>1064</c:v>
                </c:pt>
                <c:pt idx="20">
                  <c:v>1045.4000000000001</c:v>
                </c:pt>
                <c:pt idx="21">
                  <c:v>1016.8</c:v>
                </c:pt>
                <c:pt idx="22">
                  <c:v>1056</c:v>
                </c:pt>
                <c:pt idx="23">
                  <c:v>1000</c:v>
                </c:pt>
                <c:pt idx="24">
                  <c:v>1019.4</c:v>
                </c:pt>
                <c:pt idx="25">
                  <c:v>1026</c:v>
                </c:pt>
                <c:pt idx="26">
                  <c:v>1018</c:v>
                </c:pt>
                <c:pt idx="27">
                  <c:v>1025.2</c:v>
                </c:pt>
                <c:pt idx="28">
                  <c:v>996.2</c:v>
                </c:pt>
                <c:pt idx="29">
                  <c:v>977.4</c:v>
                </c:pt>
                <c:pt idx="30">
                  <c:v>994.4</c:v>
                </c:pt>
                <c:pt idx="31">
                  <c:v>1002.6</c:v>
                </c:pt>
                <c:pt idx="32">
                  <c:v>992.2</c:v>
                </c:pt>
                <c:pt idx="33">
                  <c:v>999.2</c:v>
                </c:pt>
                <c:pt idx="34">
                  <c:v>983.2</c:v>
                </c:pt>
                <c:pt idx="35">
                  <c:v>988</c:v>
                </c:pt>
                <c:pt idx="36">
                  <c:v>1008</c:v>
                </c:pt>
              </c:numCache>
            </c:numRef>
          </c:val>
          <c:smooth val="0"/>
          <c:extLst>
            <c:ext xmlns:c16="http://schemas.microsoft.com/office/drawing/2014/chart" uri="{C3380CC4-5D6E-409C-BE32-E72D297353CC}">
              <c16:uniqueId val="{0000001D-685D-413D-A2DB-D26DF9C34524}"/>
            </c:ext>
          </c:extLst>
        </c:ser>
        <c:ser>
          <c:idx val="1"/>
          <c:order val="2"/>
          <c:tx>
            <c:v>COVID-19 deaths 2020</c:v>
          </c:tx>
          <c:spPr>
            <a:ln w="31750" cap="rnd">
              <a:solidFill>
                <a:schemeClr val="accent5">
                  <a:lumMod val="50000"/>
                </a:schemeClr>
              </a:solidFill>
              <a:round/>
            </a:ln>
            <a:effectLst/>
          </c:spPr>
          <c:marker>
            <c:symbol val="none"/>
          </c:marker>
          <c:dPt>
            <c:idx val="17"/>
            <c:marker>
              <c:symbol val="none"/>
            </c:marker>
            <c:bubble3D val="0"/>
            <c:extLst>
              <c:ext xmlns:c16="http://schemas.microsoft.com/office/drawing/2014/chart" uri="{C3380CC4-5D6E-409C-BE32-E72D297353CC}">
                <c16:uniqueId val="{0000001E-685D-413D-A2DB-D26DF9C34524}"/>
              </c:ext>
            </c:extLst>
          </c:dPt>
          <c:dPt>
            <c:idx val="18"/>
            <c:marker>
              <c:symbol val="none"/>
            </c:marker>
            <c:bubble3D val="0"/>
            <c:extLst>
              <c:ext xmlns:c16="http://schemas.microsoft.com/office/drawing/2014/chart" uri="{C3380CC4-5D6E-409C-BE32-E72D297353CC}">
                <c16:uniqueId val="{0000001F-685D-413D-A2DB-D26DF9C34524}"/>
              </c:ext>
            </c:extLst>
          </c:dPt>
          <c:dPt>
            <c:idx val="19"/>
            <c:marker>
              <c:symbol val="none"/>
            </c:marker>
            <c:bubble3D val="0"/>
            <c:extLst>
              <c:ext xmlns:c16="http://schemas.microsoft.com/office/drawing/2014/chart" uri="{C3380CC4-5D6E-409C-BE32-E72D297353CC}">
                <c16:uniqueId val="{00000020-685D-413D-A2DB-D26DF9C34524}"/>
              </c:ext>
            </c:extLst>
          </c:dPt>
          <c:dPt>
            <c:idx val="20"/>
            <c:marker>
              <c:symbol val="none"/>
            </c:marker>
            <c:bubble3D val="0"/>
            <c:extLst>
              <c:ext xmlns:c16="http://schemas.microsoft.com/office/drawing/2014/chart" uri="{C3380CC4-5D6E-409C-BE32-E72D297353CC}">
                <c16:uniqueId val="{00000021-685D-413D-A2DB-D26DF9C34524}"/>
              </c:ext>
            </c:extLst>
          </c:dPt>
          <c:dPt>
            <c:idx val="21"/>
            <c:marker>
              <c:symbol val="none"/>
            </c:marker>
            <c:bubble3D val="0"/>
            <c:extLst>
              <c:ext xmlns:c16="http://schemas.microsoft.com/office/drawing/2014/chart" uri="{C3380CC4-5D6E-409C-BE32-E72D297353CC}">
                <c16:uniqueId val="{00000022-685D-413D-A2DB-D26DF9C34524}"/>
              </c:ext>
            </c:extLst>
          </c:dPt>
          <c:dPt>
            <c:idx val="22"/>
            <c:marker>
              <c:symbol val="none"/>
            </c:marker>
            <c:bubble3D val="0"/>
            <c:extLst>
              <c:ext xmlns:c16="http://schemas.microsoft.com/office/drawing/2014/chart" uri="{C3380CC4-5D6E-409C-BE32-E72D297353CC}">
                <c16:uniqueId val="{00000023-685D-413D-A2DB-D26DF9C34524}"/>
              </c:ext>
            </c:extLst>
          </c:dPt>
          <c:dPt>
            <c:idx val="23"/>
            <c:marker>
              <c:symbol val="none"/>
            </c:marker>
            <c:bubble3D val="0"/>
            <c:extLst>
              <c:ext xmlns:c16="http://schemas.microsoft.com/office/drawing/2014/chart" uri="{C3380CC4-5D6E-409C-BE32-E72D297353CC}">
                <c16:uniqueId val="{00000024-685D-413D-A2DB-D26DF9C34524}"/>
              </c:ext>
            </c:extLst>
          </c:dPt>
          <c:dPt>
            <c:idx val="25"/>
            <c:marker>
              <c:symbol val="none"/>
            </c:marker>
            <c:bubble3D val="0"/>
            <c:extLst>
              <c:ext xmlns:c16="http://schemas.microsoft.com/office/drawing/2014/chart" uri="{C3380CC4-5D6E-409C-BE32-E72D297353CC}">
                <c16:uniqueId val="{00000025-685D-413D-A2DB-D26DF9C34524}"/>
              </c:ext>
            </c:extLst>
          </c:dPt>
          <c:dPt>
            <c:idx val="26"/>
            <c:marker>
              <c:symbol val="none"/>
            </c:marker>
            <c:bubble3D val="0"/>
            <c:extLst>
              <c:ext xmlns:c16="http://schemas.microsoft.com/office/drawing/2014/chart" uri="{C3380CC4-5D6E-409C-BE32-E72D297353CC}">
                <c16:uniqueId val="{00000026-685D-413D-A2DB-D26DF9C34524}"/>
              </c:ext>
            </c:extLst>
          </c:dPt>
          <c:dPt>
            <c:idx val="27"/>
            <c:marker>
              <c:symbol val="none"/>
            </c:marker>
            <c:bubble3D val="0"/>
            <c:extLst>
              <c:ext xmlns:c16="http://schemas.microsoft.com/office/drawing/2014/chart" uri="{C3380CC4-5D6E-409C-BE32-E72D297353CC}">
                <c16:uniqueId val="{00000027-685D-413D-A2DB-D26DF9C34524}"/>
              </c:ext>
            </c:extLst>
          </c:dPt>
          <c:dPt>
            <c:idx val="28"/>
            <c:marker>
              <c:symbol val="none"/>
            </c:marker>
            <c:bubble3D val="0"/>
            <c:extLst>
              <c:ext xmlns:c16="http://schemas.microsoft.com/office/drawing/2014/chart" uri="{C3380CC4-5D6E-409C-BE32-E72D297353CC}">
                <c16:uniqueId val="{00000028-685D-413D-A2DB-D26DF9C34524}"/>
              </c:ext>
            </c:extLst>
          </c:dPt>
          <c:dPt>
            <c:idx val="29"/>
            <c:marker>
              <c:symbol val="none"/>
            </c:marker>
            <c:bubble3D val="0"/>
            <c:extLst>
              <c:ext xmlns:c16="http://schemas.microsoft.com/office/drawing/2014/chart" uri="{C3380CC4-5D6E-409C-BE32-E72D297353CC}">
                <c16:uniqueId val="{00000029-685D-413D-A2DB-D26DF9C34524}"/>
              </c:ext>
            </c:extLst>
          </c:dPt>
          <c:dPt>
            <c:idx val="30"/>
            <c:marker>
              <c:symbol val="none"/>
            </c:marker>
            <c:bubble3D val="0"/>
            <c:extLst>
              <c:ext xmlns:c16="http://schemas.microsoft.com/office/drawing/2014/chart" uri="{C3380CC4-5D6E-409C-BE32-E72D297353CC}">
                <c16:uniqueId val="{0000002A-685D-413D-A2DB-D26DF9C34524}"/>
              </c:ext>
            </c:extLst>
          </c:dPt>
          <c:dPt>
            <c:idx val="31"/>
            <c:marker>
              <c:symbol val="none"/>
            </c:marker>
            <c:bubble3D val="0"/>
            <c:extLst>
              <c:ext xmlns:c16="http://schemas.microsoft.com/office/drawing/2014/chart" uri="{C3380CC4-5D6E-409C-BE32-E72D297353CC}">
                <c16:uniqueId val="{0000002B-685D-413D-A2DB-D26DF9C34524}"/>
              </c:ext>
            </c:extLst>
          </c:dPt>
          <c:dPt>
            <c:idx val="36"/>
            <c:marker>
              <c:symbol val="circle"/>
              <c:size val="7"/>
              <c:spPr>
                <a:solidFill>
                  <a:schemeClr val="accent5">
                    <a:lumMod val="50000"/>
                  </a:schemeClr>
                </a:solidFill>
                <a:ln w="9525">
                  <a:noFill/>
                </a:ln>
                <a:effectLst/>
              </c:spPr>
            </c:marker>
            <c:bubble3D val="0"/>
            <c:extLst>
              <c:ext xmlns:c16="http://schemas.microsoft.com/office/drawing/2014/chart" uri="{C3380CC4-5D6E-409C-BE32-E72D297353CC}">
                <c16:uniqueId val="{0000002A-E8DA-485F-A811-F3EBC7F75167}"/>
              </c:ext>
            </c:extLst>
          </c:dPt>
          <c:dLbls>
            <c:dLbl>
              <c:idx val="36"/>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E8DA-485F-A811-F3EBC7F75167}"/>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t"/>
            <c:showLegendKey val="0"/>
            <c:showVal val="0"/>
            <c:showCatName val="0"/>
            <c:showSerName val="0"/>
            <c:showPercent val="0"/>
            <c:showBubbleSize val="0"/>
            <c:extLst>
              <c:ext xmlns:c15="http://schemas.microsoft.com/office/drawing/2012/chart" uri="{CE6537A1-D6FC-4f65-9D91-7224C49458BB}">
                <c15:showLeaderLines val="0"/>
              </c:ext>
            </c:extLst>
          </c:dLbls>
          <c:cat>
            <c:strRef>
              <c:f>'Figure 3 data'!$B$3:$AL$3</c:f>
              <c:strCache>
                <c:ptCount val="37"/>
                <c:pt idx="0">
                  <c:v>Week 1</c:v>
                </c:pt>
                <c:pt idx="1">
                  <c:v>Week 2</c:v>
                </c:pt>
                <c:pt idx="2">
                  <c:v>Week 3</c:v>
                </c:pt>
                <c:pt idx="3">
                  <c:v>Week 4</c:v>
                </c:pt>
                <c:pt idx="4">
                  <c:v>Week 5</c:v>
                </c:pt>
                <c:pt idx="5">
                  <c:v>Week 6</c:v>
                </c:pt>
                <c:pt idx="6">
                  <c:v>Week 7</c:v>
                </c:pt>
                <c:pt idx="7">
                  <c:v>Week 8</c:v>
                </c:pt>
                <c:pt idx="8">
                  <c:v>Week 9</c:v>
                </c:pt>
                <c:pt idx="9">
                  <c:v>Week 10</c:v>
                </c:pt>
                <c:pt idx="10">
                  <c:v>Week 11</c:v>
                </c:pt>
                <c:pt idx="11">
                  <c:v>Week 12</c:v>
                </c:pt>
                <c:pt idx="12">
                  <c:v>Week 13</c:v>
                </c:pt>
                <c:pt idx="13">
                  <c:v>Week 14</c:v>
                </c:pt>
                <c:pt idx="14">
                  <c:v>Week 15</c:v>
                </c:pt>
                <c:pt idx="15">
                  <c:v>Week 16</c:v>
                </c:pt>
                <c:pt idx="16">
                  <c:v>Week 17</c:v>
                </c:pt>
                <c:pt idx="17">
                  <c:v>Week 18</c:v>
                </c:pt>
                <c:pt idx="18">
                  <c:v>Week 19</c:v>
                </c:pt>
                <c:pt idx="19">
                  <c:v>Week 20</c:v>
                </c:pt>
                <c:pt idx="20">
                  <c:v>Week 21</c:v>
                </c:pt>
                <c:pt idx="21">
                  <c:v>Week 22</c:v>
                </c:pt>
                <c:pt idx="22">
                  <c:v>Week 23</c:v>
                </c:pt>
                <c:pt idx="23">
                  <c:v>Week 24</c:v>
                </c:pt>
                <c:pt idx="24">
                  <c:v>Week 25</c:v>
                </c:pt>
                <c:pt idx="25">
                  <c:v>Week 26</c:v>
                </c:pt>
                <c:pt idx="26">
                  <c:v>Week 27</c:v>
                </c:pt>
                <c:pt idx="27">
                  <c:v>Week 28</c:v>
                </c:pt>
                <c:pt idx="28">
                  <c:v>Week 29</c:v>
                </c:pt>
                <c:pt idx="29">
                  <c:v>Week 30</c:v>
                </c:pt>
                <c:pt idx="30">
                  <c:v>Week 31</c:v>
                </c:pt>
                <c:pt idx="31">
                  <c:v>Week 32</c:v>
                </c:pt>
                <c:pt idx="32">
                  <c:v>Week 33</c:v>
                </c:pt>
                <c:pt idx="33">
                  <c:v>Week 34</c:v>
                </c:pt>
                <c:pt idx="34">
                  <c:v>Week 35</c:v>
                </c:pt>
                <c:pt idx="35">
                  <c:v>Week 36</c:v>
                </c:pt>
                <c:pt idx="36">
                  <c:v>Week 37</c:v>
                </c:pt>
              </c:strCache>
            </c:strRef>
          </c:cat>
          <c:val>
            <c:numRef>
              <c:f>'Figure 3 data'!$B$7:$AL$7</c:f>
              <c:numCache>
                <c:formatCode>#,##0</c:formatCode>
                <c:ptCount val="37"/>
                <c:pt idx="0">
                  <c:v>0</c:v>
                </c:pt>
                <c:pt idx="1">
                  <c:v>0</c:v>
                </c:pt>
                <c:pt idx="2">
                  <c:v>0</c:v>
                </c:pt>
                <c:pt idx="3">
                  <c:v>0</c:v>
                </c:pt>
                <c:pt idx="4">
                  <c:v>0</c:v>
                </c:pt>
                <c:pt idx="5">
                  <c:v>0</c:v>
                </c:pt>
                <c:pt idx="6">
                  <c:v>0</c:v>
                </c:pt>
                <c:pt idx="7">
                  <c:v>0</c:v>
                </c:pt>
                <c:pt idx="8">
                  <c:v>0</c:v>
                </c:pt>
                <c:pt idx="9">
                  <c:v>0</c:v>
                </c:pt>
                <c:pt idx="10">
                  <c:v>0</c:v>
                </c:pt>
                <c:pt idx="11">
                  <c:v>11</c:v>
                </c:pt>
                <c:pt idx="12">
                  <c:v>62</c:v>
                </c:pt>
                <c:pt idx="13">
                  <c:v>282</c:v>
                </c:pt>
                <c:pt idx="14">
                  <c:v>609</c:v>
                </c:pt>
                <c:pt idx="15">
                  <c:v>650</c:v>
                </c:pt>
                <c:pt idx="16">
                  <c:v>661</c:v>
                </c:pt>
                <c:pt idx="17">
                  <c:v>527</c:v>
                </c:pt>
                <c:pt idx="18">
                  <c:v>415</c:v>
                </c:pt>
                <c:pt idx="19">
                  <c:v>336</c:v>
                </c:pt>
                <c:pt idx="20">
                  <c:v>230</c:v>
                </c:pt>
                <c:pt idx="21">
                  <c:v>131</c:v>
                </c:pt>
                <c:pt idx="22">
                  <c:v>89</c:v>
                </c:pt>
                <c:pt idx="23">
                  <c:v>69</c:v>
                </c:pt>
                <c:pt idx="24">
                  <c:v>49</c:v>
                </c:pt>
                <c:pt idx="25">
                  <c:v>35</c:v>
                </c:pt>
                <c:pt idx="26">
                  <c:v>18</c:v>
                </c:pt>
                <c:pt idx="27">
                  <c:v>13</c:v>
                </c:pt>
                <c:pt idx="28">
                  <c:v>6</c:v>
                </c:pt>
                <c:pt idx="29">
                  <c:v>8</c:v>
                </c:pt>
                <c:pt idx="30">
                  <c:v>7</c:v>
                </c:pt>
                <c:pt idx="31">
                  <c:v>5</c:v>
                </c:pt>
                <c:pt idx="32">
                  <c:v>3</c:v>
                </c:pt>
                <c:pt idx="33">
                  <c:v>6</c:v>
                </c:pt>
                <c:pt idx="34">
                  <c:v>7</c:v>
                </c:pt>
                <c:pt idx="35">
                  <c:v>2</c:v>
                </c:pt>
                <c:pt idx="36">
                  <c:v>5</c:v>
                </c:pt>
              </c:numCache>
            </c:numRef>
          </c:val>
          <c:smooth val="0"/>
          <c:extLst>
            <c:ext xmlns:c16="http://schemas.microsoft.com/office/drawing/2014/chart" uri="{C3380CC4-5D6E-409C-BE32-E72D297353CC}">
              <c16:uniqueId val="{0000002C-685D-413D-A2DB-D26DF9C34524}"/>
            </c:ext>
          </c:extLst>
        </c:ser>
        <c:dLbls>
          <c:showLegendKey val="0"/>
          <c:showVal val="0"/>
          <c:showCatName val="0"/>
          <c:showSerName val="0"/>
          <c:showPercent val="0"/>
          <c:showBubbleSize val="0"/>
        </c:dLbls>
        <c:smooth val="0"/>
        <c:axId val="522536944"/>
        <c:axId val="522538912"/>
      </c:lineChart>
      <c:catAx>
        <c:axId val="522536944"/>
        <c:scaling>
          <c:orientation val="minMax"/>
        </c:scaling>
        <c:delete val="0"/>
        <c:axPos val="b"/>
        <c:title>
          <c:tx>
            <c:rich>
              <a:bodyPr rot="0" spcFirstLastPara="1" vertOverflow="ellipsis" vert="horz" wrap="square" anchor="ctr" anchorCtr="1"/>
              <a:lstStyle/>
              <a:p>
                <a:pPr>
                  <a:defRPr sz="11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b="1"/>
                  <a:t>Week number</a:t>
                </a:r>
              </a:p>
            </c:rich>
          </c:tx>
          <c:overlay val="0"/>
          <c:spPr>
            <a:noFill/>
            <a:ln>
              <a:noFill/>
            </a:ln>
            <a:effectLst/>
          </c:spPr>
          <c:txPr>
            <a:bodyPr rot="0" spcFirstLastPara="1" vertOverflow="ellipsis" vert="horz" wrap="square" anchor="ctr" anchorCtr="1"/>
            <a:lstStyle/>
            <a:p>
              <a:pPr>
                <a:defRPr sz="11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General" sourceLinked="1"/>
        <c:majorTickMark val="none"/>
        <c:minorTickMark val="out"/>
        <c:tickLblPos val="nextTo"/>
        <c:spPr>
          <a:noFill/>
          <a:ln w="12700" cap="flat" cmpd="sng" algn="ctr">
            <a:solidFill>
              <a:schemeClr val="tx1"/>
            </a:solidFill>
            <a:round/>
          </a:ln>
          <a:effectLst/>
        </c:spPr>
        <c:txPr>
          <a:bodyPr rot="-5400000" spcFirstLastPara="1" vertOverflow="ellipsis" wrap="square" anchor="ctr" anchorCtr="1"/>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522538912"/>
        <c:crosses val="autoZero"/>
        <c:auto val="1"/>
        <c:lblAlgn val="ctr"/>
        <c:lblOffset val="100"/>
        <c:tickLblSkip val="1"/>
        <c:noMultiLvlLbl val="1"/>
      </c:catAx>
      <c:valAx>
        <c:axId val="522538912"/>
        <c:scaling>
          <c:orientation val="minMax"/>
        </c:scaling>
        <c:delete val="0"/>
        <c:axPos val="l"/>
        <c:title>
          <c:tx>
            <c:rich>
              <a:bodyPr rot="-5400000" spcFirstLastPara="1" vertOverflow="ellipsis" vert="horz" wrap="square" anchor="ctr" anchorCtr="1"/>
              <a:lstStyle/>
              <a:p>
                <a:pPr>
                  <a:defRPr sz="11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b="1"/>
                  <a:t>Deaths</a:t>
                </a:r>
              </a:p>
            </c:rich>
          </c:tx>
          <c:overlay val="0"/>
          <c:spPr>
            <a:noFill/>
            <a:ln>
              <a:noFill/>
            </a:ln>
            <a:effectLst/>
          </c:spPr>
          <c:txPr>
            <a:bodyPr rot="-5400000" spcFirstLastPara="1" vertOverflow="ellipsis" vert="horz" wrap="square" anchor="ctr" anchorCtr="1"/>
            <a:lstStyle/>
            <a:p>
              <a:pPr>
                <a:defRPr sz="11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0" sourceLinked="1"/>
        <c:majorTickMark val="out"/>
        <c:minorTickMark val="none"/>
        <c:tickLblPos val="nextTo"/>
        <c:spPr>
          <a:noFill/>
          <a:ln w="12700">
            <a:solidFill>
              <a:schemeClr val="tx1"/>
            </a:solidFill>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522536944"/>
        <c:crosses val="autoZero"/>
        <c:crossBetween val="between"/>
      </c:valAx>
      <c:spPr>
        <a:noFill/>
        <a:ln>
          <a:noFill/>
        </a:ln>
        <a:effectLst/>
      </c:spPr>
    </c:plotArea>
    <c:legend>
      <c:legendPos val="r"/>
      <c:layout>
        <c:manualLayout>
          <c:xMode val="edge"/>
          <c:yMode val="edge"/>
          <c:x val="9.9026098660744341E-2"/>
          <c:y val="0.51676061752123503"/>
          <c:w val="0.32977600771135285"/>
          <c:h val="0.27858944886686893"/>
        </c:manualLayout>
      </c:layout>
      <c:overlay val="1"/>
      <c:spPr>
        <a:noFill/>
        <a:ln>
          <a:noFill/>
        </a:ln>
        <a:effectLst/>
      </c:spPr>
      <c:txPr>
        <a:bodyPr rot="0" spcFirstLastPara="1" vertOverflow="ellipsis" vert="horz" wrap="square" anchor="ctr" anchorCtr="1"/>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100">
          <a:solidFill>
            <a:sysClr val="windowText" lastClr="000000"/>
          </a:solidFill>
          <a:latin typeface="Arial" panose="020B0604020202020204" pitchFamily="34" charset="0"/>
          <a:cs typeface="Arial" panose="020B0604020202020204" pitchFamily="34" charset="0"/>
        </a:defRPr>
      </a:pPr>
      <a:endParaRPr lang="en-US"/>
    </a:p>
  </c:txPr>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a:t>Figure 4: Excess Deaths  by underlying cause of death and location, week 12 to 37, 2020</a:t>
            </a:r>
          </a:p>
        </c:rich>
      </c:tx>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0.14706260179016084"/>
          <c:y val="8.1525429168919597E-2"/>
          <c:w val="0.82762457769701858"/>
          <c:h val="0.87043727949000926"/>
        </c:manualLayout>
      </c:layout>
      <c:barChart>
        <c:barDir val="bar"/>
        <c:grouping val="clustered"/>
        <c:varyColors val="0"/>
        <c:ser>
          <c:idx val="0"/>
          <c:order val="0"/>
          <c:tx>
            <c:strRef>
              <c:f>'Figure 4 data'!$A$24</c:f>
              <c:strCache>
                <c:ptCount val="1"/>
                <c:pt idx="0">
                  <c:v>Cancer</c:v>
                </c:pt>
              </c:strCache>
            </c:strRef>
          </c:tx>
          <c:spPr>
            <a:solidFill>
              <a:schemeClr val="accent5">
                <a:lumMod val="50000"/>
              </a:schemeClr>
            </a:solidFill>
            <a:ln>
              <a:solidFill>
                <a:schemeClr val="tx1"/>
              </a:solidFill>
            </a:ln>
            <a:effectLst/>
          </c:spPr>
          <c:invertIfNegative val="0"/>
          <c:dPt>
            <c:idx val="0"/>
            <c:invertIfNegative val="0"/>
            <c:bubble3D val="0"/>
            <c:spPr>
              <a:solidFill>
                <a:schemeClr val="accent3">
                  <a:lumMod val="75000"/>
                </a:schemeClr>
              </a:solidFill>
              <a:ln>
                <a:solidFill>
                  <a:schemeClr val="tx1"/>
                </a:solidFill>
              </a:ln>
              <a:effectLst/>
            </c:spPr>
            <c:extLst>
              <c:ext xmlns:c16="http://schemas.microsoft.com/office/drawing/2014/chart" uri="{C3380CC4-5D6E-409C-BE32-E72D297353CC}">
                <c16:uniqueId val="{00000001-659C-4FAC-AC06-1EE246F75331}"/>
              </c:ext>
            </c:extLst>
          </c:dPt>
          <c:dPt>
            <c:idx val="1"/>
            <c:invertIfNegative val="0"/>
            <c:bubble3D val="0"/>
            <c:spPr>
              <a:solidFill>
                <a:schemeClr val="accent5">
                  <a:lumMod val="60000"/>
                  <a:lumOff val="40000"/>
                </a:schemeClr>
              </a:solidFill>
              <a:ln>
                <a:solidFill>
                  <a:schemeClr val="tx1"/>
                </a:solidFill>
              </a:ln>
              <a:effectLst/>
            </c:spPr>
            <c:extLst>
              <c:ext xmlns:c16="http://schemas.microsoft.com/office/drawing/2014/chart" uri="{C3380CC4-5D6E-409C-BE32-E72D297353CC}">
                <c16:uniqueId val="{00000003-659C-4FAC-AC06-1EE246F75331}"/>
              </c:ext>
            </c:extLst>
          </c:dPt>
          <c:dLbls>
            <c:dLbl>
              <c:idx val="0"/>
              <c:tx>
                <c:rich>
                  <a:bodyPr/>
                  <a:lstStyle/>
                  <a:p>
                    <a:fld id="{628FF953-1A50-40FC-9CB3-458C15411AA7}" type="SERIESNAME">
                      <a:rPr lang="en-US"/>
                      <a:pPr/>
                      <a:t>[SERIES NAME]</a:t>
                    </a:fld>
                    <a:r>
                      <a:rPr lang="en-US" b="0" baseline="0"/>
                      <a:t>,</a:t>
                    </a:r>
                    <a:r>
                      <a:rPr lang="en-US" b="1" baseline="0"/>
                      <a:t> </a:t>
                    </a:r>
                    <a:fld id="{0E8C8AA5-B5F0-4114-9C7C-EF6D58C032AB}" type="VALUE">
                      <a:rPr lang="en-US" b="1" baseline="0"/>
                      <a:pPr/>
                      <a:t>[VALUE]</a:t>
                    </a:fld>
                    <a:endParaRPr lang="en-US" b="1" baseline="0"/>
                  </a:p>
                </c:rich>
              </c:tx>
              <c:showLegendKey val="0"/>
              <c:showVal val="1"/>
              <c:showCatName val="0"/>
              <c:showSerName val="1"/>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659C-4FAC-AC06-1EE246F75331}"/>
                </c:ext>
              </c:extLst>
            </c:dLbl>
            <c:dLbl>
              <c:idx val="1"/>
              <c:tx>
                <c:rich>
                  <a:bodyPr/>
                  <a:lstStyle/>
                  <a:p>
                    <a:fld id="{9379F9B6-566A-4F45-9BE1-0649238902BA}" type="SERIESNAME">
                      <a:rPr lang="en-US"/>
                      <a:pPr/>
                      <a:t>[SERIES NAME]</a:t>
                    </a:fld>
                    <a:r>
                      <a:rPr lang="en-US" baseline="0"/>
                      <a:t>, </a:t>
                    </a:r>
                    <a:fld id="{C23CCDCB-AEB6-4890-9362-97829FCAC5A1}" type="VALUE">
                      <a:rPr lang="en-US" b="1" baseline="0"/>
                      <a:pPr/>
                      <a:t>[VALUE]</a:t>
                    </a:fld>
                    <a:endParaRPr lang="en-US" baseline="0"/>
                  </a:p>
                </c:rich>
              </c:tx>
              <c:showLegendKey val="0"/>
              <c:showVal val="1"/>
              <c:showCatName val="0"/>
              <c:showSerName val="1"/>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659C-4FAC-AC06-1EE246F75331}"/>
                </c:ext>
              </c:extLst>
            </c:dLbl>
            <c:dLbl>
              <c:idx val="2"/>
              <c:tx>
                <c:rich>
                  <a:bodyPr/>
                  <a:lstStyle/>
                  <a:p>
                    <a:fld id="{F001922E-557C-46AA-873A-14829932C073}" type="SERIESNAME">
                      <a:rPr lang="en-US"/>
                      <a:pPr/>
                      <a:t>[SERIES NAME]</a:t>
                    </a:fld>
                    <a:r>
                      <a:rPr lang="en-US" baseline="0"/>
                      <a:t>, </a:t>
                    </a:r>
                    <a:fld id="{62A59653-9CB2-416C-9378-2FDD7DE9030C}" type="VALUE">
                      <a:rPr lang="en-US" b="1" baseline="0"/>
                      <a:pPr/>
                      <a:t>[VALUE]</a:t>
                    </a:fld>
                    <a:endParaRPr lang="en-US" baseline="0"/>
                  </a:p>
                </c:rich>
              </c:tx>
              <c:showLegendKey val="0"/>
              <c:showVal val="1"/>
              <c:showCatName val="0"/>
              <c:showSerName val="1"/>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4-659C-4FAC-AC06-1EE246F75331}"/>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1"/>
            <c:showCatName val="0"/>
            <c:showSerName val="1"/>
            <c:showPercent val="0"/>
            <c:showBubbleSize val="0"/>
            <c:showLeaderLines val="0"/>
            <c:extLst>
              <c:ext xmlns:c15="http://schemas.microsoft.com/office/drawing/2012/chart" uri="{CE6537A1-D6FC-4f65-9D91-7224C49458BB}">
                <c15:showLeaderLines val="0"/>
              </c:ext>
            </c:extLst>
          </c:dLbls>
          <c:cat>
            <c:numRef>
              <c:f>'Figure 4 data'!$B$4:$D$4</c:f>
              <c:numCache>
                <c:formatCode>#######0</c:formatCode>
                <c:ptCount val="3"/>
              </c:numCache>
            </c:numRef>
          </c:cat>
          <c:val>
            <c:numRef>
              <c:f>'Figure 4 data'!$B$24:$D$24</c:f>
              <c:numCache>
                <c:formatCode>#,##0</c:formatCode>
                <c:ptCount val="3"/>
                <c:pt idx="0">
                  <c:v>-840</c:v>
                </c:pt>
                <c:pt idx="1">
                  <c:v>-248</c:v>
                </c:pt>
                <c:pt idx="2">
                  <c:v>1247</c:v>
                </c:pt>
              </c:numCache>
            </c:numRef>
          </c:val>
          <c:extLst>
            <c:ext xmlns:c16="http://schemas.microsoft.com/office/drawing/2014/chart" uri="{C3380CC4-5D6E-409C-BE32-E72D297353CC}">
              <c16:uniqueId val="{00000005-659C-4FAC-AC06-1EE246F75331}"/>
            </c:ext>
          </c:extLst>
        </c:ser>
        <c:ser>
          <c:idx val="1"/>
          <c:order val="1"/>
          <c:tx>
            <c:strRef>
              <c:f>'Figure 4 data'!$A$25</c:f>
              <c:strCache>
                <c:ptCount val="1"/>
                <c:pt idx="0">
                  <c:v>Dementia / Alzheimer's</c:v>
                </c:pt>
              </c:strCache>
            </c:strRef>
          </c:tx>
          <c:spPr>
            <a:solidFill>
              <a:schemeClr val="accent5">
                <a:lumMod val="50000"/>
              </a:schemeClr>
            </a:solidFill>
            <a:ln>
              <a:solidFill>
                <a:schemeClr val="tx1"/>
              </a:solidFill>
            </a:ln>
            <a:effectLst/>
          </c:spPr>
          <c:invertIfNegative val="0"/>
          <c:dPt>
            <c:idx val="0"/>
            <c:invertIfNegative val="0"/>
            <c:bubble3D val="0"/>
            <c:spPr>
              <a:solidFill>
                <a:schemeClr val="accent3">
                  <a:lumMod val="75000"/>
                </a:schemeClr>
              </a:solidFill>
              <a:ln>
                <a:solidFill>
                  <a:schemeClr val="tx1"/>
                </a:solidFill>
              </a:ln>
              <a:effectLst/>
            </c:spPr>
            <c:extLst>
              <c:ext xmlns:c16="http://schemas.microsoft.com/office/drawing/2014/chart" uri="{C3380CC4-5D6E-409C-BE32-E72D297353CC}">
                <c16:uniqueId val="{00000007-659C-4FAC-AC06-1EE246F75331}"/>
              </c:ext>
            </c:extLst>
          </c:dPt>
          <c:dPt>
            <c:idx val="1"/>
            <c:invertIfNegative val="0"/>
            <c:bubble3D val="0"/>
            <c:spPr>
              <a:solidFill>
                <a:schemeClr val="accent5">
                  <a:lumMod val="60000"/>
                  <a:lumOff val="40000"/>
                </a:schemeClr>
              </a:solidFill>
              <a:ln>
                <a:solidFill>
                  <a:schemeClr val="tx1"/>
                </a:solidFill>
              </a:ln>
              <a:effectLst/>
            </c:spPr>
            <c:extLst>
              <c:ext xmlns:c16="http://schemas.microsoft.com/office/drawing/2014/chart" uri="{C3380CC4-5D6E-409C-BE32-E72D297353CC}">
                <c16:uniqueId val="{00000009-659C-4FAC-AC06-1EE246F75331}"/>
              </c:ext>
            </c:extLst>
          </c:dPt>
          <c:dLbls>
            <c:dLbl>
              <c:idx val="0"/>
              <c:tx>
                <c:rich>
                  <a:bodyPr/>
                  <a:lstStyle/>
                  <a:p>
                    <a:fld id="{56ED0C3C-A5D2-4EBC-A4ED-9AEF6945A41B}" type="SERIESNAME">
                      <a:rPr lang="en-US"/>
                      <a:pPr/>
                      <a:t>[SERIES NAME]</a:t>
                    </a:fld>
                    <a:r>
                      <a:rPr lang="en-US" baseline="0"/>
                      <a:t>, </a:t>
                    </a:r>
                    <a:fld id="{D38827F4-E24C-43BF-8B99-E5B8C81F1346}" type="VALUE">
                      <a:rPr lang="en-US" b="1" baseline="0"/>
                      <a:pPr/>
                      <a:t>[VALUE]</a:t>
                    </a:fld>
                    <a:endParaRPr lang="en-US" baseline="0"/>
                  </a:p>
                </c:rich>
              </c:tx>
              <c:showLegendKey val="0"/>
              <c:showVal val="1"/>
              <c:showCatName val="0"/>
              <c:showSerName val="1"/>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7-659C-4FAC-AC06-1EE246F75331}"/>
                </c:ext>
              </c:extLst>
            </c:dLbl>
            <c:dLbl>
              <c:idx val="1"/>
              <c:tx>
                <c:rich>
                  <a:bodyPr/>
                  <a:lstStyle/>
                  <a:p>
                    <a:fld id="{96925796-3C99-47C5-B34C-B22A417F8684}" type="SERIESNAME">
                      <a:rPr lang="en-US"/>
                      <a:pPr/>
                      <a:t>[SERIES NAME]</a:t>
                    </a:fld>
                    <a:r>
                      <a:rPr lang="en-US" baseline="0"/>
                      <a:t>, </a:t>
                    </a:r>
                    <a:fld id="{BFFD639E-6C23-4321-A354-D50B99DADC39}" type="VALUE">
                      <a:rPr lang="en-US" b="1" baseline="0"/>
                      <a:pPr/>
                      <a:t>[VALUE]</a:t>
                    </a:fld>
                    <a:endParaRPr lang="en-US" baseline="0"/>
                  </a:p>
                </c:rich>
              </c:tx>
              <c:showLegendKey val="0"/>
              <c:showVal val="1"/>
              <c:showCatName val="0"/>
              <c:showSerName val="1"/>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9-659C-4FAC-AC06-1EE246F75331}"/>
                </c:ext>
              </c:extLst>
            </c:dLbl>
            <c:dLbl>
              <c:idx val="2"/>
              <c:layout>
                <c:manualLayout>
                  <c:x val="4.0888887934934079E-3"/>
                  <c:y val="-3.8245970312659021E-17"/>
                </c:manualLayout>
              </c:layout>
              <c:tx>
                <c:rich>
                  <a:bodyPr/>
                  <a:lstStyle/>
                  <a:p>
                    <a:fld id="{E220E769-1682-4D8B-8385-06434EE9CDA9}" type="SERIESNAME">
                      <a:rPr lang="en-US"/>
                      <a:pPr/>
                      <a:t>[SERIES NAME]</a:t>
                    </a:fld>
                    <a:r>
                      <a:rPr lang="en-US" baseline="0"/>
                      <a:t>, </a:t>
                    </a:r>
                    <a:fld id="{E9845C15-6406-4C27-9936-E65C39F2CA46}" type="VALUE">
                      <a:rPr lang="en-US" b="1" baseline="0"/>
                      <a:pPr/>
                      <a:t>[VALUE]</a:t>
                    </a:fld>
                    <a:endParaRPr lang="en-US" baseline="0"/>
                  </a:p>
                </c:rich>
              </c:tx>
              <c:showLegendKey val="0"/>
              <c:showVal val="1"/>
              <c:showCatName val="0"/>
              <c:showSerName val="1"/>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A-659C-4FAC-AC06-1EE246F75331}"/>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1"/>
            <c:showCatName val="0"/>
            <c:showSerName val="1"/>
            <c:showPercent val="0"/>
            <c:showBubbleSize val="0"/>
            <c:showLeaderLines val="0"/>
            <c:extLst>
              <c:ext xmlns:c15="http://schemas.microsoft.com/office/drawing/2012/chart" uri="{CE6537A1-D6FC-4f65-9D91-7224C49458BB}">
                <c15:showLeaderLines val="0"/>
              </c:ext>
            </c:extLst>
          </c:dLbls>
          <c:cat>
            <c:numRef>
              <c:f>'Figure 4 data'!$B$4:$D$4</c:f>
              <c:numCache>
                <c:formatCode>#######0</c:formatCode>
                <c:ptCount val="3"/>
              </c:numCache>
            </c:numRef>
          </c:cat>
          <c:val>
            <c:numRef>
              <c:f>'Figure 4 data'!$B$25:$D$25</c:f>
              <c:numCache>
                <c:formatCode>#,##0</c:formatCode>
                <c:ptCount val="3"/>
                <c:pt idx="0">
                  <c:v>-182</c:v>
                </c:pt>
                <c:pt idx="1">
                  <c:v>312</c:v>
                </c:pt>
                <c:pt idx="2">
                  <c:v>218</c:v>
                </c:pt>
              </c:numCache>
            </c:numRef>
          </c:val>
          <c:extLst>
            <c:ext xmlns:c16="http://schemas.microsoft.com/office/drawing/2014/chart" uri="{C3380CC4-5D6E-409C-BE32-E72D297353CC}">
              <c16:uniqueId val="{0000000B-659C-4FAC-AC06-1EE246F75331}"/>
            </c:ext>
          </c:extLst>
        </c:ser>
        <c:ser>
          <c:idx val="2"/>
          <c:order val="2"/>
          <c:tx>
            <c:strRef>
              <c:f>'Figure 4 data'!$A$26</c:f>
              <c:strCache>
                <c:ptCount val="1"/>
                <c:pt idx="0">
                  <c:v>Circulatory</c:v>
                </c:pt>
              </c:strCache>
            </c:strRef>
          </c:tx>
          <c:spPr>
            <a:solidFill>
              <a:schemeClr val="accent5">
                <a:lumMod val="50000"/>
              </a:schemeClr>
            </a:solidFill>
            <a:ln>
              <a:solidFill>
                <a:schemeClr val="tx1"/>
              </a:solidFill>
            </a:ln>
            <a:effectLst/>
          </c:spPr>
          <c:invertIfNegative val="0"/>
          <c:dPt>
            <c:idx val="0"/>
            <c:invertIfNegative val="0"/>
            <c:bubble3D val="0"/>
            <c:spPr>
              <a:solidFill>
                <a:schemeClr val="accent3">
                  <a:lumMod val="75000"/>
                </a:schemeClr>
              </a:solidFill>
              <a:ln>
                <a:solidFill>
                  <a:schemeClr val="tx1"/>
                </a:solidFill>
              </a:ln>
              <a:effectLst/>
            </c:spPr>
            <c:extLst>
              <c:ext xmlns:c16="http://schemas.microsoft.com/office/drawing/2014/chart" uri="{C3380CC4-5D6E-409C-BE32-E72D297353CC}">
                <c16:uniqueId val="{0000000D-659C-4FAC-AC06-1EE246F75331}"/>
              </c:ext>
            </c:extLst>
          </c:dPt>
          <c:dPt>
            <c:idx val="1"/>
            <c:invertIfNegative val="0"/>
            <c:bubble3D val="0"/>
            <c:spPr>
              <a:solidFill>
                <a:schemeClr val="accent5">
                  <a:lumMod val="60000"/>
                  <a:lumOff val="40000"/>
                </a:schemeClr>
              </a:solidFill>
              <a:ln>
                <a:solidFill>
                  <a:schemeClr val="tx1"/>
                </a:solidFill>
              </a:ln>
              <a:effectLst/>
            </c:spPr>
            <c:extLst>
              <c:ext xmlns:c16="http://schemas.microsoft.com/office/drawing/2014/chart" uri="{C3380CC4-5D6E-409C-BE32-E72D297353CC}">
                <c16:uniqueId val="{0000000F-659C-4FAC-AC06-1EE246F75331}"/>
              </c:ext>
            </c:extLst>
          </c:dPt>
          <c:dLbls>
            <c:dLbl>
              <c:idx val="0"/>
              <c:tx>
                <c:rich>
                  <a:bodyPr/>
                  <a:lstStyle/>
                  <a:p>
                    <a:fld id="{B4668EE4-96EE-437E-9D7A-A3900C457C42}" type="SERIESNAME">
                      <a:rPr lang="en-US"/>
                      <a:pPr/>
                      <a:t>[SERIES NAME]</a:t>
                    </a:fld>
                    <a:r>
                      <a:rPr lang="en-US" baseline="0"/>
                      <a:t>, </a:t>
                    </a:r>
                    <a:fld id="{BB91C330-EC91-46D4-88B7-38E503C41468}" type="VALUE">
                      <a:rPr lang="en-US" b="1" baseline="0"/>
                      <a:pPr/>
                      <a:t>[VALUE]</a:t>
                    </a:fld>
                    <a:endParaRPr lang="en-US" baseline="0"/>
                  </a:p>
                </c:rich>
              </c:tx>
              <c:showLegendKey val="0"/>
              <c:showVal val="1"/>
              <c:showCatName val="0"/>
              <c:showSerName val="1"/>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D-659C-4FAC-AC06-1EE246F75331}"/>
                </c:ext>
              </c:extLst>
            </c:dLbl>
            <c:dLbl>
              <c:idx val="1"/>
              <c:tx>
                <c:rich>
                  <a:bodyPr/>
                  <a:lstStyle/>
                  <a:p>
                    <a:fld id="{DCAB45D1-E0D8-4A57-BF54-C9C98AAE6387}" type="SERIESNAME">
                      <a:rPr lang="en-US"/>
                      <a:pPr/>
                      <a:t>[SERIES NAME]</a:t>
                    </a:fld>
                    <a:r>
                      <a:rPr lang="en-US" baseline="0"/>
                      <a:t>, </a:t>
                    </a:r>
                    <a:fld id="{F337F7DA-411C-4934-AF03-DDBB8AA12166}" type="VALUE">
                      <a:rPr lang="en-US" b="1" baseline="0"/>
                      <a:pPr/>
                      <a:t>[VALUE]</a:t>
                    </a:fld>
                    <a:endParaRPr lang="en-US" baseline="0"/>
                  </a:p>
                </c:rich>
              </c:tx>
              <c:showLegendKey val="0"/>
              <c:showVal val="1"/>
              <c:showCatName val="0"/>
              <c:showSerName val="1"/>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F-659C-4FAC-AC06-1EE246F75331}"/>
                </c:ext>
              </c:extLst>
            </c:dLbl>
            <c:dLbl>
              <c:idx val="2"/>
              <c:tx>
                <c:rich>
                  <a:bodyPr/>
                  <a:lstStyle/>
                  <a:p>
                    <a:fld id="{09E5BA38-EBFD-4B1A-BBC3-CD66FD6BD3DF}" type="SERIESNAME">
                      <a:rPr lang="en-US"/>
                      <a:pPr/>
                      <a:t>[SERIES NAME]</a:t>
                    </a:fld>
                    <a:r>
                      <a:rPr lang="en-US" baseline="0"/>
                      <a:t>, </a:t>
                    </a:r>
                    <a:fld id="{189FA475-3738-4665-AAA7-BA9ED7A27A78}" type="VALUE">
                      <a:rPr lang="en-US" b="1" baseline="0"/>
                      <a:pPr/>
                      <a:t>[VALUE]</a:t>
                    </a:fld>
                    <a:endParaRPr lang="en-US" baseline="0"/>
                  </a:p>
                </c:rich>
              </c:tx>
              <c:showLegendKey val="0"/>
              <c:showVal val="1"/>
              <c:showCatName val="0"/>
              <c:showSerName val="1"/>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10-659C-4FAC-AC06-1EE246F75331}"/>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1"/>
            <c:showCatName val="0"/>
            <c:showSerName val="1"/>
            <c:showPercent val="0"/>
            <c:showBubbleSize val="0"/>
            <c:showLeaderLines val="0"/>
            <c:extLst>
              <c:ext xmlns:c15="http://schemas.microsoft.com/office/drawing/2012/chart" uri="{CE6537A1-D6FC-4f65-9D91-7224C49458BB}">
                <c15:showLeaderLines val="0"/>
              </c:ext>
            </c:extLst>
          </c:dLbls>
          <c:cat>
            <c:numRef>
              <c:f>'Figure 4 data'!$B$4:$D$4</c:f>
              <c:numCache>
                <c:formatCode>#######0</c:formatCode>
                <c:ptCount val="3"/>
              </c:numCache>
            </c:numRef>
          </c:cat>
          <c:val>
            <c:numRef>
              <c:f>'Figure 4 data'!$B$26:$D$26</c:f>
              <c:numCache>
                <c:formatCode>#,##0</c:formatCode>
                <c:ptCount val="3"/>
                <c:pt idx="0">
                  <c:v>-598</c:v>
                </c:pt>
                <c:pt idx="1">
                  <c:v>86</c:v>
                </c:pt>
                <c:pt idx="2">
                  <c:v>775</c:v>
                </c:pt>
              </c:numCache>
            </c:numRef>
          </c:val>
          <c:extLst>
            <c:ext xmlns:c16="http://schemas.microsoft.com/office/drawing/2014/chart" uri="{C3380CC4-5D6E-409C-BE32-E72D297353CC}">
              <c16:uniqueId val="{00000011-659C-4FAC-AC06-1EE246F75331}"/>
            </c:ext>
          </c:extLst>
        </c:ser>
        <c:ser>
          <c:idx val="3"/>
          <c:order val="3"/>
          <c:tx>
            <c:strRef>
              <c:f>'Figure 4 data'!$A$27</c:f>
              <c:strCache>
                <c:ptCount val="1"/>
                <c:pt idx="0">
                  <c:v>Respiratory</c:v>
                </c:pt>
              </c:strCache>
            </c:strRef>
          </c:tx>
          <c:spPr>
            <a:solidFill>
              <a:schemeClr val="accent5">
                <a:lumMod val="50000"/>
              </a:schemeClr>
            </a:solidFill>
            <a:ln>
              <a:solidFill>
                <a:schemeClr val="tx1"/>
              </a:solidFill>
            </a:ln>
            <a:effectLst/>
          </c:spPr>
          <c:invertIfNegative val="0"/>
          <c:dPt>
            <c:idx val="0"/>
            <c:invertIfNegative val="0"/>
            <c:bubble3D val="0"/>
            <c:spPr>
              <a:solidFill>
                <a:schemeClr val="accent3">
                  <a:lumMod val="75000"/>
                </a:schemeClr>
              </a:solidFill>
              <a:ln>
                <a:solidFill>
                  <a:schemeClr val="tx1"/>
                </a:solidFill>
              </a:ln>
              <a:effectLst/>
            </c:spPr>
            <c:extLst>
              <c:ext xmlns:c16="http://schemas.microsoft.com/office/drawing/2014/chart" uri="{C3380CC4-5D6E-409C-BE32-E72D297353CC}">
                <c16:uniqueId val="{00000013-659C-4FAC-AC06-1EE246F75331}"/>
              </c:ext>
            </c:extLst>
          </c:dPt>
          <c:dPt>
            <c:idx val="1"/>
            <c:invertIfNegative val="0"/>
            <c:bubble3D val="0"/>
            <c:spPr>
              <a:solidFill>
                <a:schemeClr val="accent5">
                  <a:lumMod val="60000"/>
                  <a:lumOff val="40000"/>
                </a:schemeClr>
              </a:solidFill>
              <a:ln>
                <a:solidFill>
                  <a:schemeClr val="tx1"/>
                </a:solidFill>
              </a:ln>
              <a:effectLst/>
            </c:spPr>
            <c:extLst>
              <c:ext xmlns:c16="http://schemas.microsoft.com/office/drawing/2014/chart" uri="{C3380CC4-5D6E-409C-BE32-E72D297353CC}">
                <c16:uniqueId val="{00000015-659C-4FAC-AC06-1EE246F75331}"/>
              </c:ext>
            </c:extLst>
          </c:dPt>
          <c:dLbls>
            <c:dLbl>
              <c:idx val="0"/>
              <c:tx>
                <c:rich>
                  <a:bodyPr/>
                  <a:lstStyle/>
                  <a:p>
                    <a:fld id="{68B933A9-D246-4821-8A5F-74E4DE832486}" type="SERIESNAME">
                      <a:rPr lang="en-US"/>
                      <a:pPr/>
                      <a:t>[SERIES NAME]</a:t>
                    </a:fld>
                    <a:r>
                      <a:rPr lang="en-US" baseline="0"/>
                      <a:t>, </a:t>
                    </a:r>
                    <a:fld id="{BE48ACEC-4EFD-44CF-8CF7-4062B42B46FD}" type="VALUE">
                      <a:rPr lang="en-US" b="1" baseline="0"/>
                      <a:pPr/>
                      <a:t>[VALUE]</a:t>
                    </a:fld>
                    <a:endParaRPr lang="en-US" baseline="0"/>
                  </a:p>
                </c:rich>
              </c:tx>
              <c:showLegendKey val="0"/>
              <c:showVal val="1"/>
              <c:showCatName val="0"/>
              <c:showSerName val="1"/>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13-659C-4FAC-AC06-1EE246F75331}"/>
                </c:ext>
              </c:extLst>
            </c:dLbl>
            <c:dLbl>
              <c:idx val="1"/>
              <c:tx>
                <c:rich>
                  <a:bodyPr/>
                  <a:lstStyle/>
                  <a:p>
                    <a:fld id="{DA460EAB-4298-44EA-90DC-67187472466D}" type="SERIESNAME">
                      <a:rPr lang="en-US"/>
                      <a:pPr/>
                      <a:t>[SERIES NAME]</a:t>
                    </a:fld>
                    <a:r>
                      <a:rPr lang="en-US" baseline="0"/>
                      <a:t>, </a:t>
                    </a:r>
                    <a:fld id="{A3ECCCD4-D0FB-406F-B873-D4DF88DB03F4}" type="VALUE">
                      <a:rPr lang="en-US" b="1" baseline="0"/>
                      <a:pPr/>
                      <a:t>[VALUE]</a:t>
                    </a:fld>
                    <a:endParaRPr lang="en-US" baseline="0"/>
                  </a:p>
                </c:rich>
              </c:tx>
              <c:showLegendKey val="0"/>
              <c:showVal val="1"/>
              <c:showCatName val="0"/>
              <c:showSerName val="1"/>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15-659C-4FAC-AC06-1EE246F75331}"/>
                </c:ext>
              </c:extLst>
            </c:dLbl>
            <c:dLbl>
              <c:idx val="2"/>
              <c:tx>
                <c:rich>
                  <a:bodyPr/>
                  <a:lstStyle/>
                  <a:p>
                    <a:fld id="{D727763C-B382-4987-A896-8794053D218C}" type="SERIESNAME">
                      <a:rPr lang="en-US"/>
                      <a:pPr/>
                      <a:t>[SERIES NAME]</a:t>
                    </a:fld>
                    <a:r>
                      <a:rPr lang="en-US" baseline="0"/>
                      <a:t>, </a:t>
                    </a:r>
                    <a:fld id="{5A65289F-161E-401A-9816-A7B59DAA3831}" type="VALUE">
                      <a:rPr lang="en-US" b="1" baseline="0"/>
                      <a:pPr/>
                      <a:t>[VALUE]</a:t>
                    </a:fld>
                    <a:endParaRPr lang="en-US" baseline="0"/>
                  </a:p>
                </c:rich>
              </c:tx>
              <c:showLegendKey val="0"/>
              <c:showVal val="1"/>
              <c:showCatName val="0"/>
              <c:showSerName val="1"/>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16-659C-4FAC-AC06-1EE246F75331}"/>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1"/>
            <c:showCatName val="0"/>
            <c:showSerName val="1"/>
            <c:showPercent val="0"/>
            <c:showBubbleSize val="0"/>
            <c:showLeaderLines val="0"/>
            <c:extLst>
              <c:ext xmlns:c15="http://schemas.microsoft.com/office/drawing/2012/chart" uri="{CE6537A1-D6FC-4f65-9D91-7224C49458BB}">
                <c15:showLeaderLines val="0"/>
              </c:ext>
            </c:extLst>
          </c:dLbls>
          <c:cat>
            <c:numRef>
              <c:f>'Figure 4 data'!$B$4:$D$4</c:f>
              <c:numCache>
                <c:formatCode>#######0</c:formatCode>
                <c:ptCount val="3"/>
              </c:numCache>
            </c:numRef>
          </c:cat>
          <c:val>
            <c:numRef>
              <c:f>'Figure 4 data'!$B$27:$D$27</c:f>
              <c:numCache>
                <c:formatCode>#,##0</c:formatCode>
                <c:ptCount val="3"/>
                <c:pt idx="0">
                  <c:v>-620</c:v>
                </c:pt>
                <c:pt idx="1">
                  <c:v>-38</c:v>
                </c:pt>
                <c:pt idx="2">
                  <c:v>95</c:v>
                </c:pt>
              </c:numCache>
            </c:numRef>
          </c:val>
          <c:extLst>
            <c:ext xmlns:c16="http://schemas.microsoft.com/office/drawing/2014/chart" uri="{C3380CC4-5D6E-409C-BE32-E72D297353CC}">
              <c16:uniqueId val="{00000017-659C-4FAC-AC06-1EE246F75331}"/>
            </c:ext>
          </c:extLst>
        </c:ser>
        <c:ser>
          <c:idx val="4"/>
          <c:order val="4"/>
          <c:tx>
            <c:strRef>
              <c:f>'Figure 4 data'!$A$28</c:f>
              <c:strCache>
                <c:ptCount val="1"/>
                <c:pt idx="0">
                  <c:v>COVID-19</c:v>
                </c:pt>
              </c:strCache>
            </c:strRef>
          </c:tx>
          <c:spPr>
            <a:solidFill>
              <a:schemeClr val="accent5">
                <a:lumMod val="50000"/>
              </a:schemeClr>
            </a:solidFill>
            <a:ln>
              <a:solidFill>
                <a:schemeClr val="tx1"/>
              </a:solidFill>
            </a:ln>
            <a:effectLst/>
          </c:spPr>
          <c:invertIfNegative val="0"/>
          <c:dPt>
            <c:idx val="0"/>
            <c:invertIfNegative val="0"/>
            <c:bubble3D val="0"/>
            <c:spPr>
              <a:solidFill>
                <a:schemeClr val="accent3">
                  <a:lumMod val="75000"/>
                </a:schemeClr>
              </a:solidFill>
              <a:ln>
                <a:solidFill>
                  <a:schemeClr val="tx1"/>
                </a:solidFill>
              </a:ln>
              <a:effectLst/>
            </c:spPr>
            <c:extLst>
              <c:ext xmlns:c16="http://schemas.microsoft.com/office/drawing/2014/chart" uri="{C3380CC4-5D6E-409C-BE32-E72D297353CC}">
                <c16:uniqueId val="{00000019-659C-4FAC-AC06-1EE246F75331}"/>
              </c:ext>
            </c:extLst>
          </c:dPt>
          <c:dPt>
            <c:idx val="1"/>
            <c:invertIfNegative val="0"/>
            <c:bubble3D val="0"/>
            <c:spPr>
              <a:solidFill>
                <a:schemeClr val="accent5">
                  <a:lumMod val="60000"/>
                  <a:lumOff val="40000"/>
                </a:schemeClr>
              </a:solidFill>
              <a:ln>
                <a:solidFill>
                  <a:schemeClr val="tx1"/>
                </a:solidFill>
              </a:ln>
              <a:effectLst/>
            </c:spPr>
            <c:extLst>
              <c:ext xmlns:c16="http://schemas.microsoft.com/office/drawing/2014/chart" uri="{C3380CC4-5D6E-409C-BE32-E72D297353CC}">
                <c16:uniqueId val="{0000001B-659C-4FAC-AC06-1EE246F75331}"/>
              </c:ext>
            </c:extLst>
          </c:dPt>
          <c:dLbls>
            <c:dLbl>
              <c:idx val="0"/>
              <c:tx>
                <c:rich>
                  <a:bodyPr/>
                  <a:lstStyle/>
                  <a:p>
                    <a:fld id="{630A6AE5-4BF2-4347-AF5B-3F25933092FF}" type="SERIESNAME">
                      <a:rPr lang="en-US"/>
                      <a:pPr/>
                      <a:t>[SERIES NAME]</a:t>
                    </a:fld>
                    <a:r>
                      <a:rPr lang="en-US" baseline="0"/>
                      <a:t>, </a:t>
                    </a:r>
                    <a:fld id="{8468F46A-7B94-4AAC-ACCE-0220FBDEB73D}" type="VALUE">
                      <a:rPr lang="en-US" b="1" baseline="0"/>
                      <a:pPr/>
                      <a:t>[VALUE]</a:t>
                    </a:fld>
                    <a:endParaRPr lang="en-US" baseline="0"/>
                  </a:p>
                </c:rich>
              </c:tx>
              <c:showLegendKey val="0"/>
              <c:showVal val="1"/>
              <c:showCatName val="0"/>
              <c:showSerName val="1"/>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19-659C-4FAC-AC06-1EE246F75331}"/>
                </c:ext>
              </c:extLst>
            </c:dLbl>
            <c:dLbl>
              <c:idx val="1"/>
              <c:tx>
                <c:rich>
                  <a:bodyPr/>
                  <a:lstStyle/>
                  <a:p>
                    <a:fld id="{CF792375-F71A-4EE1-B50A-8AD09EF31C7C}" type="SERIESNAME">
                      <a:rPr lang="en-US"/>
                      <a:pPr/>
                      <a:t>[SERIES NAME]</a:t>
                    </a:fld>
                    <a:r>
                      <a:rPr lang="en-US" baseline="0"/>
                      <a:t>, </a:t>
                    </a:r>
                    <a:fld id="{3A54C069-54E5-4E30-9D17-F97765C1C4A2}" type="VALUE">
                      <a:rPr lang="en-US" b="1" baseline="0"/>
                      <a:pPr/>
                      <a:t>[VALUE]</a:t>
                    </a:fld>
                    <a:endParaRPr lang="en-US" baseline="0"/>
                  </a:p>
                </c:rich>
              </c:tx>
              <c:showLegendKey val="0"/>
              <c:showVal val="1"/>
              <c:showCatName val="0"/>
              <c:showSerName val="1"/>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1B-659C-4FAC-AC06-1EE246F75331}"/>
                </c:ext>
              </c:extLst>
            </c:dLbl>
            <c:dLbl>
              <c:idx val="2"/>
              <c:tx>
                <c:rich>
                  <a:bodyPr/>
                  <a:lstStyle/>
                  <a:p>
                    <a:fld id="{1601FD1D-8F5C-414E-AC78-F476681F297B}" type="SERIESNAME">
                      <a:rPr lang="en-US"/>
                      <a:pPr/>
                      <a:t>[SERIES NAME]</a:t>
                    </a:fld>
                    <a:r>
                      <a:rPr lang="en-US" baseline="0"/>
                      <a:t>, </a:t>
                    </a:r>
                    <a:fld id="{4398E2FC-D681-4321-B165-8E2AFEC82074}" type="VALUE">
                      <a:rPr lang="en-US" b="1" baseline="0"/>
                      <a:pPr/>
                      <a:t>[VALUE]</a:t>
                    </a:fld>
                    <a:endParaRPr lang="en-US" baseline="0"/>
                  </a:p>
                </c:rich>
              </c:tx>
              <c:showLegendKey val="0"/>
              <c:showVal val="1"/>
              <c:showCatName val="0"/>
              <c:showSerName val="1"/>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1C-659C-4FAC-AC06-1EE246F75331}"/>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numRef>
              <c:f>'Figure 4 data'!$B$4:$D$4</c:f>
              <c:numCache>
                <c:formatCode>#######0</c:formatCode>
                <c:ptCount val="3"/>
              </c:numCache>
            </c:numRef>
          </c:cat>
          <c:val>
            <c:numRef>
              <c:f>'Figure 4 data'!$B$28:$D$28</c:f>
              <c:numCache>
                <c:formatCode>#,##0</c:formatCode>
                <c:ptCount val="3"/>
                <c:pt idx="0">
                  <c:v>1789</c:v>
                </c:pt>
                <c:pt idx="1">
                  <c:v>1880</c:v>
                </c:pt>
                <c:pt idx="2">
                  <c:v>241</c:v>
                </c:pt>
              </c:numCache>
            </c:numRef>
          </c:val>
          <c:extLst>
            <c:ext xmlns:c16="http://schemas.microsoft.com/office/drawing/2014/chart" uri="{C3380CC4-5D6E-409C-BE32-E72D297353CC}">
              <c16:uniqueId val="{0000001D-659C-4FAC-AC06-1EE246F75331}"/>
            </c:ext>
          </c:extLst>
        </c:ser>
        <c:ser>
          <c:idx val="5"/>
          <c:order val="5"/>
          <c:tx>
            <c:strRef>
              <c:f>'Figure 4 data'!$A$29</c:f>
              <c:strCache>
                <c:ptCount val="1"/>
                <c:pt idx="0">
                  <c:v>Other</c:v>
                </c:pt>
              </c:strCache>
            </c:strRef>
          </c:tx>
          <c:spPr>
            <a:solidFill>
              <a:schemeClr val="accent5">
                <a:lumMod val="50000"/>
              </a:schemeClr>
            </a:solidFill>
            <a:ln>
              <a:solidFill>
                <a:schemeClr val="tx1"/>
              </a:solidFill>
            </a:ln>
            <a:effectLst/>
          </c:spPr>
          <c:invertIfNegative val="0"/>
          <c:dPt>
            <c:idx val="0"/>
            <c:invertIfNegative val="0"/>
            <c:bubble3D val="0"/>
            <c:spPr>
              <a:solidFill>
                <a:schemeClr val="accent3">
                  <a:lumMod val="75000"/>
                </a:schemeClr>
              </a:solidFill>
              <a:ln>
                <a:solidFill>
                  <a:schemeClr val="tx1"/>
                </a:solidFill>
              </a:ln>
              <a:effectLst/>
            </c:spPr>
            <c:extLst>
              <c:ext xmlns:c16="http://schemas.microsoft.com/office/drawing/2014/chart" uri="{C3380CC4-5D6E-409C-BE32-E72D297353CC}">
                <c16:uniqueId val="{0000001F-659C-4FAC-AC06-1EE246F75331}"/>
              </c:ext>
            </c:extLst>
          </c:dPt>
          <c:dPt>
            <c:idx val="1"/>
            <c:invertIfNegative val="0"/>
            <c:bubble3D val="0"/>
            <c:spPr>
              <a:solidFill>
                <a:schemeClr val="accent5">
                  <a:lumMod val="60000"/>
                  <a:lumOff val="40000"/>
                </a:schemeClr>
              </a:solidFill>
              <a:ln>
                <a:solidFill>
                  <a:schemeClr val="tx1"/>
                </a:solidFill>
              </a:ln>
              <a:effectLst/>
            </c:spPr>
            <c:extLst>
              <c:ext xmlns:c16="http://schemas.microsoft.com/office/drawing/2014/chart" uri="{C3380CC4-5D6E-409C-BE32-E72D297353CC}">
                <c16:uniqueId val="{00000021-659C-4FAC-AC06-1EE246F75331}"/>
              </c:ext>
            </c:extLst>
          </c:dPt>
          <c:dLbls>
            <c:dLbl>
              <c:idx val="0"/>
              <c:tx>
                <c:rich>
                  <a:bodyPr/>
                  <a:lstStyle/>
                  <a:p>
                    <a:fld id="{3A981CC8-F0CE-4EEA-908A-CB5D68C78D5A}" type="SERIESNAME">
                      <a:rPr lang="en-US"/>
                      <a:pPr/>
                      <a:t>[SERIES NAME]</a:t>
                    </a:fld>
                    <a:r>
                      <a:rPr lang="en-US" b="1" baseline="0"/>
                      <a:t>, </a:t>
                    </a:r>
                    <a:fld id="{3CBE2F8D-CA80-453A-B534-97405A183006}" type="VALUE">
                      <a:rPr lang="en-US" b="1" baseline="0"/>
                      <a:pPr/>
                      <a:t>[VALUE]</a:t>
                    </a:fld>
                    <a:endParaRPr lang="en-US" b="1" baseline="0"/>
                  </a:p>
                </c:rich>
              </c:tx>
              <c:showLegendKey val="0"/>
              <c:showVal val="1"/>
              <c:showCatName val="0"/>
              <c:showSerName val="1"/>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1F-659C-4FAC-AC06-1EE246F75331}"/>
                </c:ext>
              </c:extLst>
            </c:dLbl>
            <c:dLbl>
              <c:idx val="1"/>
              <c:tx>
                <c:rich>
                  <a:bodyPr/>
                  <a:lstStyle/>
                  <a:p>
                    <a:fld id="{DC27DE8B-2AFF-4737-BDCC-D223CDED419E}" type="SERIESNAME">
                      <a:rPr lang="en-US"/>
                      <a:pPr/>
                      <a:t>[SERIES NAME]</a:t>
                    </a:fld>
                    <a:r>
                      <a:rPr lang="en-US" baseline="0"/>
                      <a:t>, </a:t>
                    </a:r>
                    <a:fld id="{8E86603F-6ED9-4B50-B92D-14C3F6D3C777}" type="VALUE">
                      <a:rPr lang="en-US" b="1" baseline="0"/>
                      <a:pPr/>
                      <a:t>[VALUE]</a:t>
                    </a:fld>
                    <a:endParaRPr lang="en-US" baseline="0"/>
                  </a:p>
                </c:rich>
              </c:tx>
              <c:showLegendKey val="0"/>
              <c:showVal val="1"/>
              <c:showCatName val="0"/>
              <c:showSerName val="1"/>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21-659C-4FAC-AC06-1EE246F75331}"/>
                </c:ext>
              </c:extLst>
            </c:dLbl>
            <c:dLbl>
              <c:idx val="2"/>
              <c:tx>
                <c:rich>
                  <a:bodyPr/>
                  <a:lstStyle/>
                  <a:p>
                    <a:fld id="{21FB7EA0-5711-47A4-B79C-98EB990AB5A2}" type="SERIESNAME">
                      <a:rPr lang="en-US"/>
                      <a:pPr/>
                      <a:t>[SERIES NAME]</a:t>
                    </a:fld>
                    <a:r>
                      <a:rPr lang="en-US" baseline="0"/>
                      <a:t>, </a:t>
                    </a:r>
                    <a:fld id="{F757E2E4-BB4F-47D1-A188-010A2761F37A}" type="VALUE">
                      <a:rPr lang="en-US" b="1" baseline="0"/>
                      <a:pPr/>
                      <a:t>[VALUE]</a:t>
                    </a:fld>
                    <a:endParaRPr lang="en-US" baseline="0"/>
                  </a:p>
                </c:rich>
              </c:tx>
              <c:showLegendKey val="0"/>
              <c:showVal val="1"/>
              <c:showCatName val="0"/>
              <c:showSerName val="1"/>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22-659C-4FAC-AC06-1EE246F75331}"/>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numRef>
              <c:f>'Figure 4 data'!$B$4:$D$4</c:f>
              <c:numCache>
                <c:formatCode>#######0</c:formatCode>
                <c:ptCount val="3"/>
              </c:numCache>
            </c:numRef>
          </c:cat>
          <c:val>
            <c:numRef>
              <c:f>'Figure 4 data'!$B$29:$D$29</c:f>
              <c:numCache>
                <c:formatCode>#,##0</c:formatCode>
                <c:ptCount val="3"/>
                <c:pt idx="0">
                  <c:v>-237</c:v>
                </c:pt>
                <c:pt idx="1">
                  <c:v>272</c:v>
                </c:pt>
                <c:pt idx="2">
                  <c:v>879</c:v>
                </c:pt>
              </c:numCache>
            </c:numRef>
          </c:val>
          <c:extLst>
            <c:ext xmlns:c16="http://schemas.microsoft.com/office/drawing/2014/chart" uri="{C3380CC4-5D6E-409C-BE32-E72D297353CC}">
              <c16:uniqueId val="{00000023-659C-4FAC-AC06-1EE246F75331}"/>
            </c:ext>
          </c:extLst>
        </c:ser>
        <c:ser>
          <c:idx val="6"/>
          <c:order val="6"/>
          <c:tx>
            <c:strRef>
              <c:f>'Figure 4 data'!$A$30</c:f>
              <c:strCache>
                <c:ptCount val="1"/>
                <c:pt idx="0">
                  <c:v>All</c:v>
                </c:pt>
              </c:strCache>
            </c:strRef>
          </c:tx>
          <c:spPr>
            <a:solidFill>
              <a:schemeClr val="accent5">
                <a:lumMod val="50000"/>
              </a:schemeClr>
            </a:solidFill>
            <a:ln>
              <a:solidFill>
                <a:schemeClr val="tx1"/>
              </a:solidFill>
            </a:ln>
            <a:effectLst/>
          </c:spPr>
          <c:invertIfNegative val="0"/>
          <c:dPt>
            <c:idx val="0"/>
            <c:invertIfNegative val="0"/>
            <c:bubble3D val="0"/>
            <c:spPr>
              <a:solidFill>
                <a:schemeClr val="accent3">
                  <a:lumMod val="75000"/>
                </a:schemeClr>
              </a:solidFill>
              <a:ln>
                <a:solidFill>
                  <a:schemeClr val="tx1"/>
                </a:solidFill>
              </a:ln>
              <a:effectLst/>
            </c:spPr>
            <c:extLst xmlns:c15="http://schemas.microsoft.com/office/drawing/2012/chart">
              <c:ext xmlns:c16="http://schemas.microsoft.com/office/drawing/2014/chart" uri="{C3380CC4-5D6E-409C-BE32-E72D297353CC}">
                <c16:uniqueId val="{00000025-659C-4FAC-AC06-1EE246F75331}"/>
              </c:ext>
            </c:extLst>
          </c:dPt>
          <c:dPt>
            <c:idx val="1"/>
            <c:invertIfNegative val="0"/>
            <c:bubble3D val="0"/>
            <c:spPr>
              <a:solidFill>
                <a:schemeClr val="accent5">
                  <a:lumMod val="60000"/>
                  <a:lumOff val="40000"/>
                </a:schemeClr>
              </a:solidFill>
              <a:ln>
                <a:solidFill>
                  <a:schemeClr val="tx1"/>
                </a:solidFill>
              </a:ln>
              <a:effectLst/>
            </c:spPr>
            <c:extLst xmlns:c15="http://schemas.microsoft.com/office/drawing/2012/chart">
              <c:ext xmlns:c16="http://schemas.microsoft.com/office/drawing/2014/chart" uri="{C3380CC4-5D6E-409C-BE32-E72D297353CC}">
                <c16:uniqueId val="{00000027-659C-4FAC-AC06-1EE246F75331}"/>
              </c:ext>
            </c:extLst>
          </c:dPt>
          <c:dLbls>
            <c:dLbl>
              <c:idx val="0"/>
              <c:tx>
                <c:rich>
                  <a:bodyPr/>
                  <a:lstStyle/>
                  <a:p>
                    <a:fld id="{0C8BDDAD-B0AC-434B-BB87-98E9568B4DBA}" type="SERIESNAME">
                      <a:rPr lang="en-US"/>
                      <a:pPr/>
                      <a:t>[SERIES NAME]</a:t>
                    </a:fld>
                    <a:r>
                      <a:rPr lang="en-US" b="1" baseline="0"/>
                      <a:t>, </a:t>
                    </a:r>
                    <a:fld id="{B7E00154-D960-4990-BCB2-4B473FFDF588}" type="VALUE">
                      <a:rPr lang="en-US" b="1" baseline="0"/>
                      <a:pPr/>
                      <a:t>[VALUE]</a:t>
                    </a:fld>
                    <a:endParaRPr lang="en-US" b="1" baseline="0"/>
                  </a:p>
                </c:rich>
              </c:tx>
              <c:showLegendKey val="0"/>
              <c:showVal val="1"/>
              <c:showCatName val="0"/>
              <c:showSerName val="1"/>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25-659C-4FAC-AC06-1EE246F75331}"/>
                </c:ext>
              </c:extLst>
            </c:dLbl>
            <c:dLbl>
              <c:idx val="1"/>
              <c:tx>
                <c:rich>
                  <a:bodyPr/>
                  <a:lstStyle/>
                  <a:p>
                    <a:fld id="{582EFF54-3651-4EA7-8748-C283ACF852E4}" type="SERIESNAME">
                      <a:rPr lang="en-US"/>
                      <a:pPr/>
                      <a:t>[SERIES NAME]</a:t>
                    </a:fld>
                    <a:r>
                      <a:rPr lang="en-US" b="1" baseline="0"/>
                      <a:t>, </a:t>
                    </a:r>
                    <a:fld id="{A1250040-16BF-4E2E-A446-AFC5F620DEA3}" type="VALUE">
                      <a:rPr lang="en-US" b="1" baseline="0"/>
                      <a:pPr/>
                      <a:t>[VALUE]</a:t>
                    </a:fld>
                    <a:endParaRPr lang="en-US" b="1" baseline="0"/>
                  </a:p>
                </c:rich>
              </c:tx>
              <c:showLegendKey val="0"/>
              <c:showVal val="1"/>
              <c:showCatName val="0"/>
              <c:showSerName val="1"/>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27-659C-4FAC-AC06-1EE246F75331}"/>
                </c:ext>
              </c:extLst>
            </c:dLbl>
            <c:dLbl>
              <c:idx val="2"/>
              <c:tx>
                <c:rich>
                  <a:bodyPr/>
                  <a:lstStyle/>
                  <a:p>
                    <a:fld id="{544C3FD3-A1DF-47C7-A38D-228DC749C22E}" type="SERIESNAME">
                      <a:rPr lang="en-US"/>
                      <a:pPr/>
                      <a:t>[SERIES NAME]</a:t>
                    </a:fld>
                    <a:r>
                      <a:rPr lang="en-US" b="1" baseline="0"/>
                      <a:t>, </a:t>
                    </a:r>
                    <a:fld id="{07FF6BAA-E9F4-4540-8439-160E94F6479E}" type="VALUE">
                      <a:rPr lang="en-US" b="1" baseline="0"/>
                      <a:pPr/>
                      <a:t>[VALUE]</a:t>
                    </a:fld>
                    <a:endParaRPr lang="en-US" b="1" baseline="0"/>
                  </a:p>
                </c:rich>
              </c:tx>
              <c:showLegendKey val="0"/>
              <c:showVal val="1"/>
              <c:showCatName val="0"/>
              <c:showSerName val="1"/>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28-659C-4FAC-AC06-1EE246F75331}"/>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1"/>
            <c:showCatName val="0"/>
            <c:showSerName val="1"/>
            <c:showPercent val="0"/>
            <c:showBubbleSize val="0"/>
            <c:showLeaderLines val="0"/>
            <c:extLst xmlns:c15="http://schemas.microsoft.com/office/drawing/2012/chart">
              <c:ext xmlns:c15="http://schemas.microsoft.com/office/drawing/2012/chart" uri="{CE6537A1-D6FC-4f65-9D91-7224C49458BB}">
                <c15:showLeaderLines val="0"/>
              </c:ext>
            </c:extLst>
          </c:dLbls>
          <c:cat>
            <c:numRef>
              <c:f>'Figure 4 data'!$B$4:$D$4</c:f>
              <c:numCache>
                <c:formatCode>#######0</c:formatCode>
                <c:ptCount val="3"/>
              </c:numCache>
            </c:numRef>
          </c:cat>
          <c:val>
            <c:numRef>
              <c:f>'Figure 4 data'!$B$30:$D$30</c:f>
              <c:numCache>
                <c:formatCode>#,##0</c:formatCode>
                <c:ptCount val="3"/>
                <c:pt idx="0">
                  <c:v>-693</c:v>
                </c:pt>
                <c:pt idx="1">
                  <c:v>2263</c:v>
                </c:pt>
                <c:pt idx="2">
                  <c:v>3453</c:v>
                </c:pt>
              </c:numCache>
            </c:numRef>
          </c:val>
          <c:extLst xmlns:c15="http://schemas.microsoft.com/office/drawing/2012/chart">
            <c:ext xmlns:c16="http://schemas.microsoft.com/office/drawing/2014/chart" uri="{C3380CC4-5D6E-409C-BE32-E72D297353CC}">
              <c16:uniqueId val="{00000029-659C-4FAC-AC06-1EE246F75331}"/>
            </c:ext>
          </c:extLst>
        </c:ser>
        <c:dLbls>
          <c:showLegendKey val="0"/>
          <c:showVal val="0"/>
          <c:showCatName val="0"/>
          <c:showSerName val="0"/>
          <c:showPercent val="0"/>
          <c:showBubbleSize val="0"/>
        </c:dLbls>
        <c:gapWidth val="182"/>
        <c:overlap val="-13"/>
        <c:axId val="453687528"/>
        <c:axId val="453688184"/>
        <c:extLst/>
      </c:barChart>
      <c:catAx>
        <c:axId val="453687528"/>
        <c:scaling>
          <c:orientation val="minMax"/>
        </c:scaling>
        <c:delete val="0"/>
        <c:axPos val="l"/>
        <c:numFmt formatCode="#######0" sourceLinked="1"/>
        <c:majorTickMark val="none"/>
        <c:minorTickMark val="none"/>
        <c:tickLblPos val="low"/>
        <c:spPr>
          <a:noFill/>
          <a:ln w="9525" cap="flat" cmpd="sng" algn="ctr">
            <a:solidFill>
              <a:schemeClr val="tx1"/>
            </a:solidFill>
            <a:round/>
          </a:ln>
          <a:effectLst/>
        </c:spPr>
        <c:txPr>
          <a:bodyPr rot="-60000000" spcFirstLastPara="1" vertOverflow="ellipsis" vert="horz" wrap="square" anchor="t" anchorCtr="0"/>
          <a:lstStyle/>
          <a:p>
            <a:pPr>
              <a:defRPr sz="11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453688184"/>
        <c:crosses val="autoZero"/>
        <c:auto val="1"/>
        <c:lblAlgn val="ctr"/>
        <c:lblOffset val="500"/>
        <c:noMultiLvlLbl val="0"/>
      </c:catAx>
      <c:valAx>
        <c:axId val="453688184"/>
        <c:scaling>
          <c:orientation val="minMax"/>
        </c:scaling>
        <c:delete val="0"/>
        <c:axPos val="b"/>
        <c:numFmt formatCode="#,##0"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453687528"/>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sz="1000">
          <a:solidFill>
            <a:sysClr val="windowText" lastClr="000000"/>
          </a:solidFill>
          <a:latin typeface="Arial" panose="020B0604020202020204" pitchFamily="34" charset="0"/>
          <a:cs typeface="Arial" panose="020B0604020202020204" pitchFamily="34" charset="0"/>
        </a:defRPr>
      </a:pPr>
      <a:endParaRPr lang="en-US"/>
    </a:p>
  </c:txPr>
  <c:userShapes r:id="rId3"/>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sz="1200" b="0" i="0" baseline="0">
                <a:effectLst/>
              </a:rPr>
              <a:t>Figure 5: Deaths involving COVID-19 by location of death, weeks 12 to 37, 2020</a:t>
            </a:r>
            <a:endParaRPr lang="en-GB" sz="1200">
              <a:effectLst/>
            </a:endParaRPr>
          </a:p>
        </c:rich>
      </c:tx>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7.1390558595131687E-2"/>
          <c:y val="6.2220183107032881E-2"/>
          <c:w val="0.91359014854800957"/>
          <c:h val="0.78241428482856967"/>
        </c:manualLayout>
      </c:layout>
      <c:lineChart>
        <c:grouping val="standard"/>
        <c:varyColors val="0"/>
        <c:ser>
          <c:idx val="0"/>
          <c:order val="0"/>
          <c:tx>
            <c:strRef>
              <c:f>'Figure 5 data'!$A$6</c:f>
              <c:strCache>
                <c:ptCount val="1"/>
                <c:pt idx="0">
                  <c:v>Care Home</c:v>
                </c:pt>
              </c:strCache>
            </c:strRef>
          </c:tx>
          <c:spPr>
            <a:ln w="28575" cap="rnd">
              <a:solidFill>
                <a:schemeClr val="accent5">
                  <a:lumMod val="60000"/>
                  <a:lumOff val="40000"/>
                </a:schemeClr>
              </a:solidFill>
              <a:round/>
            </a:ln>
            <a:effectLst/>
          </c:spPr>
          <c:marker>
            <c:symbol val="none"/>
          </c:marker>
          <c:dPt>
            <c:idx val="5"/>
            <c:marker>
              <c:symbol val="circle"/>
              <c:size val="6"/>
              <c:spPr>
                <a:solidFill>
                  <a:schemeClr val="accent5">
                    <a:lumMod val="60000"/>
                    <a:lumOff val="40000"/>
                  </a:schemeClr>
                </a:solidFill>
                <a:ln w="9525">
                  <a:solidFill>
                    <a:schemeClr val="accent5">
                      <a:lumMod val="60000"/>
                      <a:lumOff val="40000"/>
                    </a:schemeClr>
                  </a:solidFill>
                </a:ln>
                <a:effectLst/>
              </c:spPr>
            </c:marker>
            <c:bubble3D val="0"/>
            <c:extLst>
              <c:ext xmlns:c16="http://schemas.microsoft.com/office/drawing/2014/chart" uri="{C3380CC4-5D6E-409C-BE32-E72D297353CC}">
                <c16:uniqueId val="{00000000-351B-4A83-BEEC-52A33615B7F5}"/>
              </c:ext>
            </c:extLst>
          </c:dPt>
          <c:dLbls>
            <c:dLbl>
              <c:idx val="5"/>
              <c:dLblPos val="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0-351B-4A83-BEEC-52A33615B7F5}"/>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'Figure 5 data'!$B$3:$AA$3</c:f>
              <c:strCache>
                <c:ptCount val="26"/>
                <c:pt idx="0">
                  <c:v>week 12</c:v>
                </c:pt>
                <c:pt idx="1">
                  <c:v>week 13</c:v>
                </c:pt>
                <c:pt idx="2">
                  <c:v>week 14</c:v>
                </c:pt>
                <c:pt idx="3">
                  <c:v>week 15</c:v>
                </c:pt>
                <c:pt idx="4">
                  <c:v>week 16</c:v>
                </c:pt>
                <c:pt idx="5">
                  <c:v>week 17</c:v>
                </c:pt>
                <c:pt idx="6">
                  <c:v>week 18</c:v>
                </c:pt>
                <c:pt idx="7">
                  <c:v>week 19</c:v>
                </c:pt>
                <c:pt idx="8">
                  <c:v>week 20</c:v>
                </c:pt>
                <c:pt idx="9">
                  <c:v>week 21</c:v>
                </c:pt>
                <c:pt idx="10">
                  <c:v>week 22</c:v>
                </c:pt>
                <c:pt idx="11">
                  <c:v>week 23</c:v>
                </c:pt>
                <c:pt idx="12">
                  <c:v>week 24</c:v>
                </c:pt>
                <c:pt idx="13">
                  <c:v>week 25</c:v>
                </c:pt>
                <c:pt idx="14">
                  <c:v>week 26</c:v>
                </c:pt>
                <c:pt idx="15">
                  <c:v>week 27</c:v>
                </c:pt>
                <c:pt idx="16">
                  <c:v>week 28</c:v>
                </c:pt>
                <c:pt idx="17">
                  <c:v>week 29</c:v>
                </c:pt>
                <c:pt idx="18">
                  <c:v>week 30</c:v>
                </c:pt>
                <c:pt idx="19">
                  <c:v>week 31</c:v>
                </c:pt>
                <c:pt idx="20">
                  <c:v>week 32</c:v>
                </c:pt>
                <c:pt idx="21">
                  <c:v>week 33</c:v>
                </c:pt>
                <c:pt idx="22">
                  <c:v>week 34</c:v>
                </c:pt>
                <c:pt idx="23">
                  <c:v>week 35</c:v>
                </c:pt>
                <c:pt idx="24">
                  <c:v>week 36</c:v>
                </c:pt>
                <c:pt idx="25">
                  <c:v>week 37</c:v>
                </c:pt>
              </c:strCache>
            </c:strRef>
          </c:cat>
          <c:val>
            <c:numRef>
              <c:f>'Figure 5 data'!$B$6:$AA$6</c:f>
              <c:numCache>
                <c:formatCode>#,##0</c:formatCode>
                <c:ptCount val="26"/>
                <c:pt idx="0">
                  <c:v>1</c:v>
                </c:pt>
                <c:pt idx="1">
                  <c:v>5</c:v>
                </c:pt>
                <c:pt idx="2">
                  <c:v>49</c:v>
                </c:pt>
                <c:pt idx="3">
                  <c:v>189</c:v>
                </c:pt>
                <c:pt idx="4">
                  <c:v>303</c:v>
                </c:pt>
                <c:pt idx="5">
                  <c:v>341</c:v>
                </c:pt>
                <c:pt idx="6">
                  <c:v>316</c:v>
                </c:pt>
                <c:pt idx="7">
                  <c:v>238</c:v>
                </c:pt>
                <c:pt idx="8">
                  <c:v>187</c:v>
                </c:pt>
                <c:pt idx="9">
                  <c:v>124</c:v>
                </c:pt>
                <c:pt idx="10">
                  <c:v>69</c:v>
                </c:pt>
                <c:pt idx="11">
                  <c:v>42</c:v>
                </c:pt>
                <c:pt idx="12">
                  <c:v>35</c:v>
                </c:pt>
                <c:pt idx="13">
                  <c:v>20</c:v>
                </c:pt>
                <c:pt idx="14">
                  <c:v>16</c:v>
                </c:pt>
                <c:pt idx="15">
                  <c:v>5</c:v>
                </c:pt>
                <c:pt idx="16">
                  <c:v>7</c:v>
                </c:pt>
                <c:pt idx="17">
                  <c:v>3</c:v>
                </c:pt>
                <c:pt idx="18">
                  <c:v>2</c:v>
                </c:pt>
                <c:pt idx="19">
                  <c:v>2</c:v>
                </c:pt>
                <c:pt idx="20">
                  <c:v>2</c:v>
                </c:pt>
                <c:pt idx="21" formatCode="General">
                  <c:v>1</c:v>
                </c:pt>
                <c:pt idx="22" formatCode="General">
                  <c:v>4</c:v>
                </c:pt>
                <c:pt idx="23" formatCode="General">
                  <c:v>3</c:v>
                </c:pt>
                <c:pt idx="24" formatCode="General">
                  <c:v>0</c:v>
                </c:pt>
                <c:pt idx="25" formatCode="General">
                  <c:v>2</c:v>
                </c:pt>
              </c:numCache>
            </c:numRef>
          </c:val>
          <c:smooth val="0"/>
          <c:extLst>
            <c:ext xmlns:c16="http://schemas.microsoft.com/office/drawing/2014/chart" uri="{C3380CC4-5D6E-409C-BE32-E72D297353CC}">
              <c16:uniqueId val="{00000001-351B-4A83-BEEC-52A33615B7F5}"/>
            </c:ext>
          </c:extLst>
        </c:ser>
        <c:ser>
          <c:idx val="1"/>
          <c:order val="1"/>
          <c:tx>
            <c:strRef>
              <c:f>'Figure 5 data'!$A$7</c:f>
              <c:strCache>
                <c:ptCount val="1"/>
                <c:pt idx="0">
                  <c:v>Home / Non-institution</c:v>
                </c:pt>
              </c:strCache>
            </c:strRef>
          </c:tx>
          <c:spPr>
            <a:ln w="28575" cap="rnd">
              <a:solidFill>
                <a:schemeClr val="bg2">
                  <a:lumMod val="50000"/>
                </a:schemeClr>
              </a:solidFill>
              <a:round/>
            </a:ln>
            <a:effectLst/>
          </c:spPr>
          <c:marker>
            <c:symbol val="none"/>
          </c:marker>
          <c:cat>
            <c:strRef>
              <c:f>'Figure 5 data'!$B$3:$AA$3</c:f>
              <c:strCache>
                <c:ptCount val="26"/>
                <c:pt idx="0">
                  <c:v>week 12</c:v>
                </c:pt>
                <c:pt idx="1">
                  <c:v>week 13</c:v>
                </c:pt>
                <c:pt idx="2">
                  <c:v>week 14</c:v>
                </c:pt>
                <c:pt idx="3">
                  <c:v>week 15</c:v>
                </c:pt>
                <c:pt idx="4">
                  <c:v>week 16</c:v>
                </c:pt>
                <c:pt idx="5">
                  <c:v>week 17</c:v>
                </c:pt>
                <c:pt idx="6">
                  <c:v>week 18</c:v>
                </c:pt>
                <c:pt idx="7">
                  <c:v>week 19</c:v>
                </c:pt>
                <c:pt idx="8">
                  <c:v>week 20</c:v>
                </c:pt>
                <c:pt idx="9">
                  <c:v>week 21</c:v>
                </c:pt>
                <c:pt idx="10">
                  <c:v>week 22</c:v>
                </c:pt>
                <c:pt idx="11">
                  <c:v>week 23</c:v>
                </c:pt>
                <c:pt idx="12">
                  <c:v>week 24</c:v>
                </c:pt>
                <c:pt idx="13">
                  <c:v>week 25</c:v>
                </c:pt>
                <c:pt idx="14">
                  <c:v>week 26</c:v>
                </c:pt>
                <c:pt idx="15">
                  <c:v>week 27</c:v>
                </c:pt>
                <c:pt idx="16">
                  <c:v>week 28</c:v>
                </c:pt>
                <c:pt idx="17">
                  <c:v>week 29</c:v>
                </c:pt>
                <c:pt idx="18">
                  <c:v>week 30</c:v>
                </c:pt>
                <c:pt idx="19">
                  <c:v>week 31</c:v>
                </c:pt>
                <c:pt idx="20">
                  <c:v>week 32</c:v>
                </c:pt>
                <c:pt idx="21">
                  <c:v>week 33</c:v>
                </c:pt>
                <c:pt idx="22">
                  <c:v>week 34</c:v>
                </c:pt>
                <c:pt idx="23">
                  <c:v>week 35</c:v>
                </c:pt>
                <c:pt idx="24">
                  <c:v>week 36</c:v>
                </c:pt>
                <c:pt idx="25">
                  <c:v>week 37</c:v>
                </c:pt>
              </c:strCache>
            </c:strRef>
          </c:cat>
          <c:val>
            <c:numRef>
              <c:f>'Figure 5 data'!$B$7:$AA$7</c:f>
              <c:numCache>
                <c:formatCode>#,##0</c:formatCode>
                <c:ptCount val="26"/>
                <c:pt idx="0">
                  <c:v>2</c:v>
                </c:pt>
                <c:pt idx="1">
                  <c:v>14</c:v>
                </c:pt>
                <c:pt idx="2">
                  <c:v>39</c:v>
                </c:pt>
                <c:pt idx="3">
                  <c:v>63</c:v>
                </c:pt>
                <c:pt idx="4">
                  <c:v>36</c:v>
                </c:pt>
                <c:pt idx="5">
                  <c:v>43</c:v>
                </c:pt>
                <c:pt idx="6">
                  <c:v>17</c:v>
                </c:pt>
                <c:pt idx="7">
                  <c:v>22</c:v>
                </c:pt>
                <c:pt idx="8">
                  <c:v>19</c:v>
                </c:pt>
                <c:pt idx="9">
                  <c:v>9</c:v>
                </c:pt>
                <c:pt idx="10">
                  <c:v>7</c:v>
                </c:pt>
                <c:pt idx="11">
                  <c:v>7</c:v>
                </c:pt>
                <c:pt idx="12">
                  <c:v>7</c:v>
                </c:pt>
                <c:pt idx="13">
                  <c:v>1</c:v>
                </c:pt>
                <c:pt idx="14">
                  <c:v>3</c:v>
                </c:pt>
                <c:pt idx="15">
                  <c:v>1</c:v>
                </c:pt>
                <c:pt idx="16">
                  <c:v>1</c:v>
                </c:pt>
                <c:pt idx="17">
                  <c:v>0</c:v>
                </c:pt>
                <c:pt idx="18">
                  <c:v>2</c:v>
                </c:pt>
                <c:pt idx="19">
                  <c:v>1</c:v>
                </c:pt>
                <c:pt idx="20">
                  <c:v>1</c:v>
                </c:pt>
                <c:pt idx="21" formatCode="General">
                  <c:v>0</c:v>
                </c:pt>
                <c:pt idx="22" formatCode="General">
                  <c:v>0</c:v>
                </c:pt>
                <c:pt idx="23" formatCode="General">
                  <c:v>1</c:v>
                </c:pt>
                <c:pt idx="24" formatCode="General">
                  <c:v>0</c:v>
                </c:pt>
                <c:pt idx="25" formatCode="General">
                  <c:v>0</c:v>
                </c:pt>
              </c:numCache>
            </c:numRef>
          </c:val>
          <c:smooth val="0"/>
          <c:extLst>
            <c:ext xmlns:c16="http://schemas.microsoft.com/office/drawing/2014/chart" uri="{C3380CC4-5D6E-409C-BE32-E72D297353CC}">
              <c16:uniqueId val="{00000002-351B-4A83-BEEC-52A33615B7F5}"/>
            </c:ext>
          </c:extLst>
        </c:ser>
        <c:ser>
          <c:idx val="2"/>
          <c:order val="2"/>
          <c:tx>
            <c:strRef>
              <c:f>'Figure 5 data'!$A$8</c:f>
              <c:strCache>
                <c:ptCount val="1"/>
                <c:pt idx="0">
                  <c:v>Hospital</c:v>
                </c:pt>
              </c:strCache>
            </c:strRef>
          </c:tx>
          <c:spPr>
            <a:ln w="28575" cap="rnd">
              <a:solidFill>
                <a:schemeClr val="accent5">
                  <a:lumMod val="50000"/>
                </a:schemeClr>
              </a:solidFill>
              <a:round/>
            </a:ln>
            <a:effectLst/>
          </c:spPr>
          <c:marker>
            <c:symbol val="none"/>
          </c:marker>
          <c:dPt>
            <c:idx val="3"/>
            <c:marker>
              <c:symbol val="circle"/>
              <c:size val="6"/>
              <c:spPr>
                <a:solidFill>
                  <a:schemeClr val="accent5">
                    <a:lumMod val="50000"/>
                  </a:schemeClr>
                </a:solidFill>
                <a:ln w="9525">
                  <a:solidFill>
                    <a:schemeClr val="accent5">
                      <a:lumMod val="50000"/>
                    </a:schemeClr>
                  </a:solidFill>
                </a:ln>
                <a:effectLst/>
              </c:spPr>
            </c:marker>
            <c:bubble3D val="0"/>
            <c:extLst>
              <c:ext xmlns:c16="http://schemas.microsoft.com/office/drawing/2014/chart" uri="{C3380CC4-5D6E-409C-BE32-E72D297353CC}">
                <c16:uniqueId val="{00000003-351B-4A83-BEEC-52A33615B7F5}"/>
              </c:ext>
            </c:extLst>
          </c:dPt>
          <c:dLbls>
            <c:dLbl>
              <c:idx val="3"/>
              <c:dLblPos val="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3-351B-4A83-BEEC-52A33615B7F5}"/>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t"/>
            <c:showLegendKey val="0"/>
            <c:showVal val="0"/>
            <c:showCatName val="0"/>
            <c:showSerName val="0"/>
            <c:showPercent val="0"/>
            <c:showBubbleSize val="0"/>
            <c:extLst>
              <c:ext xmlns:c15="http://schemas.microsoft.com/office/drawing/2012/chart" uri="{CE6537A1-D6FC-4f65-9D91-7224C49458BB}">
                <c15:showLeaderLines val="0"/>
              </c:ext>
            </c:extLst>
          </c:dLbls>
          <c:cat>
            <c:strRef>
              <c:f>'Figure 5 data'!$B$3:$AA$3</c:f>
              <c:strCache>
                <c:ptCount val="26"/>
                <c:pt idx="0">
                  <c:v>week 12</c:v>
                </c:pt>
                <c:pt idx="1">
                  <c:v>week 13</c:v>
                </c:pt>
                <c:pt idx="2">
                  <c:v>week 14</c:v>
                </c:pt>
                <c:pt idx="3">
                  <c:v>week 15</c:v>
                </c:pt>
                <c:pt idx="4">
                  <c:v>week 16</c:v>
                </c:pt>
                <c:pt idx="5">
                  <c:v>week 17</c:v>
                </c:pt>
                <c:pt idx="6">
                  <c:v>week 18</c:v>
                </c:pt>
                <c:pt idx="7">
                  <c:v>week 19</c:v>
                </c:pt>
                <c:pt idx="8">
                  <c:v>week 20</c:v>
                </c:pt>
                <c:pt idx="9">
                  <c:v>week 21</c:v>
                </c:pt>
                <c:pt idx="10">
                  <c:v>week 22</c:v>
                </c:pt>
                <c:pt idx="11">
                  <c:v>week 23</c:v>
                </c:pt>
                <c:pt idx="12">
                  <c:v>week 24</c:v>
                </c:pt>
                <c:pt idx="13">
                  <c:v>week 25</c:v>
                </c:pt>
                <c:pt idx="14">
                  <c:v>week 26</c:v>
                </c:pt>
                <c:pt idx="15">
                  <c:v>week 27</c:v>
                </c:pt>
                <c:pt idx="16">
                  <c:v>week 28</c:v>
                </c:pt>
                <c:pt idx="17">
                  <c:v>week 29</c:v>
                </c:pt>
                <c:pt idx="18">
                  <c:v>week 30</c:v>
                </c:pt>
                <c:pt idx="19">
                  <c:v>week 31</c:v>
                </c:pt>
                <c:pt idx="20">
                  <c:v>week 32</c:v>
                </c:pt>
                <c:pt idx="21">
                  <c:v>week 33</c:v>
                </c:pt>
                <c:pt idx="22">
                  <c:v>week 34</c:v>
                </c:pt>
                <c:pt idx="23">
                  <c:v>week 35</c:v>
                </c:pt>
                <c:pt idx="24">
                  <c:v>week 36</c:v>
                </c:pt>
                <c:pt idx="25">
                  <c:v>week 37</c:v>
                </c:pt>
              </c:strCache>
            </c:strRef>
          </c:cat>
          <c:val>
            <c:numRef>
              <c:f>'Figure 5 data'!$B$8:$AA$8</c:f>
              <c:numCache>
                <c:formatCode>#,##0</c:formatCode>
                <c:ptCount val="26"/>
                <c:pt idx="0">
                  <c:v>8</c:v>
                </c:pt>
                <c:pt idx="1">
                  <c:v>43</c:v>
                </c:pt>
                <c:pt idx="2">
                  <c:v>193</c:v>
                </c:pt>
                <c:pt idx="3">
                  <c:v>357</c:v>
                </c:pt>
                <c:pt idx="4">
                  <c:v>311</c:v>
                </c:pt>
                <c:pt idx="5">
                  <c:v>277</c:v>
                </c:pt>
                <c:pt idx="6">
                  <c:v>194</c:v>
                </c:pt>
                <c:pt idx="7">
                  <c:v>154</c:v>
                </c:pt>
                <c:pt idx="8">
                  <c:v>128</c:v>
                </c:pt>
                <c:pt idx="9">
                  <c:v>95</c:v>
                </c:pt>
                <c:pt idx="10">
                  <c:v>55</c:v>
                </c:pt>
                <c:pt idx="11">
                  <c:v>39</c:v>
                </c:pt>
                <c:pt idx="12">
                  <c:v>27</c:v>
                </c:pt>
                <c:pt idx="13">
                  <c:v>28</c:v>
                </c:pt>
                <c:pt idx="14">
                  <c:v>16</c:v>
                </c:pt>
                <c:pt idx="15">
                  <c:v>12</c:v>
                </c:pt>
                <c:pt idx="16">
                  <c:v>5</c:v>
                </c:pt>
                <c:pt idx="17">
                  <c:v>3</c:v>
                </c:pt>
                <c:pt idx="18">
                  <c:v>4</c:v>
                </c:pt>
                <c:pt idx="19">
                  <c:v>4</c:v>
                </c:pt>
                <c:pt idx="20">
                  <c:v>2</c:v>
                </c:pt>
                <c:pt idx="21" formatCode="General">
                  <c:v>2</c:v>
                </c:pt>
                <c:pt idx="22" formatCode="General">
                  <c:v>2</c:v>
                </c:pt>
                <c:pt idx="23" formatCode="General">
                  <c:v>3</c:v>
                </c:pt>
                <c:pt idx="24" formatCode="General">
                  <c:v>2</c:v>
                </c:pt>
                <c:pt idx="25" formatCode="General">
                  <c:v>3</c:v>
                </c:pt>
              </c:numCache>
            </c:numRef>
          </c:val>
          <c:smooth val="0"/>
          <c:extLst>
            <c:ext xmlns:c16="http://schemas.microsoft.com/office/drawing/2014/chart" uri="{C3380CC4-5D6E-409C-BE32-E72D297353CC}">
              <c16:uniqueId val="{00000004-351B-4A83-BEEC-52A33615B7F5}"/>
            </c:ext>
          </c:extLst>
        </c:ser>
        <c:dLbls>
          <c:showLegendKey val="0"/>
          <c:showVal val="0"/>
          <c:showCatName val="0"/>
          <c:showSerName val="0"/>
          <c:showPercent val="0"/>
          <c:showBubbleSize val="0"/>
        </c:dLbls>
        <c:smooth val="0"/>
        <c:axId val="507934120"/>
        <c:axId val="507936744"/>
      </c:lineChart>
      <c:catAx>
        <c:axId val="507934120"/>
        <c:scaling>
          <c:orientation val="minMax"/>
        </c:scaling>
        <c:delete val="0"/>
        <c:axPos val="b"/>
        <c:numFmt formatCode="General" sourceLinked="1"/>
        <c:majorTickMark val="none"/>
        <c:minorTickMark val="out"/>
        <c:tickLblPos val="nextTo"/>
        <c:spPr>
          <a:noFill/>
          <a:ln w="9525" cap="flat" cmpd="sng" algn="ctr">
            <a:solidFill>
              <a:schemeClr val="tx1"/>
            </a:solidFill>
            <a:round/>
          </a:ln>
          <a:effectLst/>
        </c:spPr>
        <c:txPr>
          <a:bodyPr rot="-5400000" spcFirstLastPara="1" vertOverflow="ellipsis"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507936744"/>
        <c:crosses val="autoZero"/>
        <c:auto val="1"/>
        <c:lblAlgn val="ctr"/>
        <c:lblOffset val="100"/>
        <c:noMultiLvlLbl val="0"/>
      </c:catAx>
      <c:valAx>
        <c:axId val="507936744"/>
        <c:scaling>
          <c:orientation val="minMax"/>
        </c:scaling>
        <c:delete val="0"/>
        <c:axPos val="l"/>
        <c:title>
          <c:tx>
            <c:rich>
              <a:bodyPr rot="-5400000" spcFirstLastPara="1" vertOverflow="ellipsis" vert="horz" wrap="square" anchor="ctr" anchorCtr="1"/>
              <a:lstStyle/>
              <a:p>
                <a:pPr>
                  <a:defRPr sz="10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b="1"/>
                  <a:t>number of COVID-19 deaths</a:t>
                </a:r>
              </a:p>
            </c:rich>
          </c:tx>
          <c:overlay val="0"/>
          <c:spPr>
            <a:noFill/>
            <a:ln>
              <a:noFill/>
            </a:ln>
            <a:effectLst/>
          </c:spPr>
          <c:txPr>
            <a:bodyPr rot="-5400000" spcFirstLastPara="1" vertOverflow="ellipsis" vert="horz" wrap="square" anchor="ctr" anchorCtr="1"/>
            <a:lstStyle/>
            <a:p>
              <a:pPr>
                <a:defRPr sz="10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0"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507934120"/>
        <c:crosses val="autoZero"/>
        <c:crossBetween val="between"/>
      </c:valAx>
      <c:spPr>
        <a:noFill/>
        <a:ln>
          <a:noFill/>
        </a:ln>
        <a:effectLst/>
      </c:spPr>
    </c:plotArea>
    <c:legend>
      <c:legendPos val="r"/>
      <c:layout>
        <c:manualLayout>
          <c:xMode val="edge"/>
          <c:yMode val="edge"/>
          <c:x val="0.64101159291588228"/>
          <c:y val="0.31367635314794878"/>
          <c:w val="0.17602611228238421"/>
          <c:h val="0.10693575965529692"/>
        </c:manualLayout>
      </c:layout>
      <c:overlay val="1"/>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000">
          <a:solidFill>
            <a:sysClr val="windowText" lastClr="000000"/>
          </a:solidFill>
          <a:latin typeface="Arial" panose="020B0604020202020204" pitchFamily="34" charset="0"/>
          <a:cs typeface="Arial" panose="020B0604020202020204" pitchFamily="34" charset="0"/>
        </a:defRPr>
      </a:pPr>
      <a:endParaRPr lang="en-US"/>
    </a:p>
  </c:txPr>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GB" sz="1200"/>
              <a:t>Figure 6: Deaths involving COVID-19, Date of Death vs Date of Registration 2020</a:t>
            </a:r>
          </a:p>
        </c:rich>
      </c:tx>
      <c:layout>
        <c:manualLayout>
          <c:xMode val="edge"/>
          <c:yMode val="edge"/>
          <c:x val="0.20091981552183327"/>
          <c:y val="1.6708437761069339E-2"/>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7.6255922135824356E-2"/>
          <c:y val="6.9209091404503167E-2"/>
          <c:w val="0.88946141732283457"/>
          <c:h val="0.55242660739787408"/>
        </c:manualLayout>
      </c:layout>
      <c:lineChart>
        <c:grouping val="standard"/>
        <c:varyColors val="0"/>
        <c:ser>
          <c:idx val="0"/>
          <c:order val="0"/>
          <c:tx>
            <c:strRef>
              <c:f>'Figure 6 data'!$B$3</c:f>
              <c:strCache>
                <c:ptCount val="1"/>
                <c:pt idx="0">
                  <c:v>Cumulative deaths by date of death</c:v>
                </c:pt>
              </c:strCache>
            </c:strRef>
          </c:tx>
          <c:spPr>
            <a:ln w="44450" cap="rnd">
              <a:solidFill>
                <a:schemeClr val="accent5">
                  <a:lumMod val="50000"/>
                </a:schemeClr>
              </a:solidFill>
              <a:round/>
            </a:ln>
            <a:effectLst/>
          </c:spPr>
          <c:marker>
            <c:symbol val="none"/>
          </c:marker>
          <c:dPt>
            <c:idx val="18"/>
            <c:marker>
              <c:symbol val="none"/>
            </c:marker>
            <c:bubble3D val="0"/>
            <c:extLst>
              <c:ext xmlns:c16="http://schemas.microsoft.com/office/drawing/2014/chart" uri="{C3380CC4-5D6E-409C-BE32-E72D297353CC}">
                <c16:uniqueId val="{00000000-DF48-420E-816A-AFBAE45CFE64}"/>
              </c:ext>
            </c:extLst>
          </c:dPt>
          <c:dPt>
            <c:idx val="19"/>
            <c:marker>
              <c:symbol val="none"/>
            </c:marker>
            <c:bubble3D val="0"/>
            <c:extLst>
              <c:ext xmlns:c16="http://schemas.microsoft.com/office/drawing/2014/chart" uri="{C3380CC4-5D6E-409C-BE32-E72D297353CC}">
                <c16:uniqueId val="{00000001-DF48-420E-816A-AFBAE45CFE64}"/>
              </c:ext>
            </c:extLst>
          </c:dPt>
          <c:cat>
            <c:numRef>
              <c:extLst>
                <c:ext xmlns:c15="http://schemas.microsoft.com/office/drawing/2012/chart" uri="{02D57815-91ED-43cb-92C2-25804820EDAC}">
                  <c15:fullRef>
                    <c15:sqref>'Figure 6 data'!$A$6:$A$191</c15:sqref>
                  </c15:fullRef>
                </c:ext>
              </c:extLst>
              <c:f>'Figure 6 data'!$A$9:$A$191</c:f>
              <c:numCache>
                <c:formatCode>m/d/yyyy</c:formatCode>
                <c:ptCount val="183"/>
                <c:pt idx="0">
                  <c:v>43905</c:v>
                </c:pt>
                <c:pt idx="1">
                  <c:v>43906</c:v>
                </c:pt>
                <c:pt idx="2">
                  <c:v>43907</c:v>
                </c:pt>
                <c:pt idx="3">
                  <c:v>43908</c:v>
                </c:pt>
                <c:pt idx="4">
                  <c:v>43909</c:v>
                </c:pt>
                <c:pt idx="5">
                  <c:v>43910</c:v>
                </c:pt>
                <c:pt idx="6">
                  <c:v>43911</c:v>
                </c:pt>
                <c:pt idx="7">
                  <c:v>43912</c:v>
                </c:pt>
                <c:pt idx="8">
                  <c:v>43913</c:v>
                </c:pt>
                <c:pt idx="9">
                  <c:v>43914</c:v>
                </c:pt>
                <c:pt idx="10">
                  <c:v>43915</c:v>
                </c:pt>
                <c:pt idx="11">
                  <c:v>43916</c:v>
                </c:pt>
                <c:pt idx="12">
                  <c:v>43917</c:v>
                </c:pt>
                <c:pt idx="13">
                  <c:v>43918</c:v>
                </c:pt>
                <c:pt idx="14">
                  <c:v>43919</c:v>
                </c:pt>
                <c:pt idx="15">
                  <c:v>43920</c:v>
                </c:pt>
                <c:pt idx="16">
                  <c:v>43921</c:v>
                </c:pt>
                <c:pt idx="17">
                  <c:v>43922</c:v>
                </c:pt>
                <c:pt idx="18">
                  <c:v>43923</c:v>
                </c:pt>
                <c:pt idx="19">
                  <c:v>43924</c:v>
                </c:pt>
                <c:pt idx="20">
                  <c:v>43925</c:v>
                </c:pt>
                <c:pt idx="21">
                  <c:v>43926</c:v>
                </c:pt>
                <c:pt idx="22">
                  <c:v>43927</c:v>
                </c:pt>
                <c:pt idx="23">
                  <c:v>43928</c:v>
                </c:pt>
                <c:pt idx="24">
                  <c:v>43929</c:v>
                </c:pt>
                <c:pt idx="25">
                  <c:v>43930</c:v>
                </c:pt>
                <c:pt idx="26">
                  <c:v>43931</c:v>
                </c:pt>
                <c:pt idx="27">
                  <c:v>43932</c:v>
                </c:pt>
                <c:pt idx="28">
                  <c:v>43933</c:v>
                </c:pt>
                <c:pt idx="29">
                  <c:v>43934</c:v>
                </c:pt>
                <c:pt idx="30">
                  <c:v>43935</c:v>
                </c:pt>
                <c:pt idx="31">
                  <c:v>43936</c:v>
                </c:pt>
                <c:pt idx="32">
                  <c:v>43937</c:v>
                </c:pt>
                <c:pt idx="33">
                  <c:v>43938</c:v>
                </c:pt>
                <c:pt idx="34">
                  <c:v>43939</c:v>
                </c:pt>
                <c:pt idx="35">
                  <c:v>43940</c:v>
                </c:pt>
                <c:pt idx="36">
                  <c:v>43941</c:v>
                </c:pt>
                <c:pt idx="37">
                  <c:v>43942</c:v>
                </c:pt>
                <c:pt idx="38">
                  <c:v>43943</c:v>
                </c:pt>
                <c:pt idx="39">
                  <c:v>43944</c:v>
                </c:pt>
                <c:pt idx="40">
                  <c:v>43945</c:v>
                </c:pt>
                <c:pt idx="41">
                  <c:v>43946</c:v>
                </c:pt>
                <c:pt idx="42">
                  <c:v>43947</c:v>
                </c:pt>
                <c:pt idx="43">
                  <c:v>43948</c:v>
                </c:pt>
                <c:pt idx="44">
                  <c:v>43949</c:v>
                </c:pt>
                <c:pt idx="45">
                  <c:v>43950</c:v>
                </c:pt>
                <c:pt idx="46">
                  <c:v>43951</c:v>
                </c:pt>
                <c:pt idx="47">
                  <c:v>43952</c:v>
                </c:pt>
                <c:pt idx="48">
                  <c:v>43953</c:v>
                </c:pt>
                <c:pt idx="49">
                  <c:v>43954</c:v>
                </c:pt>
                <c:pt idx="50">
                  <c:v>43955</c:v>
                </c:pt>
                <c:pt idx="51">
                  <c:v>43956</c:v>
                </c:pt>
                <c:pt idx="52">
                  <c:v>43957</c:v>
                </c:pt>
                <c:pt idx="53">
                  <c:v>43958</c:v>
                </c:pt>
                <c:pt idx="54">
                  <c:v>43959</c:v>
                </c:pt>
                <c:pt idx="55">
                  <c:v>43960</c:v>
                </c:pt>
                <c:pt idx="56">
                  <c:v>43961</c:v>
                </c:pt>
                <c:pt idx="57">
                  <c:v>43962</c:v>
                </c:pt>
                <c:pt idx="58">
                  <c:v>43963</c:v>
                </c:pt>
                <c:pt idx="59">
                  <c:v>43964</c:v>
                </c:pt>
                <c:pt idx="60">
                  <c:v>43965</c:v>
                </c:pt>
                <c:pt idx="61">
                  <c:v>43966</c:v>
                </c:pt>
                <c:pt idx="62">
                  <c:v>43967</c:v>
                </c:pt>
                <c:pt idx="63">
                  <c:v>43968</c:v>
                </c:pt>
                <c:pt idx="64">
                  <c:v>43969</c:v>
                </c:pt>
                <c:pt idx="65">
                  <c:v>43970</c:v>
                </c:pt>
                <c:pt idx="66">
                  <c:v>43971</c:v>
                </c:pt>
                <c:pt idx="67">
                  <c:v>43972</c:v>
                </c:pt>
                <c:pt idx="68">
                  <c:v>43973</c:v>
                </c:pt>
                <c:pt idx="69">
                  <c:v>43974</c:v>
                </c:pt>
                <c:pt idx="70">
                  <c:v>43975</c:v>
                </c:pt>
                <c:pt idx="71">
                  <c:v>43976</c:v>
                </c:pt>
                <c:pt idx="72">
                  <c:v>43977</c:v>
                </c:pt>
                <c:pt idx="73">
                  <c:v>43978</c:v>
                </c:pt>
                <c:pt idx="74">
                  <c:v>43979</c:v>
                </c:pt>
                <c:pt idx="75">
                  <c:v>43980</c:v>
                </c:pt>
                <c:pt idx="76">
                  <c:v>43981</c:v>
                </c:pt>
                <c:pt idx="77">
                  <c:v>43982</c:v>
                </c:pt>
                <c:pt idx="78">
                  <c:v>43983</c:v>
                </c:pt>
                <c:pt idx="79">
                  <c:v>43984</c:v>
                </c:pt>
                <c:pt idx="80">
                  <c:v>43985</c:v>
                </c:pt>
                <c:pt idx="81">
                  <c:v>43986</c:v>
                </c:pt>
                <c:pt idx="82">
                  <c:v>43987</c:v>
                </c:pt>
                <c:pt idx="83">
                  <c:v>43988</c:v>
                </c:pt>
                <c:pt idx="84">
                  <c:v>43989</c:v>
                </c:pt>
                <c:pt idx="85">
                  <c:v>43990</c:v>
                </c:pt>
                <c:pt idx="86">
                  <c:v>43991</c:v>
                </c:pt>
                <c:pt idx="87">
                  <c:v>43992</c:v>
                </c:pt>
                <c:pt idx="88">
                  <c:v>43993</c:v>
                </c:pt>
                <c:pt idx="89">
                  <c:v>43994</c:v>
                </c:pt>
                <c:pt idx="90">
                  <c:v>43995</c:v>
                </c:pt>
                <c:pt idx="91">
                  <c:v>43996</c:v>
                </c:pt>
                <c:pt idx="92">
                  <c:v>43997</c:v>
                </c:pt>
                <c:pt idx="93">
                  <c:v>43998</c:v>
                </c:pt>
                <c:pt idx="94">
                  <c:v>43999</c:v>
                </c:pt>
                <c:pt idx="95">
                  <c:v>44000</c:v>
                </c:pt>
                <c:pt idx="96">
                  <c:v>44001</c:v>
                </c:pt>
                <c:pt idx="97">
                  <c:v>44002</c:v>
                </c:pt>
                <c:pt idx="98">
                  <c:v>44003</c:v>
                </c:pt>
                <c:pt idx="99">
                  <c:v>44004</c:v>
                </c:pt>
                <c:pt idx="100">
                  <c:v>44005</c:v>
                </c:pt>
                <c:pt idx="101">
                  <c:v>44006</c:v>
                </c:pt>
                <c:pt idx="102">
                  <c:v>44007</c:v>
                </c:pt>
                <c:pt idx="103">
                  <c:v>44008</c:v>
                </c:pt>
                <c:pt idx="104">
                  <c:v>44009</c:v>
                </c:pt>
                <c:pt idx="105">
                  <c:v>44010</c:v>
                </c:pt>
                <c:pt idx="106">
                  <c:v>44011</c:v>
                </c:pt>
                <c:pt idx="107">
                  <c:v>44012</c:v>
                </c:pt>
                <c:pt idx="108">
                  <c:v>44013</c:v>
                </c:pt>
                <c:pt idx="109">
                  <c:v>44014</c:v>
                </c:pt>
                <c:pt idx="110">
                  <c:v>44015</c:v>
                </c:pt>
                <c:pt idx="111">
                  <c:v>44016</c:v>
                </c:pt>
                <c:pt idx="112">
                  <c:v>44017</c:v>
                </c:pt>
                <c:pt idx="113">
                  <c:v>44018</c:v>
                </c:pt>
                <c:pt idx="114">
                  <c:v>44019</c:v>
                </c:pt>
                <c:pt idx="115">
                  <c:v>44020</c:v>
                </c:pt>
                <c:pt idx="116">
                  <c:v>44021</c:v>
                </c:pt>
                <c:pt idx="117">
                  <c:v>44022</c:v>
                </c:pt>
                <c:pt idx="118">
                  <c:v>44023</c:v>
                </c:pt>
                <c:pt idx="119">
                  <c:v>44024</c:v>
                </c:pt>
                <c:pt idx="120">
                  <c:v>44025</c:v>
                </c:pt>
                <c:pt idx="121">
                  <c:v>44026</c:v>
                </c:pt>
                <c:pt idx="122">
                  <c:v>44027</c:v>
                </c:pt>
                <c:pt idx="123">
                  <c:v>44028</c:v>
                </c:pt>
                <c:pt idx="124">
                  <c:v>44029</c:v>
                </c:pt>
                <c:pt idx="125">
                  <c:v>44030</c:v>
                </c:pt>
                <c:pt idx="126">
                  <c:v>44031</c:v>
                </c:pt>
                <c:pt idx="127">
                  <c:v>44032</c:v>
                </c:pt>
                <c:pt idx="128">
                  <c:v>44033</c:v>
                </c:pt>
                <c:pt idx="129">
                  <c:v>44034</c:v>
                </c:pt>
                <c:pt idx="130">
                  <c:v>44035</c:v>
                </c:pt>
                <c:pt idx="131">
                  <c:v>44036</c:v>
                </c:pt>
                <c:pt idx="132">
                  <c:v>44037</c:v>
                </c:pt>
                <c:pt idx="133">
                  <c:v>44038</c:v>
                </c:pt>
                <c:pt idx="134">
                  <c:v>44039</c:v>
                </c:pt>
                <c:pt idx="135">
                  <c:v>44040</c:v>
                </c:pt>
                <c:pt idx="136">
                  <c:v>44041</c:v>
                </c:pt>
                <c:pt idx="137">
                  <c:v>44042</c:v>
                </c:pt>
                <c:pt idx="138">
                  <c:v>44043</c:v>
                </c:pt>
                <c:pt idx="139">
                  <c:v>44044</c:v>
                </c:pt>
                <c:pt idx="140">
                  <c:v>44045</c:v>
                </c:pt>
                <c:pt idx="141">
                  <c:v>44046</c:v>
                </c:pt>
                <c:pt idx="142">
                  <c:v>44047</c:v>
                </c:pt>
                <c:pt idx="143">
                  <c:v>44048</c:v>
                </c:pt>
                <c:pt idx="144">
                  <c:v>44049</c:v>
                </c:pt>
                <c:pt idx="145">
                  <c:v>44050</c:v>
                </c:pt>
                <c:pt idx="146">
                  <c:v>44051</c:v>
                </c:pt>
                <c:pt idx="147">
                  <c:v>44052</c:v>
                </c:pt>
                <c:pt idx="148">
                  <c:v>44053</c:v>
                </c:pt>
                <c:pt idx="149">
                  <c:v>44054</c:v>
                </c:pt>
                <c:pt idx="150">
                  <c:v>44055</c:v>
                </c:pt>
                <c:pt idx="151">
                  <c:v>44056</c:v>
                </c:pt>
                <c:pt idx="152">
                  <c:v>44057</c:v>
                </c:pt>
                <c:pt idx="153">
                  <c:v>44058</c:v>
                </c:pt>
                <c:pt idx="154">
                  <c:v>44059</c:v>
                </c:pt>
                <c:pt idx="155">
                  <c:v>44060</c:v>
                </c:pt>
                <c:pt idx="156">
                  <c:v>44061</c:v>
                </c:pt>
                <c:pt idx="157">
                  <c:v>44062</c:v>
                </c:pt>
                <c:pt idx="158">
                  <c:v>44063</c:v>
                </c:pt>
                <c:pt idx="159">
                  <c:v>44064</c:v>
                </c:pt>
                <c:pt idx="160">
                  <c:v>44065</c:v>
                </c:pt>
                <c:pt idx="161">
                  <c:v>44066</c:v>
                </c:pt>
                <c:pt idx="162">
                  <c:v>44067</c:v>
                </c:pt>
                <c:pt idx="163">
                  <c:v>44068</c:v>
                </c:pt>
                <c:pt idx="164">
                  <c:v>44069</c:v>
                </c:pt>
                <c:pt idx="165">
                  <c:v>44070</c:v>
                </c:pt>
                <c:pt idx="166">
                  <c:v>44071</c:v>
                </c:pt>
                <c:pt idx="167">
                  <c:v>44072</c:v>
                </c:pt>
                <c:pt idx="168">
                  <c:v>44073</c:v>
                </c:pt>
                <c:pt idx="169">
                  <c:v>44074</c:v>
                </c:pt>
                <c:pt idx="170">
                  <c:v>44075</c:v>
                </c:pt>
                <c:pt idx="171">
                  <c:v>44076</c:v>
                </c:pt>
                <c:pt idx="172">
                  <c:v>44077</c:v>
                </c:pt>
                <c:pt idx="173">
                  <c:v>44078</c:v>
                </c:pt>
                <c:pt idx="174">
                  <c:v>44079</c:v>
                </c:pt>
                <c:pt idx="175">
                  <c:v>44080</c:v>
                </c:pt>
                <c:pt idx="176">
                  <c:v>44081</c:v>
                </c:pt>
                <c:pt idx="177">
                  <c:v>44082</c:v>
                </c:pt>
                <c:pt idx="178">
                  <c:v>44083</c:v>
                </c:pt>
                <c:pt idx="179">
                  <c:v>44084</c:v>
                </c:pt>
                <c:pt idx="180">
                  <c:v>44085</c:v>
                </c:pt>
                <c:pt idx="181">
                  <c:v>44086</c:v>
                </c:pt>
                <c:pt idx="182">
                  <c:v>44087</c:v>
                </c:pt>
              </c:numCache>
            </c:numRef>
          </c:cat>
          <c:val>
            <c:numRef>
              <c:extLst>
                <c:ext xmlns:c15="http://schemas.microsoft.com/office/drawing/2012/chart" uri="{02D57815-91ED-43cb-92C2-25804820EDAC}">
                  <c15:fullRef>
                    <c15:sqref>'Figure 6 data'!$B$6:$B$191</c15:sqref>
                  </c15:fullRef>
                </c:ext>
              </c:extLst>
              <c:f>'Figure 6 data'!$B$9:$B$191</c:f>
              <c:numCache>
                <c:formatCode>#,##0</c:formatCode>
                <c:ptCount val="183"/>
                <c:pt idx="0">
                  <c:v>5</c:v>
                </c:pt>
                <c:pt idx="1">
                  <c:v>8</c:v>
                </c:pt>
                <c:pt idx="2">
                  <c:v>11</c:v>
                </c:pt>
                <c:pt idx="3">
                  <c:v>15</c:v>
                </c:pt>
                <c:pt idx="4">
                  <c:v>19</c:v>
                </c:pt>
                <c:pt idx="5">
                  <c:v>24</c:v>
                </c:pt>
                <c:pt idx="6">
                  <c:v>31</c:v>
                </c:pt>
                <c:pt idx="7">
                  <c:v>37</c:v>
                </c:pt>
                <c:pt idx="8">
                  <c:v>44</c:v>
                </c:pt>
                <c:pt idx="9">
                  <c:v>56</c:v>
                </c:pt>
                <c:pt idx="10">
                  <c:v>78</c:v>
                </c:pt>
                <c:pt idx="11">
                  <c:v>101</c:v>
                </c:pt>
                <c:pt idx="12">
                  <c:v>124</c:v>
                </c:pt>
                <c:pt idx="13">
                  <c:v>161</c:v>
                </c:pt>
                <c:pt idx="14">
                  <c:v>188</c:v>
                </c:pt>
                <c:pt idx="15">
                  <c:v>239</c:v>
                </c:pt>
                <c:pt idx="16">
                  <c:v>297</c:v>
                </c:pt>
                <c:pt idx="17">
                  <c:v>362</c:v>
                </c:pt>
                <c:pt idx="18">
                  <c:v>423</c:v>
                </c:pt>
                <c:pt idx="19">
                  <c:v>498</c:v>
                </c:pt>
                <c:pt idx="20">
                  <c:v>554</c:v>
                </c:pt>
                <c:pt idx="21">
                  <c:v>640</c:v>
                </c:pt>
                <c:pt idx="22">
                  <c:v>730</c:v>
                </c:pt>
                <c:pt idx="23">
                  <c:v>814</c:v>
                </c:pt>
                <c:pt idx="24">
                  <c:v>906</c:v>
                </c:pt>
                <c:pt idx="25">
                  <c:v>1014</c:v>
                </c:pt>
                <c:pt idx="26">
                  <c:v>1113</c:v>
                </c:pt>
                <c:pt idx="27">
                  <c:v>1208</c:v>
                </c:pt>
                <c:pt idx="28">
                  <c:v>1282</c:v>
                </c:pt>
                <c:pt idx="29">
                  <c:v>1361</c:v>
                </c:pt>
                <c:pt idx="30">
                  <c:v>1461</c:v>
                </c:pt>
                <c:pt idx="31">
                  <c:v>1555</c:v>
                </c:pt>
                <c:pt idx="32">
                  <c:v>1656</c:v>
                </c:pt>
                <c:pt idx="33">
                  <c:v>1741</c:v>
                </c:pt>
                <c:pt idx="34">
                  <c:v>1836</c:v>
                </c:pt>
                <c:pt idx="35">
                  <c:v>1926</c:v>
                </c:pt>
                <c:pt idx="36">
                  <c:v>2031</c:v>
                </c:pt>
                <c:pt idx="37">
                  <c:v>2127</c:v>
                </c:pt>
                <c:pt idx="38">
                  <c:v>2215</c:v>
                </c:pt>
                <c:pt idx="39">
                  <c:v>2287</c:v>
                </c:pt>
                <c:pt idx="40">
                  <c:v>2363</c:v>
                </c:pt>
                <c:pt idx="41">
                  <c:v>2442</c:v>
                </c:pt>
                <c:pt idx="42">
                  <c:v>2520</c:v>
                </c:pt>
                <c:pt idx="43">
                  <c:v>2605</c:v>
                </c:pt>
                <c:pt idx="44">
                  <c:v>2664</c:v>
                </c:pt>
                <c:pt idx="45">
                  <c:v>2733</c:v>
                </c:pt>
                <c:pt idx="46">
                  <c:v>2801</c:v>
                </c:pt>
                <c:pt idx="47">
                  <c:v>2868</c:v>
                </c:pt>
                <c:pt idx="48">
                  <c:v>2928</c:v>
                </c:pt>
                <c:pt idx="49">
                  <c:v>2989</c:v>
                </c:pt>
                <c:pt idx="50">
                  <c:v>3051</c:v>
                </c:pt>
                <c:pt idx="51">
                  <c:v>3118</c:v>
                </c:pt>
                <c:pt idx="52">
                  <c:v>3177</c:v>
                </c:pt>
                <c:pt idx="53">
                  <c:v>3238</c:v>
                </c:pt>
                <c:pt idx="54">
                  <c:v>3296</c:v>
                </c:pt>
                <c:pt idx="55">
                  <c:v>3346</c:v>
                </c:pt>
                <c:pt idx="56">
                  <c:v>3384</c:v>
                </c:pt>
                <c:pt idx="57">
                  <c:v>3429</c:v>
                </c:pt>
                <c:pt idx="58">
                  <c:v>3464</c:v>
                </c:pt>
                <c:pt idx="59">
                  <c:v>3517</c:v>
                </c:pt>
                <c:pt idx="60">
                  <c:v>3567</c:v>
                </c:pt>
                <c:pt idx="61">
                  <c:v>3601</c:v>
                </c:pt>
                <c:pt idx="62">
                  <c:v>3638</c:v>
                </c:pt>
                <c:pt idx="63">
                  <c:v>3672</c:v>
                </c:pt>
                <c:pt idx="64">
                  <c:v>3706</c:v>
                </c:pt>
                <c:pt idx="65">
                  <c:v>3737</c:v>
                </c:pt>
                <c:pt idx="66">
                  <c:v>3765</c:v>
                </c:pt>
                <c:pt idx="67">
                  <c:v>3799</c:v>
                </c:pt>
                <c:pt idx="68">
                  <c:v>3818</c:v>
                </c:pt>
                <c:pt idx="69">
                  <c:v>3833</c:v>
                </c:pt>
                <c:pt idx="70">
                  <c:v>3846</c:v>
                </c:pt>
                <c:pt idx="71">
                  <c:v>3868</c:v>
                </c:pt>
                <c:pt idx="72">
                  <c:v>3889</c:v>
                </c:pt>
                <c:pt idx="73">
                  <c:v>3911</c:v>
                </c:pt>
                <c:pt idx="74">
                  <c:v>3933</c:v>
                </c:pt>
                <c:pt idx="75">
                  <c:v>3952</c:v>
                </c:pt>
                <c:pt idx="76">
                  <c:v>3965</c:v>
                </c:pt>
                <c:pt idx="77">
                  <c:v>3976</c:v>
                </c:pt>
                <c:pt idx="78">
                  <c:v>3982</c:v>
                </c:pt>
                <c:pt idx="79">
                  <c:v>3996</c:v>
                </c:pt>
                <c:pt idx="80">
                  <c:v>4008</c:v>
                </c:pt>
                <c:pt idx="81">
                  <c:v>4012</c:v>
                </c:pt>
                <c:pt idx="82">
                  <c:v>4028</c:v>
                </c:pt>
                <c:pt idx="83">
                  <c:v>4036</c:v>
                </c:pt>
                <c:pt idx="84">
                  <c:v>4046</c:v>
                </c:pt>
                <c:pt idx="85">
                  <c:v>4055</c:v>
                </c:pt>
                <c:pt idx="86">
                  <c:v>4060</c:v>
                </c:pt>
                <c:pt idx="87">
                  <c:v>4072</c:v>
                </c:pt>
                <c:pt idx="88">
                  <c:v>4076</c:v>
                </c:pt>
                <c:pt idx="89">
                  <c:v>4080</c:v>
                </c:pt>
                <c:pt idx="90">
                  <c:v>4086</c:v>
                </c:pt>
                <c:pt idx="91">
                  <c:v>4093</c:v>
                </c:pt>
                <c:pt idx="92">
                  <c:v>4102</c:v>
                </c:pt>
                <c:pt idx="93">
                  <c:v>4110</c:v>
                </c:pt>
                <c:pt idx="94">
                  <c:v>4120</c:v>
                </c:pt>
                <c:pt idx="95">
                  <c:v>4129</c:v>
                </c:pt>
                <c:pt idx="96">
                  <c:v>4131</c:v>
                </c:pt>
                <c:pt idx="97">
                  <c:v>4138</c:v>
                </c:pt>
                <c:pt idx="98">
                  <c:v>4146</c:v>
                </c:pt>
                <c:pt idx="99">
                  <c:v>4152</c:v>
                </c:pt>
                <c:pt idx="100">
                  <c:v>4155</c:v>
                </c:pt>
                <c:pt idx="101">
                  <c:v>4158</c:v>
                </c:pt>
                <c:pt idx="102">
                  <c:v>4160</c:v>
                </c:pt>
                <c:pt idx="103">
                  <c:v>4163</c:v>
                </c:pt>
                <c:pt idx="104">
                  <c:v>4168</c:v>
                </c:pt>
                <c:pt idx="105">
                  <c:v>4169</c:v>
                </c:pt>
                <c:pt idx="106">
                  <c:v>4171</c:v>
                </c:pt>
                <c:pt idx="107">
                  <c:v>4173</c:v>
                </c:pt>
                <c:pt idx="108">
                  <c:v>4177</c:v>
                </c:pt>
                <c:pt idx="109">
                  <c:v>4178</c:v>
                </c:pt>
                <c:pt idx="110">
                  <c:v>4179</c:v>
                </c:pt>
                <c:pt idx="111">
                  <c:v>4182</c:v>
                </c:pt>
                <c:pt idx="112">
                  <c:v>4183</c:v>
                </c:pt>
                <c:pt idx="113">
                  <c:v>4186</c:v>
                </c:pt>
                <c:pt idx="114">
                  <c:v>4186</c:v>
                </c:pt>
                <c:pt idx="115">
                  <c:v>4187</c:v>
                </c:pt>
                <c:pt idx="116">
                  <c:v>4187</c:v>
                </c:pt>
                <c:pt idx="117">
                  <c:v>4187</c:v>
                </c:pt>
                <c:pt idx="118">
                  <c:v>4190</c:v>
                </c:pt>
                <c:pt idx="119">
                  <c:v>4190</c:v>
                </c:pt>
                <c:pt idx="120">
                  <c:v>4191</c:v>
                </c:pt>
                <c:pt idx="121">
                  <c:v>4194</c:v>
                </c:pt>
                <c:pt idx="122">
                  <c:v>4196</c:v>
                </c:pt>
                <c:pt idx="123">
                  <c:v>4196</c:v>
                </c:pt>
                <c:pt idx="124">
                  <c:v>4196</c:v>
                </c:pt>
                <c:pt idx="125">
                  <c:v>4198</c:v>
                </c:pt>
                <c:pt idx="126">
                  <c:v>4200</c:v>
                </c:pt>
                <c:pt idx="127">
                  <c:v>4201</c:v>
                </c:pt>
                <c:pt idx="128">
                  <c:v>4201</c:v>
                </c:pt>
                <c:pt idx="129">
                  <c:v>4201</c:v>
                </c:pt>
                <c:pt idx="130">
                  <c:v>4201</c:v>
                </c:pt>
                <c:pt idx="131">
                  <c:v>4202</c:v>
                </c:pt>
                <c:pt idx="132">
                  <c:v>4203</c:v>
                </c:pt>
                <c:pt idx="133">
                  <c:v>4204</c:v>
                </c:pt>
                <c:pt idx="134">
                  <c:v>4204</c:v>
                </c:pt>
                <c:pt idx="135">
                  <c:v>4208</c:v>
                </c:pt>
                <c:pt idx="136">
                  <c:v>4211</c:v>
                </c:pt>
                <c:pt idx="137">
                  <c:v>4211</c:v>
                </c:pt>
                <c:pt idx="138">
                  <c:v>4211</c:v>
                </c:pt>
                <c:pt idx="139">
                  <c:v>4211</c:v>
                </c:pt>
                <c:pt idx="140">
                  <c:v>4211</c:v>
                </c:pt>
                <c:pt idx="141">
                  <c:v>4212</c:v>
                </c:pt>
                <c:pt idx="142">
                  <c:v>4213</c:v>
                </c:pt>
                <c:pt idx="143">
                  <c:v>4215</c:v>
                </c:pt>
                <c:pt idx="144">
                  <c:v>4216</c:v>
                </c:pt>
                <c:pt idx="145">
                  <c:v>4216</c:v>
                </c:pt>
                <c:pt idx="146">
                  <c:v>4216</c:v>
                </c:pt>
                <c:pt idx="147">
                  <c:v>4216</c:v>
                </c:pt>
                <c:pt idx="148">
                  <c:v>4216</c:v>
                </c:pt>
                <c:pt idx="149">
                  <c:v>4216</c:v>
                </c:pt>
                <c:pt idx="150">
                  <c:v>4217</c:v>
                </c:pt>
                <c:pt idx="151">
                  <c:v>4218</c:v>
                </c:pt>
                <c:pt idx="152">
                  <c:v>4218</c:v>
                </c:pt>
                <c:pt idx="153">
                  <c:v>4219</c:v>
                </c:pt>
                <c:pt idx="154">
                  <c:v>4220</c:v>
                </c:pt>
                <c:pt idx="155">
                  <c:v>4221</c:v>
                </c:pt>
                <c:pt idx="156">
                  <c:v>4222</c:v>
                </c:pt>
                <c:pt idx="157">
                  <c:v>4224</c:v>
                </c:pt>
                <c:pt idx="158">
                  <c:v>4224</c:v>
                </c:pt>
                <c:pt idx="159">
                  <c:v>4224</c:v>
                </c:pt>
                <c:pt idx="160">
                  <c:v>4225</c:v>
                </c:pt>
                <c:pt idx="161">
                  <c:v>4226</c:v>
                </c:pt>
                <c:pt idx="162">
                  <c:v>4226</c:v>
                </c:pt>
                <c:pt idx="163">
                  <c:v>4227</c:v>
                </c:pt>
                <c:pt idx="164">
                  <c:v>4228</c:v>
                </c:pt>
                <c:pt idx="165">
                  <c:v>4229</c:v>
                </c:pt>
                <c:pt idx="166">
                  <c:v>4230</c:v>
                </c:pt>
                <c:pt idx="167">
                  <c:v>4230</c:v>
                </c:pt>
                <c:pt idx="168">
                  <c:v>4231</c:v>
                </c:pt>
                <c:pt idx="169">
                  <c:v>4231</c:v>
                </c:pt>
                <c:pt idx="170">
                  <c:v>4232</c:v>
                </c:pt>
                <c:pt idx="171">
                  <c:v>4233</c:v>
                </c:pt>
                <c:pt idx="172">
                  <c:v>4234</c:v>
                </c:pt>
                <c:pt idx="173">
                  <c:v>4235</c:v>
                </c:pt>
                <c:pt idx="174">
                  <c:v>4235</c:v>
                </c:pt>
                <c:pt idx="175">
                  <c:v>4235</c:v>
                </c:pt>
              </c:numCache>
            </c:numRef>
          </c:val>
          <c:smooth val="0"/>
          <c:extLst>
            <c:ext xmlns:c16="http://schemas.microsoft.com/office/drawing/2014/chart" uri="{C3380CC4-5D6E-409C-BE32-E72D297353CC}">
              <c16:uniqueId val="{00000002-DF48-420E-816A-AFBAE45CFE64}"/>
            </c:ext>
          </c:extLst>
        </c:ser>
        <c:ser>
          <c:idx val="4"/>
          <c:order val="1"/>
          <c:tx>
            <c:strRef>
              <c:f>'Figure 6 data'!$C$3</c:f>
              <c:strCache>
                <c:ptCount val="1"/>
                <c:pt idx="0">
                  <c:v>Cumulative deaths by date of registration</c:v>
                </c:pt>
              </c:strCache>
            </c:strRef>
          </c:tx>
          <c:spPr>
            <a:ln w="44450" cap="rnd">
              <a:solidFill>
                <a:schemeClr val="tx1">
                  <a:lumMod val="50000"/>
                  <a:lumOff val="50000"/>
                </a:schemeClr>
              </a:solidFill>
              <a:prstDash val="sysDash"/>
              <a:round/>
            </a:ln>
            <a:effectLst/>
          </c:spPr>
          <c:marker>
            <c:symbol val="none"/>
          </c:marker>
          <c:dPt>
            <c:idx val="7"/>
            <c:marker>
              <c:symbol val="none"/>
            </c:marker>
            <c:bubble3D val="0"/>
            <c:extLst>
              <c:ext xmlns:c16="http://schemas.microsoft.com/office/drawing/2014/chart" uri="{C3380CC4-5D6E-409C-BE32-E72D297353CC}">
                <c16:uniqueId val="{00000003-DF48-420E-816A-AFBAE45CFE64}"/>
              </c:ext>
            </c:extLst>
          </c:dPt>
          <c:dPt>
            <c:idx val="14"/>
            <c:marker>
              <c:symbol val="none"/>
            </c:marker>
            <c:bubble3D val="0"/>
            <c:extLst>
              <c:ext xmlns:c16="http://schemas.microsoft.com/office/drawing/2014/chart" uri="{C3380CC4-5D6E-409C-BE32-E72D297353CC}">
                <c16:uniqueId val="{00000004-DF48-420E-816A-AFBAE45CFE64}"/>
              </c:ext>
            </c:extLst>
          </c:dPt>
          <c:dPt>
            <c:idx val="21"/>
            <c:marker>
              <c:symbol val="none"/>
            </c:marker>
            <c:bubble3D val="0"/>
            <c:extLst>
              <c:ext xmlns:c16="http://schemas.microsoft.com/office/drawing/2014/chart" uri="{C3380CC4-5D6E-409C-BE32-E72D297353CC}">
                <c16:uniqueId val="{00000005-DF48-420E-816A-AFBAE45CFE64}"/>
              </c:ext>
            </c:extLst>
          </c:dPt>
          <c:cat>
            <c:numRef>
              <c:extLst>
                <c:ext xmlns:c15="http://schemas.microsoft.com/office/drawing/2012/chart" uri="{02D57815-91ED-43cb-92C2-25804820EDAC}">
                  <c15:fullRef>
                    <c15:sqref>'Figure 6 data'!$A$6:$A$191</c15:sqref>
                  </c15:fullRef>
                </c:ext>
              </c:extLst>
              <c:f>'Figure 6 data'!$A$9:$A$191</c:f>
              <c:numCache>
                <c:formatCode>m/d/yyyy</c:formatCode>
                <c:ptCount val="183"/>
                <c:pt idx="0">
                  <c:v>43905</c:v>
                </c:pt>
                <c:pt idx="1">
                  <c:v>43906</c:v>
                </c:pt>
                <c:pt idx="2">
                  <c:v>43907</c:v>
                </c:pt>
                <c:pt idx="3">
                  <c:v>43908</c:v>
                </c:pt>
                <c:pt idx="4">
                  <c:v>43909</c:v>
                </c:pt>
                <c:pt idx="5">
                  <c:v>43910</c:v>
                </c:pt>
                <c:pt idx="6">
                  <c:v>43911</c:v>
                </c:pt>
                <c:pt idx="7">
                  <c:v>43912</c:v>
                </c:pt>
                <c:pt idx="8">
                  <c:v>43913</c:v>
                </c:pt>
                <c:pt idx="9">
                  <c:v>43914</c:v>
                </c:pt>
                <c:pt idx="10">
                  <c:v>43915</c:v>
                </c:pt>
                <c:pt idx="11">
                  <c:v>43916</c:v>
                </c:pt>
                <c:pt idx="12">
                  <c:v>43917</c:v>
                </c:pt>
                <c:pt idx="13">
                  <c:v>43918</c:v>
                </c:pt>
                <c:pt idx="14">
                  <c:v>43919</c:v>
                </c:pt>
                <c:pt idx="15">
                  <c:v>43920</c:v>
                </c:pt>
                <c:pt idx="16">
                  <c:v>43921</c:v>
                </c:pt>
                <c:pt idx="17">
                  <c:v>43922</c:v>
                </c:pt>
                <c:pt idx="18">
                  <c:v>43923</c:v>
                </c:pt>
                <c:pt idx="19">
                  <c:v>43924</c:v>
                </c:pt>
                <c:pt idx="20">
                  <c:v>43925</c:v>
                </c:pt>
                <c:pt idx="21">
                  <c:v>43926</c:v>
                </c:pt>
                <c:pt idx="22">
                  <c:v>43927</c:v>
                </c:pt>
                <c:pt idx="23">
                  <c:v>43928</c:v>
                </c:pt>
                <c:pt idx="24">
                  <c:v>43929</c:v>
                </c:pt>
                <c:pt idx="25">
                  <c:v>43930</c:v>
                </c:pt>
                <c:pt idx="26">
                  <c:v>43931</c:v>
                </c:pt>
                <c:pt idx="27">
                  <c:v>43932</c:v>
                </c:pt>
                <c:pt idx="28">
                  <c:v>43933</c:v>
                </c:pt>
                <c:pt idx="29">
                  <c:v>43934</c:v>
                </c:pt>
                <c:pt idx="30">
                  <c:v>43935</c:v>
                </c:pt>
                <c:pt idx="31">
                  <c:v>43936</c:v>
                </c:pt>
                <c:pt idx="32">
                  <c:v>43937</c:v>
                </c:pt>
                <c:pt idx="33">
                  <c:v>43938</c:v>
                </c:pt>
                <c:pt idx="34">
                  <c:v>43939</c:v>
                </c:pt>
                <c:pt idx="35">
                  <c:v>43940</c:v>
                </c:pt>
                <c:pt idx="36">
                  <c:v>43941</c:v>
                </c:pt>
                <c:pt idx="37">
                  <c:v>43942</c:v>
                </c:pt>
                <c:pt idx="38">
                  <c:v>43943</c:v>
                </c:pt>
                <c:pt idx="39">
                  <c:v>43944</c:v>
                </c:pt>
                <c:pt idx="40">
                  <c:v>43945</c:v>
                </c:pt>
                <c:pt idx="41">
                  <c:v>43946</c:v>
                </c:pt>
                <c:pt idx="42">
                  <c:v>43947</c:v>
                </c:pt>
                <c:pt idx="43">
                  <c:v>43948</c:v>
                </c:pt>
                <c:pt idx="44">
                  <c:v>43949</c:v>
                </c:pt>
                <c:pt idx="45">
                  <c:v>43950</c:v>
                </c:pt>
                <c:pt idx="46">
                  <c:v>43951</c:v>
                </c:pt>
                <c:pt idx="47">
                  <c:v>43952</c:v>
                </c:pt>
                <c:pt idx="48">
                  <c:v>43953</c:v>
                </c:pt>
                <c:pt idx="49">
                  <c:v>43954</c:v>
                </c:pt>
                <c:pt idx="50">
                  <c:v>43955</c:v>
                </c:pt>
                <c:pt idx="51">
                  <c:v>43956</c:v>
                </c:pt>
                <c:pt idx="52">
                  <c:v>43957</c:v>
                </c:pt>
                <c:pt idx="53">
                  <c:v>43958</c:v>
                </c:pt>
                <c:pt idx="54">
                  <c:v>43959</c:v>
                </c:pt>
                <c:pt idx="55">
                  <c:v>43960</c:v>
                </c:pt>
                <c:pt idx="56">
                  <c:v>43961</c:v>
                </c:pt>
                <c:pt idx="57">
                  <c:v>43962</c:v>
                </c:pt>
                <c:pt idx="58">
                  <c:v>43963</c:v>
                </c:pt>
                <c:pt idx="59">
                  <c:v>43964</c:v>
                </c:pt>
                <c:pt idx="60">
                  <c:v>43965</c:v>
                </c:pt>
                <c:pt idx="61">
                  <c:v>43966</c:v>
                </c:pt>
                <c:pt idx="62">
                  <c:v>43967</c:v>
                </c:pt>
                <c:pt idx="63">
                  <c:v>43968</c:v>
                </c:pt>
                <c:pt idx="64">
                  <c:v>43969</c:v>
                </c:pt>
                <c:pt idx="65">
                  <c:v>43970</c:v>
                </c:pt>
                <c:pt idx="66">
                  <c:v>43971</c:v>
                </c:pt>
                <c:pt idx="67">
                  <c:v>43972</c:v>
                </c:pt>
                <c:pt idx="68">
                  <c:v>43973</c:v>
                </c:pt>
                <c:pt idx="69">
                  <c:v>43974</c:v>
                </c:pt>
                <c:pt idx="70">
                  <c:v>43975</c:v>
                </c:pt>
                <c:pt idx="71">
                  <c:v>43976</c:v>
                </c:pt>
                <c:pt idx="72">
                  <c:v>43977</c:v>
                </c:pt>
                <c:pt idx="73">
                  <c:v>43978</c:v>
                </c:pt>
                <c:pt idx="74">
                  <c:v>43979</c:v>
                </c:pt>
                <c:pt idx="75">
                  <c:v>43980</c:v>
                </c:pt>
                <c:pt idx="76">
                  <c:v>43981</c:v>
                </c:pt>
                <c:pt idx="77">
                  <c:v>43982</c:v>
                </c:pt>
                <c:pt idx="78">
                  <c:v>43983</c:v>
                </c:pt>
                <c:pt idx="79">
                  <c:v>43984</c:v>
                </c:pt>
                <c:pt idx="80">
                  <c:v>43985</c:v>
                </c:pt>
                <c:pt idx="81">
                  <c:v>43986</c:v>
                </c:pt>
                <c:pt idx="82">
                  <c:v>43987</c:v>
                </c:pt>
                <c:pt idx="83">
                  <c:v>43988</c:v>
                </c:pt>
                <c:pt idx="84">
                  <c:v>43989</c:v>
                </c:pt>
                <c:pt idx="85">
                  <c:v>43990</c:v>
                </c:pt>
                <c:pt idx="86">
                  <c:v>43991</c:v>
                </c:pt>
                <c:pt idx="87">
                  <c:v>43992</c:v>
                </c:pt>
                <c:pt idx="88">
                  <c:v>43993</c:v>
                </c:pt>
                <c:pt idx="89">
                  <c:v>43994</c:v>
                </c:pt>
                <c:pt idx="90">
                  <c:v>43995</c:v>
                </c:pt>
                <c:pt idx="91">
                  <c:v>43996</c:v>
                </c:pt>
                <c:pt idx="92">
                  <c:v>43997</c:v>
                </c:pt>
                <c:pt idx="93">
                  <c:v>43998</c:v>
                </c:pt>
                <c:pt idx="94">
                  <c:v>43999</c:v>
                </c:pt>
                <c:pt idx="95">
                  <c:v>44000</c:v>
                </c:pt>
                <c:pt idx="96">
                  <c:v>44001</c:v>
                </c:pt>
                <c:pt idx="97">
                  <c:v>44002</c:v>
                </c:pt>
                <c:pt idx="98">
                  <c:v>44003</c:v>
                </c:pt>
                <c:pt idx="99">
                  <c:v>44004</c:v>
                </c:pt>
                <c:pt idx="100">
                  <c:v>44005</c:v>
                </c:pt>
                <c:pt idx="101">
                  <c:v>44006</c:v>
                </c:pt>
                <c:pt idx="102">
                  <c:v>44007</c:v>
                </c:pt>
                <c:pt idx="103">
                  <c:v>44008</c:v>
                </c:pt>
                <c:pt idx="104">
                  <c:v>44009</c:v>
                </c:pt>
                <c:pt idx="105">
                  <c:v>44010</c:v>
                </c:pt>
                <c:pt idx="106">
                  <c:v>44011</c:v>
                </c:pt>
                <c:pt idx="107">
                  <c:v>44012</c:v>
                </c:pt>
                <c:pt idx="108">
                  <c:v>44013</c:v>
                </c:pt>
                <c:pt idx="109">
                  <c:v>44014</c:v>
                </c:pt>
                <c:pt idx="110">
                  <c:v>44015</c:v>
                </c:pt>
                <c:pt idx="111">
                  <c:v>44016</c:v>
                </c:pt>
                <c:pt idx="112">
                  <c:v>44017</c:v>
                </c:pt>
                <c:pt idx="113">
                  <c:v>44018</c:v>
                </c:pt>
                <c:pt idx="114">
                  <c:v>44019</c:v>
                </c:pt>
                <c:pt idx="115">
                  <c:v>44020</c:v>
                </c:pt>
                <c:pt idx="116">
                  <c:v>44021</c:v>
                </c:pt>
                <c:pt idx="117">
                  <c:v>44022</c:v>
                </c:pt>
                <c:pt idx="118">
                  <c:v>44023</c:v>
                </c:pt>
                <c:pt idx="119">
                  <c:v>44024</c:v>
                </c:pt>
                <c:pt idx="120">
                  <c:v>44025</c:v>
                </c:pt>
                <c:pt idx="121">
                  <c:v>44026</c:v>
                </c:pt>
                <c:pt idx="122">
                  <c:v>44027</c:v>
                </c:pt>
                <c:pt idx="123">
                  <c:v>44028</c:v>
                </c:pt>
                <c:pt idx="124">
                  <c:v>44029</c:v>
                </c:pt>
                <c:pt idx="125">
                  <c:v>44030</c:v>
                </c:pt>
                <c:pt idx="126">
                  <c:v>44031</c:v>
                </c:pt>
                <c:pt idx="127">
                  <c:v>44032</c:v>
                </c:pt>
                <c:pt idx="128">
                  <c:v>44033</c:v>
                </c:pt>
                <c:pt idx="129">
                  <c:v>44034</c:v>
                </c:pt>
                <c:pt idx="130">
                  <c:v>44035</c:v>
                </c:pt>
                <c:pt idx="131">
                  <c:v>44036</c:v>
                </c:pt>
                <c:pt idx="132">
                  <c:v>44037</c:v>
                </c:pt>
                <c:pt idx="133">
                  <c:v>44038</c:v>
                </c:pt>
                <c:pt idx="134">
                  <c:v>44039</c:v>
                </c:pt>
                <c:pt idx="135">
                  <c:v>44040</c:v>
                </c:pt>
                <c:pt idx="136">
                  <c:v>44041</c:v>
                </c:pt>
                <c:pt idx="137">
                  <c:v>44042</c:v>
                </c:pt>
                <c:pt idx="138">
                  <c:v>44043</c:v>
                </c:pt>
                <c:pt idx="139">
                  <c:v>44044</c:v>
                </c:pt>
                <c:pt idx="140">
                  <c:v>44045</c:v>
                </c:pt>
                <c:pt idx="141">
                  <c:v>44046</c:v>
                </c:pt>
                <c:pt idx="142">
                  <c:v>44047</c:v>
                </c:pt>
                <c:pt idx="143">
                  <c:v>44048</c:v>
                </c:pt>
                <c:pt idx="144">
                  <c:v>44049</c:v>
                </c:pt>
                <c:pt idx="145">
                  <c:v>44050</c:v>
                </c:pt>
                <c:pt idx="146">
                  <c:v>44051</c:v>
                </c:pt>
                <c:pt idx="147">
                  <c:v>44052</c:v>
                </c:pt>
                <c:pt idx="148">
                  <c:v>44053</c:v>
                </c:pt>
                <c:pt idx="149">
                  <c:v>44054</c:v>
                </c:pt>
                <c:pt idx="150">
                  <c:v>44055</c:v>
                </c:pt>
                <c:pt idx="151">
                  <c:v>44056</c:v>
                </c:pt>
                <c:pt idx="152">
                  <c:v>44057</c:v>
                </c:pt>
                <c:pt idx="153">
                  <c:v>44058</c:v>
                </c:pt>
                <c:pt idx="154">
                  <c:v>44059</c:v>
                </c:pt>
                <c:pt idx="155">
                  <c:v>44060</c:v>
                </c:pt>
                <c:pt idx="156">
                  <c:v>44061</c:v>
                </c:pt>
                <c:pt idx="157">
                  <c:v>44062</c:v>
                </c:pt>
                <c:pt idx="158">
                  <c:v>44063</c:v>
                </c:pt>
                <c:pt idx="159">
                  <c:v>44064</c:v>
                </c:pt>
                <c:pt idx="160">
                  <c:v>44065</c:v>
                </c:pt>
                <c:pt idx="161">
                  <c:v>44066</c:v>
                </c:pt>
                <c:pt idx="162">
                  <c:v>44067</c:v>
                </c:pt>
                <c:pt idx="163">
                  <c:v>44068</c:v>
                </c:pt>
                <c:pt idx="164">
                  <c:v>44069</c:v>
                </c:pt>
                <c:pt idx="165">
                  <c:v>44070</c:v>
                </c:pt>
                <c:pt idx="166">
                  <c:v>44071</c:v>
                </c:pt>
                <c:pt idx="167">
                  <c:v>44072</c:v>
                </c:pt>
                <c:pt idx="168">
                  <c:v>44073</c:v>
                </c:pt>
                <c:pt idx="169">
                  <c:v>44074</c:v>
                </c:pt>
                <c:pt idx="170">
                  <c:v>44075</c:v>
                </c:pt>
                <c:pt idx="171">
                  <c:v>44076</c:v>
                </c:pt>
                <c:pt idx="172">
                  <c:v>44077</c:v>
                </c:pt>
                <c:pt idx="173">
                  <c:v>44078</c:v>
                </c:pt>
                <c:pt idx="174">
                  <c:v>44079</c:v>
                </c:pt>
                <c:pt idx="175">
                  <c:v>44080</c:v>
                </c:pt>
                <c:pt idx="176">
                  <c:v>44081</c:v>
                </c:pt>
                <c:pt idx="177">
                  <c:v>44082</c:v>
                </c:pt>
                <c:pt idx="178">
                  <c:v>44083</c:v>
                </c:pt>
                <c:pt idx="179">
                  <c:v>44084</c:v>
                </c:pt>
                <c:pt idx="180">
                  <c:v>44085</c:v>
                </c:pt>
                <c:pt idx="181">
                  <c:v>44086</c:v>
                </c:pt>
                <c:pt idx="182">
                  <c:v>44087</c:v>
                </c:pt>
              </c:numCache>
            </c:numRef>
          </c:cat>
          <c:val>
            <c:numRef>
              <c:extLst>
                <c:ext xmlns:c15="http://schemas.microsoft.com/office/drawing/2012/chart" uri="{02D57815-91ED-43cb-92C2-25804820EDAC}">
                  <c15:fullRef>
                    <c15:sqref>'Figure 6 data'!$C$6:$C$191</c15:sqref>
                  </c15:fullRef>
                </c:ext>
              </c:extLst>
              <c:f>'Figure 6 data'!$C$9:$C$191</c:f>
              <c:numCache>
                <c:formatCode>#,##0</c:formatCode>
                <c:ptCount val="183"/>
                <c:pt idx="0">
                  <c:v>0</c:v>
                </c:pt>
                <c:pt idx="1">
                  <c:v>0</c:v>
                </c:pt>
                <c:pt idx="2">
                  <c:v>2</c:v>
                </c:pt>
                <c:pt idx="3">
                  <c:v>5</c:v>
                </c:pt>
                <c:pt idx="4">
                  <c:v>6</c:v>
                </c:pt>
                <c:pt idx="5">
                  <c:v>11</c:v>
                </c:pt>
                <c:pt idx="6">
                  <c:v>11</c:v>
                </c:pt>
                <c:pt idx="7">
                  <c:v>11</c:v>
                </c:pt>
                <c:pt idx="8">
                  <c:v>13</c:v>
                </c:pt>
                <c:pt idx="9">
                  <c:v>15</c:v>
                </c:pt>
                <c:pt idx="10">
                  <c:v>16</c:v>
                </c:pt>
                <c:pt idx="11">
                  <c:v>31</c:v>
                </c:pt>
                <c:pt idx="12">
                  <c:v>66</c:v>
                </c:pt>
                <c:pt idx="13">
                  <c:v>73</c:v>
                </c:pt>
                <c:pt idx="14">
                  <c:v>73</c:v>
                </c:pt>
                <c:pt idx="15">
                  <c:v>116</c:v>
                </c:pt>
                <c:pt idx="16">
                  <c:v>166</c:v>
                </c:pt>
                <c:pt idx="17">
                  <c:v>215</c:v>
                </c:pt>
                <c:pt idx="18">
                  <c:v>278</c:v>
                </c:pt>
                <c:pt idx="19">
                  <c:v>349</c:v>
                </c:pt>
                <c:pt idx="20">
                  <c:v>351</c:v>
                </c:pt>
                <c:pt idx="21">
                  <c:v>355</c:v>
                </c:pt>
                <c:pt idx="22">
                  <c:v>477</c:v>
                </c:pt>
                <c:pt idx="23">
                  <c:v>594</c:v>
                </c:pt>
                <c:pt idx="24">
                  <c:v>718</c:v>
                </c:pt>
                <c:pt idx="25">
                  <c:v>819</c:v>
                </c:pt>
                <c:pt idx="26">
                  <c:v>904</c:v>
                </c:pt>
                <c:pt idx="27">
                  <c:v>954</c:v>
                </c:pt>
                <c:pt idx="28">
                  <c:v>964</c:v>
                </c:pt>
                <c:pt idx="29">
                  <c:v>1041</c:v>
                </c:pt>
                <c:pt idx="30">
                  <c:v>1185</c:v>
                </c:pt>
                <c:pt idx="31">
                  <c:v>1334</c:v>
                </c:pt>
                <c:pt idx="32">
                  <c:v>1462</c:v>
                </c:pt>
                <c:pt idx="33">
                  <c:v>1572</c:v>
                </c:pt>
                <c:pt idx="34">
                  <c:v>1597</c:v>
                </c:pt>
                <c:pt idx="35">
                  <c:v>1614</c:v>
                </c:pt>
                <c:pt idx="36">
                  <c:v>1738</c:v>
                </c:pt>
                <c:pt idx="37">
                  <c:v>1898</c:v>
                </c:pt>
                <c:pt idx="38">
                  <c:v>2021</c:v>
                </c:pt>
                <c:pt idx="39">
                  <c:v>2137</c:v>
                </c:pt>
                <c:pt idx="40">
                  <c:v>2221</c:v>
                </c:pt>
                <c:pt idx="41">
                  <c:v>2261</c:v>
                </c:pt>
                <c:pt idx="42">
                  <c:v>2275</c:v>
                </c:pt>
                <c:pt idx="43">
                  <c:v>2383</c:v>
                </c:pt>
                <c:pt idx="44">
                  <c:v>2517</c:v>
                </c:pt>
                <c:pt idx="45">
                  <c:v>2630</c:v>
                </c:pt>
                <c:pt idx="46">
                  <c:v>2705</c:v>
                </c:pt>
                <c:pt idx="47">
                  <c:v>2781</c:v>
                </c:pt>
                <c:pt idx="48">
                  <c:v>2795</c:v>
                </c:pt>
                <c:pt idx="49">
                  <c:v>2802</c:v>
                </c:pt>
                <c:pt idx="50">
                  <c:v>2867</c:v>
                </c:pt>
                <c:pt idx="51">
                  <c:v>2989</c:v>
                </c:pt>
                <c:pt idx="52">
                  <c:v>3074</c:v>
                </c:pt>
                <c:pt idx="53">
                  <c:v>3146</c:v>
                </c:pt>
                <c:pt idx="54">
                  <c:v>3195</c:v>
                </c:pt>
                <c:pt idx="55">
                  <c:v>3212</c:v>
                </c:pt>
                <c:pt idx="56">
                  <c:v>3217</c:v>
                </c:pt>
                <c:pt idx="57">
                  <c:v>3290</c:v>
                </c:pt>
                <c:pt idx="58">
                  <c:v>3380</c:v>
                </c:pt>
                <c:pt idx="59">
                  <c:v>3424</c:v>
                </c:pt>
                <c:pt idx="60">
                  <c:v>3480</c:v>
                </c:pt>
                <c:pt idx="61">
                  <c:v>3540</c:v>
                </c:pt>
                <c:pt idx="62">
                  <c:v>3550</c:v>
                </c:pt>
                <c:pt idx="63">
                  <c:v>3553</c:v>
                </c:pt>
                <c:pt idx="64">
                  <c:v>3599</c:v>
                </c:pt>
                <c:pt idx="65">
                  <c:v>3665</c:v>
                </c:pt>
                <c:pt idx="66">
                  <c:v>3713</c:v>
                </c:pt>
                <c:pt idx="67">
                  <c:v>3741</c:v>
                </c:pt>
                <c:pt idx="68">
                  <c:v>3769</c:v>
                </c:pt>
                <c:pt idx="69">
                  <c:v>3780</c:v>
                </c:pt>
                <c:pt idx="70">
                  <c:v>3783</c:v>
                </c:pt>
                <c:pt idx="71">
                  <c:v>3805</c:v>
                </c:pt>
                <c:pt idx="72">
                  <c:v>3825</c:v>
                </c:pt>
                <c:pt idx="73">
                  <c:v>3846</c:v>
                </c:pt>
                <c:pt idx="74">
                  <c:v>3871</c:v>
                </c:pt>
                <c:pt idx="75">
                  <c:v>3902</c:v>
                </c:pt>
                <c:pt idx="76">
                  <c:v>3912</c:v>
                </c:pt>
                <c:pt idx="77">
                  <c:v>3914</c:v>
                </c:pt>
                <c:pt idx="78">
                  <c:v>3935</c:v>
                </c:pt>
                <c:pt idx="79">
                  <c:v>3951</c:v>
                </c:pt>
                <c:pt idx="80">
                  <c:v>3970</c:v>
                </c:pt>
                <c:pt idx="81">
                  <c:v>3989</c:v>
                </c:pt>
                <c:pt idx="82">
                  <c:v>4000</c:v>
                </c:pt>
                <c:pt idx="83">
                  <c:v>4002</c:v>
                </c:pt>
                <c:pt idx="84">
                  <c:v>4003</c:v>
                </c:pt>
                <c:pt idx="85">
                  <c:v>4019</c:v>
                </c:pt>
                <c:pt idx="86">
                  <c:v>4038</c:v>
                </c:pt>
                <c:pt idx="87">
                  <c:v>4051</c:v>
                </c:pt>
                <c:pt idx="88">
                  <c:v>4057</c:v>
                </c:pt>
                <c:pt idx="89">
                  <c:v>4069</c:v>
                </c:pt>
                <c:pt idx="90">
                  <c:v>4072</c:v>
                </c:pt>
                <c:pt idx="91">
                  <c:v>4072</c:v>
                </c:pt>
                <c:pt idx="92">
                  <c:v>4080</c:v>
                </c:pt>
                <c:pt idx="93">
                  <c:v>4097</c:v>
                </c:pt>
                <c:pt idx="94">
                  <c:v>4104</c:v>
                </c:pt>
                <c:pt idx="95">
                  <c:v>4112</c:v>
                </c:pt>
                <c:pt idx="96">
                  <c:v>4121</c:v>
                </c:pt>
                <c:pt idx="97">
                  <c:v>4121</c:v>
                </c:pt>
                <c:pt idx="98">
                  <c:v>4121</c:v>
                </c:pt>
                <c:pt idx="99">
                  <c:v>4129</c:v>
                </c:pt>
                <c:pt idx="100">
                  <c:v>4142</c:v>
                </c:pt>
                <c:pt idx="101">
                  <c:v>4150</c:v>
                </c:pt>
                <c:pt idx="102">
                  <c:v>4154</c:v>
                </c:pt>
                <c:pt idx="103">
                  <c:v>4156</c:v>
                </c:pt>
                <c:pt idx="104">
                  <c:v>4156</c:v>
                </c:pt>
                <c:pt idx="105">
                  <c:v>4156</c:v>
                </c:pt>
                <c:pt idx="106">
                  <c:v>4159</c:v>
                </c:pt>
                <c:pt idx="107">
                  <c:v>4165</c:v>
                </c:pt>
                <c:pt idx="108">
                  <c:v>4169</c:v>
                </c:pt>
                <c:pt idx="109">
                  <c:v>4173</c:v>
                </c:pt>
                <c:pt idx="110">
                  <c:v>4174</c:v>
                </c:pt>
                <c:pt idx="111">
                  <c:v>4174</c:v>
                </c:pt>
                <c:pt idx="112">
                  <c:v>4174</c:v>
                </c:pt>
                <c:pt idx="113">
                  <c:v>4178</c:v>
                </c:pt>
                <c:pt idx="114">
                  <c:v>4184</c:v>
                </c:pt>
                <c:pt idx="115">
                  <c:v>4184</c:v>
                </c:pt>
                <c:pt idx="116">
                  <c:v>4185</c:v>
                </c:pt>
                <c:pt idx="117">
                  <c:v>4187</c:v>
                </c:pt>
                <c:pt idx="118">
                  <c:v>4187</c:v>
                </c:pt>
                <c:pt idx="119">
                  <c:v>4187</c:v>
                </c:pt>
                <c:pt idx="120">
                  <c:v>4188</c:v>
                </c:pt>
                <c:pt idx="121">
                  <c:v>4189</c:v>
                </c:pt>
                <c:pt idx="122">
                  <c:v>4192</c:v>
                </c:pt>
                <c:pt idx="123">
                  <c:v>4193</c:v>
                </c:pt>
                <c:pt idx="124">
                  <c:v>4193</c:v>
                </c:pt>
                <c:pt idx="125">
                  <c:v>4193</c:v>
                </c:pt>
                <c:pt idx="126">
                  <c:v>4193</c:v>
                </c:pt>
                <c:pt idx="127">
                  <c:v>4194</c:v>
                </c:pt>
                <c:pt idx="128">
                  <c:v>4198</c:v>
                </c:pt>
                <c:pt idx="129">
                  <c:v>4199</c:v>
                </c:pt>
                <c:pt idx="130">
                  <c:v>4200</c:v>
                </c:pt>
                <c:pt idx="131">
                  <c:v>4201</c:v>
                </c:pt>
                <c:pt idx="132">
                  <c:v>4201</c:v>
                </c:pt>
                <c:pt idx="133">
                  <c:v>4201</c:v>
                </c:pt>
                <c:pt idx="134">
                  <c:v>4201</c:v>
                </c:pt>
                <c:pt idx="135">
                  <c:v>4202</c:v>
                </c:pt>
                <c:pt idx="136">
                  <c:v>4203</c:v>
                </c:pt>
                <c:pt idx="137">
                  <c:v>4206</c:v>
                </c:pt>
                <c:pt idx="138">
                  <c:v>4208</c:v>
                </c:pt>
                <c:pt idx="139">
                  <c:v>4208</c:v>
                </c:pt>
                <c:pt idx="140">
                  <c:v>4208</c:v>
                </c:pt>
                <c:pt idx="141">
                  <c:v>4209</c:v>
                </c:pt>
                <c:pt idx="142">
                  <c:v>4209</c:v>
                </c:pt>
                <c:pt idx="143">
                  <c:v>4210</c:v>
                </c:pt>
                <c:pt idx="144">
                  <c:v>4212</c:v>
                </c:pt>
                <c:pt idx="145">
                  <c:v>4213</c:v>
                </c:pt>
                <c:pt idx="146">
                  <c:v>4213</c:v>
                </c:pt>
                <c:pt idx="147">
                  <c:v>4213</c:v>
                </c:pt>
                <c:pt idx="148">
                  <c:v>4214</c:v>
                </c:pt>
                <c:pt idx="149">
                  <c:v>4215</c:v>
                </c:pt>
                <c:pt idx="150">
                  <c:v>4215</c:v>
                </c:pt>
                <c:pt idx="151">
                  <c:v>4216</c:v>
                </c:pt>
                <c:pt idx="152">
                  <c:v>4216</c:v>
                </c:pt>
                <c:pt idx="153">
                  <c:v>4216</c:v>
                </c:pt>
                <c:pt idx="154">
                  <c:v>4216</c:v>
                </c:pt>
                <c:pt idx="155">
                  <c:v>4218</c:v>
                </c:pt>
                <c:pt idx="156">
                  <c:v>4220</c:v>
                </c:pt>
                <c:pt idx="157">
                  <c:v>4221</c:v>
                </c:pt>
                <c:pt idx="158">
                  <c:v>4221</c:v>
                </c:pt>
                <c:pt idx="159">
                  <c:v>4222</c:v>
                </c:pt>
                <c:pt idx="160">
                  <c:v>4222</c:v>
                </c:pt>
                <c:pt idx="161">
                  <c:v>4222</c:v>
                </c:pt>
                <c:pt idx="162">
                  <c:v>4223</c:v>
                </c:pt>
                <c:pt idx="163">
                  <c:v>4225</c:v>
                </c:pt>
                <c:pt idx="164">
                  <c:v>4226</c:v>
                </c:pt>
                <c:pt idx="165">
                  <c:v>4227</c:v>
                </c:pt>
                <c:pt idx="166">
                  <c:v>4229</c:v>
                </c:pt>
                <c:pt idx="167">
                  <c:v>4229</c:v>
                </c:pt>
                <c:pt idx="168">
                  <c:v>4229</c:v>
                </c:pt>
                <c:pt idx="169">
                  <c:v>4230</c:v>
                </c:pt>
                <c:pt idx="170">
                  <c:v>4231</c:v>
                </c:pt>
                <c:pt idx="171">
                  <c:v>4231</c:v>
                </c:pt>
                <c:pt idx="172">
                  <c:v>4231</c:v>
                </c:pt>
                <c:pt idx="173">
                  <c:v>4231</c:v>
                </c:pt>
                <c:pt idx="174">
                  <c:v>4231</c:v>
                </c:pt>
                <c:pt idx="175">
                  <c:v>4231</c:v>
                </c:pt>
                <c:pt idx="176">
                  <c:v>4233</c:v>
                </c:pt>
                <c:pt idx="177">
                  <c:v>4234</c:v>
                </c:pt>
                <c:pt idx="178">
                  <c:v>4235</c:v>
                </c:pt>
                <c:pt idx="179">
                  <c:v>4236</c:v>
                </c:pt>
                <c:pt idx="180">
                  <c:v>4236</c:v>
                </c:pt>
                <c:pt idx="181">
                  <c:v>4236</c:v>
                </c:pt>
                <c:pt idx="182">
                  <c:v>4236</c:v>
                </c:pt>
              </c:numCache>
            </c:numRef>
          </c:val>
          <c:smooth val="0"/>
          <c:extLst>
            <c:ext xmlns:c16="http://schemas.microsoft.com/office/drawing/2014/chart" uri="{C3380CC4-5D6E-409C-BE32-E72D297353CC}">
              <c16:uniqueId val="{00000006-DF48-420E-816A-AFBAE45CFE64}"/>
            </c:ext>
          </c:extLst>
        </c:ser>
        <c:dLbls>
          <c:showLegendKey val="0"/>
          <c:showVal val="0"/>
          <c:showCatName val="0"/>
          <c:showSerName val="0"/>
          <c:showPercent val="0"/>
          <c:showBubbleSize val="0"/>
        </c:dLbls>
        <c:smooth val="0"/>
        <c:axId val="299351792"/>
        <c:axId val="299352448"/>
      </c:lineChart>
      <c:dateAx>
        <c:axId val="299351792"/>
        <c:scaling>
          <c:orientation val="minMax"/>
        </c:scaling>
        <c:delete val="0"/>
        <c:axPos val="b"/>
        <c:majorGridlines>
          <c:spPr>
            <a:ln w="9525" cap="flat" cmpd="sng" algn="ctr">
              <a:solidFill>
                <a:schemeClr val="accent3">
                  <a:lumMod val="75000"/>
                </a:schemeClr>
              </a:solidFill>
              <a:round/>
            </a:ln>
            <a:effectLst/>
          </c:spPr>
        </c:majorGridlines>
        <c:numFmt formatCode="m/d/yyyy" sourceLinked="1"/>
        <c:majorTickMark val="out"/>
        <c:minorTickMark val="none"/>
        <c:tickLblPos val="nextTo"/>
        <c:spPr>
          <a:noFill/>
          <a:ln w="9525" cap="flat" cmpd="sng" algn="ctr">
            <a:solidFill>
              <a:schemeClr val="tx1"/>
            </a:solidFill>
            <a:round/>
          </a:ln>
          <a:effectLst/>
        </c:spPr>
        <c:txPr>
          <a:bodyPr rot="-5400000" spcFirstLastPara="1" vertOverflow="ellipsis"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299352448"/>
        <c:crosses val="autoZero"/>
        <c:auto val="1"/>
        <c:lblOffset val="100"/>
        <c:baseTimeUnit val="days"/>
        <c:majorUnit val="7"/>
        <c:majorTimeUnit val="days"/>
        <c:minorUnit val="7"/>
        <c:minorTimeUnit val="days"/>
      </c:dateAx>
      <c:valAx>
        <c:axId val="299352448"/>
        <c:scaling>
          <c:orientation val="minMax"/>
        </c:scaling>
        <c:delete val="0"/>
        <c:axPos val="l"/>
        <c:title>
          <c:tx>
            <c:rich>
              <a:bodyPr rot="-54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a:t>Cumulative number of deaths</a:t>
                </a:r>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0"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299351792"/>
        <c:crosses val="autoZero"/>
        <c:crossBetween val="midCat"/>
      </c:valAx>
      <c:spPr>
        <a:noFill/>
        <a:ln>
          <a:noFill/>
        </a:ln>
        <a:effectLst/>
      </c:spPr>
    </c:plotArea>
    <c:legend>
      <c:legendPos val="b"/>
      <c:layout>
        <c:manualLayout>
          <c:xMode val="edge"/>
          <c:yMode val="edge"/>
          <c:x val="0.61885379475979019"/>
          <c:y val="0.3797692921613639"/>
          <c:w val="0.32978321719783188"/>
          <c:h val="0.15738372045187141"/>
        </c:manualLayout>
      </c:layout>
      <c:overlay val="0"/>
      <c:spPr>
        <a:solidFill>
          <a:schemeClr val="bg1"/>
        </a:solidFill>
        <a:ln>
          <a:noFill/>
        </a:ln>
        <a:effectLst/>
      </c:spPr>
      <c:txPr>
        <a:bodyPr rot="0" spcFirstLastPara="1" vertOverflow="ellipsis" vert="horz" wrap="square" anchor="ctr" anchorCtr="1"/>
        <a:lstStyle/>
        <a:p>
          <a:pPr rtl="0">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200">
          <a:solidFill>
            <a:sysClr val="windowText" lastClr="000000"/>
          </a:solidFill>
          <a:latin typeface="Arial" panose="020B0604020202020204" pitchFamily="34" charset="0"/>
          <a:cs typeface="Arial" panose="020B0604020202020204" pitchFamily="34" charset="0"/>
        </a:defRPr>
      </a:pPr>
      <a:endParaRPr lang="en-US"/>
    </a:p>
  </c:txPr>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a:t>Figure 7a: Age standardised rates for deaths involving COVID-19 by sex, </a:t>
            </a:r>
          </a:p>
          <a:p>
            <a:pPr>
              <a:defRPr/>
            </a:pPr>
            <a:r>
              <a:rPr lang="en-US"/>
              <a:t>between 1st March 2020 and 31st August 2020</a:t>
            </a:r>
          </a:p>
        </c:rich>
      </c:tx>
      <c:overlay val="0"/>
      <c:spPr>
        <a:noFill/>
        <a:ln>
          <a:noFill/>
        </a:ln>
        <a:effectLst/>
      </c:spPr>
      <c:txPr>
        <a:bodyPr rot="0" spcFirstLastPara="1" vertOverflow="ellipsis" vert="horz" wrap="square" anchor="ctr" anchorCtr="1"/>
        <a:lstStyle/>
        <a:p>
          <a:pPr>
            <a:defRPr sz="144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0.11288388805450199"/>
          <c:y val="0.11133430421510791"/>
          <c:w val="0.87208372831026448"/>
          <c:h val="0.45214556644369297"/>
        </c:manualLayout>
      </c:layout>
      <c:barChart>
        <c:barDir val="col"/>
        <c:grouping val="clustered"/>
        <c:varyColors val="0"/>
        <c:ser>
          <c:idx val="0"/>
          <c:order val="0"/>
          <c:tx>
            <c:strRef>
              <c:f>'Figure 7 data'!$A$10</c:f>
              <c:strCache>
                <c:ptCount val="1"/>
                <c:pt idx="0">
                  <c:v>Persons</c:v>
                </c:pt>
              </c:strCache>
            </c:strRef>
          </c:tx>
          <c:spPr>
            <a:solidFill>
              <a:schemeClr val="accent5">
                <a:lumMod val="50000"/>
              </a:schemeClr>
            </a:solidFill>
            <a:ln>
              <a:noFill/>
            </a:ln>
            <a:effectLst/>
          </c:spPr>
          <c:invertIfNegative val="0"/>
          <c:errBars>
            <c:errBarType val="both"/>
            <c:errValType val="cust"/>
            <c:noEndCap val="0"/>
            <c:plus>
              <c:numRef>
                <c:f>'Figure 7 data'!$W$10:$AC$10</c:f>
                <c:numCache>
                  <c:formatCode>General</c:formatCode>
                  <c:ptCount val="7"/>
                  <c:pt idx="0">
                    <c:v>7.4000000000000057</c:v>
                  </c:pt>
                  <c:pt idx="1">
                    <c:v>22.200000000000045</c:v>
                  </c:pt>
                  <c:pt idx="2">
                    <c:v>15.100000000000023</c:v>
                  </c:pt>
                  <c:pt idx="3">
                    <c:v>6.5</c:v>
                  </c:pt>
                  <c:pt idx="4">
                    <c:v>2.8</c:v>
                  </c:pt>
                  <c:pt idx="5">
                    <c:v>2</c:v>
                  </c:pt>
                  <c:pt idx="6">
                    <c:v>4.7999999999999829</c:v>
                  </c:pt>
                </c:numCache>
              </c:numRef>
            </c:plus>
            <c:minus>
              <c:numRef>
                <c:f>'Figure 7 data'!$W$10:$AC$10</c:f>
                <c:numCache>
                  <c:formatCode>General</c:formatCode>
                  <c:ptCount val="7"/>
                  <c:pt idx="0">
                    <c:v>7.4000000000000057</c:v>
                  </c:pt>
                  <c:pt idx="1">
                    <c:v>22.200000000000045</c:v>
                  </c:pt>
                  <c:pt idx="2">
                    <c:v>15.100000000000023</c:v>
                  </c:pt>
                  <c:pt idx="3">
                    <c:v>6.5</c:v>
                  </c:pt>
                  <c:pt idx="4">
                    <c:v>2.8</c:v>
                  </c:pt>
                  <c:pt idx="5">
                    <c:v>2</c:v>
                  </c:pt>
                  <c:pt idx="6">
                    <c:v>4.7999999999999829</c:v>
                  </c:pt>
                </c:numCache>
              </c:numRef>
            </c:minus>
            <c:spPr>
              <a:noFill/>
              <a:ln w="19050" cap="flat" cmpd="sng" algn="ctr">
                <a:solidFill>
                  <a:schemeClr val="tx1">
                    <a:lumMod val="50000"/>
                    <a:lumOff val="50000"/>
                  </a:schemeClr>
                </a:solidFill>
                <a:round/>
              </a:ln>
              <a:effectLst/>
            </c:spPr>
          </c:errBars>
          <c:cat>
            <c:strRef>
              <c:f>('Figure 7 data'!$B$3,'Figure 7 data'!$E$3,'Figure 7 data'!$H$3,'Figure 7 data'!$K$3,'Figure 7 data'!$N$3,'Figure 7 data'!$Q$3,'Figure 7 data'!$T$3)</c:f>
              <c:strCache>
                <c:ptCount val="7"/>
                <c:pt idx="0">
                  <c:v>March 2020</c:v>
                </c:pt>
                <c:pt idx="1">
                  <c:v>April 2020</c:v>
                </c:pt>
                <c:pt idx="2">
                  <c:v>May 2020</c:v>
                </c:pt>
                <c:pt idx="3">
                  <c:v>June 2020</c:v>
                </c:pt>
                <c:pt idx="4">
                  <c:v>July 2020</c:v>
                </c:pt>
                <c:pt idx="5">
                  <c:v>August 2020</c:v>
                </c:pt>
                <c:pt idx="6">
                  <c:v>Combined March to August 2020</c:v>
                </c:pt>
              </c:strCache>
            </c:strRef>
          </c:cat>
          <c:val>
            <c:numRef>
              <c:f>('Figure 7 data'!$B$10,'Figure 7 data'!$E$10,'Figure 7 data'!$H$10,'Figure 7 data'!$K$10,'Figure 7 data'!$N$10,'Figure 7 data'!$Q$10,'Figure 7 data'!$T$10)</c:f>
              <c:numCache>
                <c:formatCode>0.0</c:formatCode>
                <c:ptCount val="7"/>
                <c:pt idx="0">
                  <c:v>65.2</c:v>
                </c:pt>
                <c:pt idx="1">
                  <c:v>583.1</c:v>
                </c:pt>
                <c:pt idx="2">
                  <c:v>267.60000000000002</c:v>
                </c:pt>
                <c:pt idx="3">
                  <c:v>46.5</c:v>
                </c:pt>
                <c:pt idx="4">
                  <c:v>8.6</c:v>
                </c:pt>
                <c:pt idx="5">
                  <c:v>4.5</c:v>
                </c:pt>
                <c:pt idx="6">
                  <c:v>160.69999999999999</c:v>
                </c:pt>
              </c:numCache>
            </c:numRef>
          </c:val>
          <c:extLst>
            <c:ext xmlns:c16="http://schemas.microsoft.com/office/drawing/2014/chart" uri="{C3380CC4-5D6E-409C-BE32-E72D297353CC}">
              <c16:uniqueId val="{00000000-52ED-4311-B07D-CBB740931BCD}"/>
            </c:ext>
          </c:extLst>
        </c:ser>
        <c:ser>
          <c:idx val="1"/>
          <c:order val="1"/>
          <c:tx>
            <c:strRef>
              <c:f>'Figure 7 data'!$A$11</c:f>
              <c:strCache>
                <c:ptCount val="1"/>
                <c:pt idx="0">
                  <c:v>Females</c:v>
                </c:pt>
              </c:strCache>
            </c:strRef>
          </c:tx>
          <c:spPr>
            <a:solidFill>
              <a:schemeClr val="bg2">
                <a:lumMod val="75000"/>
              </a:schemeClr>
            </a:solidFill>
            <a:ln>
              <a:noFill/>
            </a:ln>
            <a:effectLst/>
          </c:spPr>
          <c:invertIfNegative val="0"/>
          <c:errBars>
            <c:errBarType val="both"/>
            <c:errValType val="cust"/>
            <c:noEndCap val="0"/>
            <c:plus>
              <c:numRef>
                <c:f>'Figure 7 data'!$W$11:$AC$11</c:f>
                <c:numCache>
                  <c:formatCode>General</c:formatCode>
                  <c:ptCount val="7"/>
                  <c:pt idx="0">
                    <c:v>8.3000000000000043</c:v>
                  </c:pt>
                  <c:pt idx="1">
                    <c:v>26.099999999999966</c:v>
                  </c:pt>
                  <c:pt idx="2">
                    <c:v>18.300000000000011</c:v>
                  </c:pt>
                  <c:pt idx="3">
                    <c:v>8.1999999999999957</c:v>
                  </c:pt>
                  <c:pt idx="4">
                    <c:v>3.5999999999999996</c:v>
                  </c:pt>
                  <c:pt idx="5">
                    <c:v>2.7</c:v>
                  </c:pt>
                  <c:pt idx="6">
                    <c:v>5.7000000000000171</c:v>
                  </c:pt>
                </c:numCache>
              </c:numRef>
            </c:plus>
            <c:minus>
              <c:numRef>
                <c:f>'Figure 7 data'!$W$11:$AC$11</c:f>
                <c:numCache>
                  <c:formatCode>General</c:formatCode>
                  <c:ptCount val="7"/>
                  <c:pt idx="0">
                    <c:v>8.3000000000000043</c:v>
                  </c:pt>
                  <c:pt idx="1">
                    <c:v>26.099999999999966</c:v>
                  </c:pt>
                  <c:pt idx="2">
                    <c:v>18.300000000000011</c:v>
                  </c:pt>
                  <c:pt idx="3">
                    <c:v>8.1999999999999957</c:v>
                  </c:pt>
                  <c:pt idx="4">
                    <c:v>3.5999999999999996</c:v>
                  </c:pt>
                  <c:pt idx="5">
                    <c:v>2.7</c:v>
                  </c:pt>
                  <c:pt idx="6">
                    <c:v>5.7000000000000171</c:v>
                  </c:pt>
                </c:numCache>
              </c:numRef>
            </c:minus>
            <c:spPr>
              <a:noFill/>
              <a:ln w="19050" cap="flat" cmpd="sng" algn="ctr">
                <a:solidFill>
                  <a:schemeClr val="tx1">
                    <a:lumMod val="65000"/>
                    <a:lumOff val="35000"/>
                  </a:schemeClr>
                </a:solidFill>
                <a:round/>
              </a:ln>
              <a:effectLst/>
            </c:spPr>
          </c:errBars>
          <c:cat>
            <c:strRef>
              <c:f>('Figure 7 data'!$B$3,'Figure 7 data'!$E$3,'Figure 7 data'!$H$3,'Figure 7 data'!$K$3,'Figure 7 data'!$N$3,'Figure 7 data'!$Q$3,'Figure 7 data'!$T$3)</c:f>
              <c:strCache>
                <c:ptCount val="7"/>
                <c:pt idx="0">
                  <c:v>March 2020</c:v>
                </c:pt>
                <c:pt idx="1">
                  <c:v>April 2020</c:v>
                </c:pt>
                <c:pt idx="2">
                  <c:v>May 2020</c:v>
                </c:pt>
                <c:pt idx="3">
                  <c:v>June 2020</c:v>
                </c:pt>
                <c:pt idx="4">
                  <c:v>July 2020</c:v>
                </c:pt>
                <c:pt idx="5">
                  <c:v>August 2020</c:v>
                </c:pt>
                <c:pt idx="6">
                  <c:v>Combined March to August 2020</c:v>
                </c:pt>
              </c:strCache>
            </c:strRef>
          </c:cat>
          <c:val>
            <c:numRef>
              <c:f>('Figure 7 data'!$B$11,'Figure 7 data'!$E$11,'Figure 7 data'!$H$11,'Figure 7 data'!$K$11,'Figure 7 data'!$N$11,'Figure 7 data'!$Q$11,'Figure 7 data'!$T$11)</c:f>
              <c:numCache>
                <c:formatCode>0.0</c:formatCode>
                <c:ptCount val="7"/>
                <c:pt idx="0">
                  <c:v>47.2</c:v>
                </c:pt>
                <c:pt idx="1">
                  <c:v>479.2</c:v>
                </c:pt>
                <c:pt idx="2">
                  <c:v>239</c:v>
                </c:pt>
                <c:pt idx="3">
                  <c:v>44.3</c:v>
                </c:pt>
                <c:pt idx="4">
                  <c:v>9</c:v>
                </c:pt>
                <c:pt idx="5">
                  <c:v>4.9000000000000004</c:v>
                </c:pt>
                <c:pt idx="6">
                  <c:v>135.80000000000001</c:v>
                </c:pt>
              </c:numCache>
            </c:numRef>
          </c:val>
          <c:extLst>
            <c:ext xmlns:c16="http://schemas.microsoft.com/office/drawing/2014/chart" uri="{C3380CC4-5D6E-409C-BE32-E72D297353CC}">
              <c16:uniqueId val="{00000001-52ED-4311-B07D-CBB740931BCD}"/>
            </c:ext>
          </c:extLst>
        </c:ser>
        <c:ser>
          <c:idx val="2"/>
          <c:order val="2"/>
          <c:tx>
            <c:strRef>
              <c:f>'Figure 7 data'!$A$12</c:f>
              <c:strCache>
                <c:ptCount val="1"/>
                <c:pt idx="0">
                  <c:v>Males</c:v>
                </c:pt>
              </c:strCache>
            </c:strRef>
          </c:tx>
          <c:spPr>
            <a:solidFill>
              <a:schemeClr val="accent5">
                <a:lumMod val="60000"/>
                <a:lumOff val="40000"/>
              </a:schemeClr>
            </a:solidFill>
            <a:ln>
              <a:noFill/>
            </a:ln>
            <a:effectLst/>
          </c:spPr>
          <c:invertIfNegative val="0"/>
          <c:errBars>
            <c:errBarType val="both"/>
            <c:errValType val="cust"/>
            <c:noEndCap val="0"/>
            <c:plus>
              <c:numRef>
                <c:f>'Figure 7 data'!$W$12:$AC$12</c:f>
                <c:numCache>
                  <c:formatCode>General</c:formatCode>
                  <c:ptCount val="7"/>
                  <c:pt idx="0">
                    <c:v>13.299999999999997</c:v>
                  </c:pt>
                  <c:pt idx="1">
                    <c:v>39</c:v>
                  </c:pt>
                  <c:pt idx="2">
                    <c:v>26</c:v>
                  </c:pt>
                  <c:pt idx="3">
                    <c:v>11</c:v>
                  </c:pt>
                  <c:pt idx="4">
                    <c:v>4.0999999999999996</c:v>
                  </c:pt>
                  <c:pt idx="5">
                    <c:v>2.8</c:v>
                  </c:pt>
                  <c:pt idx="6">
                    <c:v>8.5</c:v>
                  </c:pt>
                </c:numCache>
              </c:numRef>
            </c:plus>
            <c:minus>
              <c:numRef>
                <c:f>'Figure 7 data'!$W$12:$AC$12</c:f>
                <c:numCache>
                  <c:formatCode>General</c:formatCode>
                  <c:ptCount val="7"/>
                  <c:pt idx="0">
                    <c:v>13.299999999999997</c:v>
                  </c:pt>
                  <c:pt idx="1">
                    <c:v>39</c:v>
                  </c:pt>
                  <c:pt idx="2">
                    <c:v>26</c:v>
                  </c:pt>
                  <c:pt idx="3">
                    <c:v>11</c:v>
                  </c:pt>
                  <c:pt idx="4">
                    <c:v>4.0999999999999996</c:v>
                  </c:pt>
                  <c:pt idx="5">
                    <c:v>2.8</c:v>
                  </c:pt>
                  <c:pt idx="6">
                    <c:v>8.5</c:v>
                  </c:pt>
                </c:numCache>
              </c:numRef>
            </c:minus>
            <c:spPr>
              <a:noFill/>
              <a:ln w="19050" cap="flat" cmpd="sng" algn="ctr">
                <a:solidFill>
                  <a:schemeClr val="tx1">
                    <a:lumMod val="50000"/>
                    <a:lumOff val="50000"/>
                  </a:schemeClr>
                </a:solidFill>
                <a:round/>
              </a:ln>
              <a:effectLst/>
            </c:spPr>
          </c:errBars>
          <c:cat>
            <c:strRef>
              <c:f>('Figure 7 data'!$B$3,'Figure 7 data'!$E$3,'Figure 7 data'!$H$3,'Figure 7 data'!$K$3,'Figure 7 data'!$N$3,'Figure 7 data'!$Q$3,'Figure 7 data'!$T$3)</c:f>
              <c:strCache>
                <c:ptCount val="7"/>
                <c:pt idx="0">
                  <c:v>March 2020</c:v>
                </c:pt>
                <c:pt idx="1">
                  <c:v>April 2020</c:v>
                </c:pt>
                <c:pt idx="2">
                  <c:v>May 2020</c:v>
                </c:pt>
                <c:pt idx="3">
                  <c:v>June 2020</c:v>
                </c:pt>
                <c:pt idx="4">
                  <c:v>July 2020</c:v>
                </c:pt>
                <c:pt idx="5">
                  <c:v>August 2020</c:v>
                </c:pt>
                <c:pt idx="6">
                  <c:v>Combined March to August 2020</c:v>
                </c:pt>
              </c:strCache>
            </c:strRef>
          </c:cat>
          <c:val>
            <c:numRef>
              <c:f>('Figure 7 data'!$B$12,'Figure 7 data'!$E$12,'Figure 7 data'!$H$12,'Figure 7 data'!$K$12,'Figure 7 data'!$N$12,'Figure 7 data'!$Q$12,'Figure 7 data'!$T$12)</c:f>
              <c:numCache>
                <c:formatCode>0.0</c:formatCode>
                <c:ptCount val="7"/>
                <c:pt idx="0">
                  <c:v>87.7</c:v>
                </c:pt>
                <c:pt idx="1">
                  <c:v>719.4</c:v>
                </c:pt>
                <c:pt idx="2">
                  <c:v>305.8</c:v>
                </c:pt>
                <c:pt idx="3">
                  <c:v>49.6</c:v>
                </c:pt>
                <c:pt idx="4">
                  <c:v>7.6</c:v>
                </c:pt>
                <c:pt idx="5">
                  <c:v>3.6</c:v>
                </c:pt>
                <c:pt idx="6">
                  <c:v>193.2</c:v>
                </c:pt>
              </c:numCache>
            </c:numRef>
          </c:val>
          <c:extLst>
            <c:ext xmlns:c16="http://schemas.microsoft.com/office/drawing/2014/chart" uri="{C3380CC4-5D6E-409C-BE32-E72D297353CC}">
              <c16:uniqueId val="{00000002-52ED-4311-B07D-CBB740931BCD}"/>
            </c:ext>
          </c:extLst>
        </c:ser>
        <c:dLbls>
          <c:showLegendKey val="0"/>
          <c:showVal val="0"/>
          <c:showCatName val="0"/>
          <c:showSerName val="0"/>
          <c:showPercent val="0"/>
          <c:showBubbleSize val="0"/>
        </c:dLbls>
        <c:gapWidth val="219"/>
        <c:overlap val="-27"/>
        <c:axId val="636088968"/>
        <c:axId val="636087984"/>
      </c:barChart>
      <c:catAx>
        <c:axId val="636088968"/>
        <c:scaling>
          <c:orientation val="minMax"/>
        </c:scaling>
        <c:delete val="0"/>
        <c:axPos val="b"/>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636087984"/>
        <c:crosses val="autoZero"/>
        <c:auto val="1"/>
        <c:lblAlgn val="ctr"/>
        <c:lblOffset val="100"/>
        <c:noMultiLvlLbl val="0"/>
      </c:catAx>
      <c:valAx>
        <c:axId val="636087984"/>
        <c:scaling>
          <c:orientation val="minMax"/>
        </c:scaling>
        <c:delete val="0"/>
        <c:axPos val="l"/>
        <c:title>
          <c:tx>
            <c:rich>
              <a:bodyPr rot="-5400000" spcFirstLastPara="1" vertOverflow="ellipsis" vert="horz" wrap="square" anchor="ctr" anchorCtr="1"/>
              <a:lstStyle/>
              <a:p>
                <a:pPr>
                  <a:defRPr sz="12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b="1"/>
                  <a:t>Age standardised death rate</a:t>
                </a:r>
              </a:p>
              <a:p>
                <a:pPr>
                  <a:defRPr b="1"/>
                </a:pPr>
                <a:r>
                  <a:rPr lang="en-US" b="1"/>
                  <a:t> per 100,000 population</a:t>
                </a:r>
              </a:p>
            </c:rich>
          </c:tx>
          <c:layout>
            <c:manualLayout>
              <c:xMode val="edge"/>
              <c:yMode val="edge"/>
              <c:x val="7.0058798332562171E-3"/>
              <c:y val="9.1708805177707145E-2"/>
            </c:manualLayout>
          </c:layout>
          <c:overlay val="0"/>
          <c:spPr>
            <a:noFill/>
            <a:ln>
              <a:noFill/>
            </a:ln>
            <a:effectLst/>
          </c:spPr>
          <c:txPr>
            <a:bodyPr rot="-5400000" spcFirstLastPara="1" vertOverflow="ellipsis" vert="horz" wrap="square" anchor="ctr" anchorCtr="1"/>
            <a:lstStyle/>
            <a:p>
              <a:pPr>
                <a:defRPr sz="12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0" sourceLinked="0"/>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636088968"/>
        <c:crosses val="autoZero"/>
        <c:crossBetween val="between"/>
      </c:valAx>
      <c:spPr>
        <a:noFill/>
        <a:ln>
          <a:noFill/>
        </a:ln>
        <a:effectLst/>
      </c:spPr>
    </c:plotArea>
    <c:legend>
      <c:legendPos val="t"/>
      <c:layout>
        <c:manualLayout>
          <c:xMode val="edge"/>
          <c:yMode val="edge"/>
          <c:x val="0.62698109000448632"/>
          <c:y val="0.16532915360501566"/>
          <c:w val="0.25917326864336432"/>
          <c:h val="4.0284024058121259E-2"/>
        </c:manualLayout>
      </c:layout>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legend>
    <c:plotVisOnly val="1"/>
    <c:dispBlanksAs val="zero"/>
    <c:showDLblsOverMax val="0"/>
  </c:chart>
  <c:spPr>
    <a:solidFill>
      <a:schemeClr val="bg1"/>
    </a:solidFill>
    <a:ln w="9525" cap="flat" cmpd="sng" algn="ctr">
      <a:noFill/>
      <a:round/>
    </a:ln>
    <a:effectLst/>
  </c:spPr>
  <c:txPr>
    <a:bodyPr/>
    <a:lstStyle/>
    <a:p>
      <a:pPr>
        <a:defRPr sz="1200">
          <a:solidFill>
            <a:sysClr val="windowText" lastClr="000000"/>
          </a:solidFill>
          <a:latin typeface="Arial" panose="020B0604020202020204" pitchFamily="34" charset="0"/>
          <a:cs typeface="Arial" panose="020B0604020202020204" pitchFamily="34" charset="0"/>
        </a:defRPr>
      </a:pPr>
      <a:endParaRPr lang="en-US"/>
    </a:p>
  </c:txPr>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a:t>Figure 7b: Age standardised rates for deaths where COVID-19 was the </a:t>
            </a:r>
          </a:p>
          <a:p>
            <a:pPr>
              <a:defRPr/>
            </a:pPr>
            <a:r>
              <a:rPr lang="en-US"/>
              <a:t>underlying cause, by sex, between 1st March 2020 and 31st August 2020</a:t>
            </a:r>
          </a:p>
        </c:rich>
      </c:tx>
      <c:overlay val="0"/>
      <c:spPr>
        <a:noFill/>
        <a:ln>
          <a:noFill/>
        </a:ln>
        <a:effectLst/>
      </c:spPr>
      <c:txPr>
        <a:bodyPr rot="0" spcFirstLastPara="1" vertOverflow="ellipsis" vert="horz" wrap="square" anchor="ctr" anchorCtr="1"/>
        <a:lstStyle/>
        <a:p>
          <a:pPr>
            <a:defRPr sz="144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0.11288388805450199"/>
          <c:y val="0.11342416837393758"/>
          <c:w val="0.87208372831026448"/>
          <c:h val="0.39989896247295109"/>
        </c:manualLayout>
      </c:layout>
      <c:barChart>
        <c:barDir val="col"/>
        <c:grouping val="clustered"/>
        <c:varyColors val="0"/>
        <c:ser>
          <c:idx val="0"/>
          <c:order val="0"/>
          <c:tx>
            <c:strRef>
              <c:f>'Figure 7 data'!$A$10</c:f>
              <c:strCache>
                <c:ptCount val="1"/>
                <c:pt idx="0">
                  <c:v>Persons</c:v>
                </c:pt>
              </c:strCache>
            </c:strRef>
          </c:tx>
          <c:spPr>
            <a:solidFill>
              <a:schemeClr val="accent5">
                <a:lumMod val="50000"/>
              </a:schemeClr>
            </a:solidFill>
            <a:ln>
              <a:noFill/>
            </a:ln>
            <a:effectLst/>
          </c:spPr>
          <c:invertIfNegative val="0"/>
          <c:errBars>
            <c:errBarType val="both"/>
            <c:errValType val="cust"/>
            <c:noEndCap val="0"/>
            <c:plus>
              <c:numRef>
                <c:f>'Figure 7 data'!$W$16:$AC$16</c:f>
                <c:numCache>
                  <c:formatCode>General</c:formatCode>
                  <c:ptCount val="7"/>
                  <c:pt idx="0">
                    <c:v>7</c:v>
                  </c:pt>
                  <c:pt idx="1">
                    <c:v>21.799999999999955</c:v>
                  </c:pt>
                  <c:pt idx="2">
                    <c:v>14.399999999999977</c:v>
                  </c:pt>
                  <c:pt idx="3">
                    <c:v>5.6999999999999957</c:v>
                  </c:pt>
                  <c:pt idx="4">
                    <c:v>1.8</c:v>
                  </c:pt>
                  <c:pt idx="5">
                    <c:v>1.4</c:v>
                  </c:pt>
                  <c:pt idx="6">
                    <c:v>4.7000000000000171</c:v>
                  </c:pt>
                </c:numCache>
              </c:numRef>
            </c:plus>
            <c:minus>
              <c:numRef>
                <c:f>'Figure 7 data'!$W$16:$AC$16</c:f>
                <c:numCache>
                  <c:formatCode>General</c:formatCode>
                  <c:ptCount val="7"/>
                  <c:pt idx="0">
                    <c:v>7</c:v>
                  </c:pt>
                  <c:pt idx="1">
                    <c:v>21.799999999999955</c:v>
                  </c:pt>
                  <c:pt idx="2">
                    <c:v>14.399999999999977</c:v>
                  </c:pt>
                  <c:pt idx="3">
                    <c:v>5.6999999999999957</c:v>
                  </c:pt>
                  <c:pt idx="4">
                    <c:v>1.8</c:v>
                  </c:pt>
                  <c:pt idx="5">
                    <c:v>1.4</c:v>
                  </c:pt>
                  <c:pt idx="6">
                    <c:v>4.7000000000000171</c:v>
                  </c:pt>
                </c:numCache>
              </c:numRef>
            </c:minus>
            <c:spPr>
              <a:noFill/>
              <a:ln w="19050" cap="flat" cmpd="sng" algn="ctr">
                <a:solidFill>
                  <a:schemeClr val="tx1">
                    <a:lumMod val="50000"/>
                    <a:lumOff val="50000"/>
                  </a:schemeClr>
                </a:solidFill>
                <a:round/>
              </a:ln>
              <a:effectLst/>
            </c:spPr>
          </c:errBars>
          <c:cat>
            <c:strRef>
              <c:f>('Figure 7 data'!$B$3,'Figure 7 data'!$E$3,'Figure 7 data'!$H$3,'Figure 7 data'!$K$3,'Figure 7 data'!$N$3,'Figure 7 data'!$Q$3,'Figure 7 data'!$T$3)</c:f>
              <c:strCache>
                <c:ptCount val="7"/>
                <c:pt idx="0">
                  <c:v>March 2020</c:v>
                </c:pt>
                <c:pt idx="1">
                  <c:v>April 2020</c:v>
                </c:pt>
                <c:pt idx="2">
                  <c:v>May 2020</c:v>
                </c:pt>
                <c:pt idx="3">
                  <c:v>June 2020</c:v>
                </c:pt>
                <c:pt idx="4">
                  <c:v>July 2020</c:v>
                </c:pt>
                <c:pt idx="5">
                  <c:v>August 2020</c:v>
                </c:pt>
                <c:pt idx="6">
                  <c:v>Combined March to August 2020</c:v>
                </c:pt>
              </c:strCache>
            </c:strRef>
          </c:cat>
          <c:val>
            <c:numRef>
              <c:f>('Figure 7 data'!$B$16,'Figure 7 data'!$E$16,'Figure 7 data'!$H$16,'Figure 7 data'!$K$16,'Figure 7 data'!$N$16,'Figure 7 data'!$Q$16,'Figure 7 data'!$T$16)</c:f>
              <c:numCache>
                <c:formatCode>0.0</c:formatCode>
                <c:ptCount val="7"/>
                <c:pt idx="0">
                  <c:v>58.4</c:v>
                </c:pt>
                <c:pt idx="1">
                  <c:v>561.4</c:v>
                </c:pt>
                <c:pt idx="2">
                  <c:v>242.7</c:v>
                </c:pt>
                <c:pt idx="3">
                  <c:v>35.799999999999997</c:v>
                </c:pt>
                <c:pt idx="4">
                  <c:v>3.6</c:v>
                </c:pt>
                <c:pt idx="5">
                  <c:v>2.2999999999999998</c:v>
                </c:pt>
                <c:pt idx="6">
                  <c:v>148.9</c:v>
                </c:pt>
              </c:numCache>
            </c:numRef>
          </c:val>
          <c:extLst>
            <c:ext xmlns:c16="http://schemas.microsoft.com/office/drawing/2014/chart" uri="{C3380CC4-5D6E-409C-BE32-E72D297353CC}">
              <c16:uniqueId val="{00000000-8D6C-4FA3-A351-2D2B68A4A030}"/>
            </c:ext>
          </c:extLst>
        </c:ser>
        <c:ser>
          <c:idx val="1"/>
          <c:order val="1"/>
          <c:tx>
            <c:strRef>
              <c:f>'Figure 7 data'!$A$11</c:f>
              <c:strCache>
                <c:ptCount val="1"/>
                <c:pt idx="0">
                  <c:v>Females</c:v>
                </c:pt>
              </c:strCache>
            </c:strRef>
          </c:tx>
          <c:spPr>
            <a:solidFill>
              <a:schemeClr val="bg2">
                <a:lumMod val="75000"/>
              </a:schemeClr>
            </a:solidFill>
            <a:ln>
              <a:noFill/>
            </a:ln>
            <a:effectLst/>
          </c:spPr>
          <c:invertIfNegative val="0"/>
          <c:errBars>
            <c:errBarType val="both"/>
            <c:errValType val="cust"/>
            <c:noEndCap val="0"/>
            <c:plus>
              <c:numRef>
                <c:f>'Figure 7 data'!$W$17:$AC$17</c:f>
                <c:numCache>
                  <c:formatCode>General</c:formatCode>
                  <c:ptCount val="7"/>
                  <c:pt idx="0">
                    <c:v>7.9000000000000057</c:v>
                  </c:pt>
                  <c:pt idx="1">
                    <c:v>25.599999999999966</c:v>
                  </c:pt>
                  <c:pt idx="2">
                    <c:v>17.400000000000006</c:v>
                  </c:pt>
                  <c:pt idx="3">
                    <c:v>7.3000000000000043</c:v>
                  </c:pt>
                  <c:pt idx="4">
                    <c:v>2.3999999999999995</c:v>
                  </c:pt>
                  <c:pt idx="5">
                    <c:v>2.1</c:v>
                  </c:pt>
                  <c:pt idx="6">
                    <c:v>5.5</c:v>
                  </c:pt>
                </c:numCache>
              </c:numRef>
            </c:plus>
            <c:minus>
              <c:numRef>
                <c:f>'Figure 7 data'!$W$17:$AC$17</c:f>
                <c:numCache>
                  <c:formatCode>General</c:formatCode>
                  <c:ptCount val="7"/>
                  <c:pt idx="0">
                    <c:v>7.9000000000000057</c:v>
                  </c:pt>
                  <c:pt idx="1">
                    <c:v>25.599999999999966</c:v>
                  </c:pt>
                  <c:pt idx="2">
                    <c:v>17.400000000000006</c:v>
                  </c:pt>
                  <c:pt idx="3">
                    <c:v>7.3000000000000043</c:v>
                  </c:pt>
                  <c:pt idx="4">
                    <c:v>2.3999999999999995</c:v>
                  </c:pt>
                  <c:pt idx="5">
                    <c:v>2.1</c:v>
                  </c:pt>
                  <c:pt idx="6">
                    <c:v>5.5</c:v>
                  </c:pt>
                </c:numCache>
              </c:numRef>
            </c:minus>
            <c:spPr>
              <a:noFill/>
              <a:ln w="19050" cap="flat" cmpd="sng" algn="ctr">
                <a:solidFill>
                  <a:schemeClr val="tx1">
                    <a:lumMod val="65000"/>
                    <a:lumOff val="35000"/>
                  </a:schemeClr>
                </a:solidFill>
                <a:round/>
              </a:ln>
              <a:effectLst/>
            </c:spPr>
          </c:errBars>
          <c:cat>
            <c:strRef>
              <c:f>('Figure 7 data'!$B$3,'Figure 7 data'!$E$3,'Figure 7 data'!$H$3,'Figure 7 data'!$K$3,'Figure 7 data'!$N$3,'Figure 7 data'!$Q$3,'Figure 7 data'!$T$3)</c:f>
              <c:strCache>
                <c:ptCount val="7"/>
                <c:pt idx="0">
                  <c:v>March 2020</c:v>
                </c:pt>
                <c:pt idx="1">
                  <c:v>April 2020</c:v>
                </c:pt>
                <c:pt idx="2">
                  <c:v>May 2020</c:v>
                </c:pt>
                <c:pt idx="3">
                  <c:v>June 2020</c:v>
                </c:pt>
                <c:pt idx="4">
                  <c:v>July 2020</c:v>
                </c:pt>
                <c:pt idx="5">
                  <c:v>August 2020</c:v>
                </c:pt>
                <c:pt idx="6">
                  <c:v>Combined March to August 2020</c:v>
                </c:pt>
              </c:strCache>
            </c:strRef>
          </c:cat>
          <c:val>
            <c:numRef>
              <c:f>('Figure 7 data'!$B$17,'Figure 7 data'!$E$17,'Figure 7 data'!$H$17,'Figure 7 data'!$K$17,'Figure 7 data'!$N$17,'Figure 7 data'!$Q$17,'Figure 7 data'!$T$17)</c:f>
              <c:numCache>
                <c:formatCode>0.0</c:formatCode>
                <c:ptCount val="7"/>
                <c:pt idx="0">
                  <c:v>42.2</c:v>
                </c:pt>
                <c:pt idx="1">
                  <c:v>460.7</c:v>
                </c:pt>
                <c:pt idx="2">
                  <c:v>215.8</c:v>
                </c:pt>
                <c:pt idx="3">
                  <c:v>35.200000000000003</c:v>
                </c:pt>
                <c:pt idx="4">
                  <c:v>4.0999999999999996</c:v>
                </c:pt>
                <c:pt idx="5">
                  <c:v>3</c:v>
                </c:pt>
                <c:pt idx="6">
                  <c:v>125.4</c:v>
                </c:pt>
              </c:numCache>
            </c:numRef>
          </c:val>
          <c:extLst>
            <c:ext xmlns:c16="http://schemas.microsoft.com/office/drawing/2014/chart" uri="{C3380CC4-5D6E-409C-BE32-E72D297353CC}">
              <c16:uniqueId val="{00000001-8D6C-4FA3-A351-2D2B68A4A030}"/>
            </c:ext>
          </c:extLst>
        </c:ser>
        <c:ser>
          <c:idx val="2"/>
          <c:order val="2"/>
          <c:tx>
            <c:strRef>
              <c:f>'Figure 7 data'!$A$12</c:f>
              <c:strCache>
                <c:ptCount val="1"/>
                <c:pt idx="0">
                  <c:v>Males</c:v>
                </c:pt>
              </c:strCache>
            </c:strRef>
          </c:tx>
          <c:spPr>
            <a:solidFill>
              <a:schemeClr val="accent5">
                <a:lumMod val="60000"/>
                <a:lumOff val="40000"/>
              </a:schemeClr>
            </a:solidFill>
            <a:ln>
              <a:noFill/>
            </a:ln>
            <a:effectLst/>
          </c:spPr>
          <c:invertIfNegative val="0"/>
          <c:errBars>
            <c:errBarType val="both"/>
            <c:errValType val="cust"/>
            <c:noEndCap val="0"/>
            <c:plus>
              <c:numRef>
                <c:f>'Figure 7 data'!$W$18:$AC$18</c:f>
                <c:numCache>
                  <c:formatCode>General</c:formatCode>
                  <c:ptCount val="7"/>
                  <c:pt idx="0">
                    <c:v>12.799999999999997</c:v>
                  </c:pt>
                  <c:pt idx="1">
                    <c:v>38.299999999999955</c:v>
                  </c:pt>
                  <c:pt idx="2">
                    <c:v>24.799999999999983</c:v>
                  </c:pt>
                  <c:pt idx="3">
                    <c:v>9.5</c:v>
                  </c:pt>
                  <c:pt idx="4">
                    <c:v>2.6</c:v>
                  </c:pt>
                  <c:pt idx="5">
                    <c:v>1.3</c:v>
                  </c:pt>
                  <c:pt idx="6">
                    <c:v>8.1999999999999886</c:v>
                  </c:pt>
                </c:numCache>
              </c:numRef>
            </c:plus>
            <c:minus>
              <c:numRef>
                <c:f>'Figure 7 data'!$W$18:$AC$18</c:f>
                <c:numCache>
                  <c:formatCode>General</c:formatCode>
                  <c:ptCount val="7"/>
                  <c:pt idx="0">
                    <c:v>12.799999999999997</c:v>
                  </c:pt>
                  <c:pt idx="1">
                    <c:v>38.299999999999955</c:v>
                  </c:pt>
                  <c:pt idx="2">
                    <c:v>24.799999999999983</c:v>
                  </c:pt>
                  <c:pt idx="3">
                    <c:v>9.5</c:v>
                  </c:pt>
                  <c:pt idx="4">
                    <c:v>2.6</c:v>
                  </c:pt>
                  <c:pt idx="5">
                    <c:v>1.3</c:v>
                  </c:pt>
                  <c:pt idx="6">
                    <c:v>8.1999999999999886</c:v>
                  </c:pt>
                </c:numCache>
              </c:numRef>
            </c:minus>
            <c:spPr>
              <a:noFill/>
              <a:ln w="19050" cap="flat" cmpd="sng" algn="ctr">
                <a:solidFill>
                  <a:schemeClr val="tx1">
                    <a:lumMod val="50000"/>
                    <a:lumOff val="50000"/>
                  </a:schemeClr>
                </a:solidFill>
                <a:round/>
              </a:ln>
              <a:effectLst/>
            </c:spPr>
          </c:errBars>
          <c:cat>
            <c:strRef>
              <c:f>('Figure 7 data'!$B$3,'Figure 7 data'!$E$3,'Figure 7 data'!$H$3,'Figure 7 data'!$K$3,'Figure 7 data'!$N$3,'Figure 7 data'!$Q$3,'Figure 7 data'!$T$3)</c:f>
              <c:strCache>
                <c:ptCount val="7"/>
                <c:pt idx="0">
                  <c:v>March 2020</c:v>
                </c:pt>
                <c:pt idx="1">
                  <c:v>April 2020</c:v>
                </c:pt>
                <c:pt idx="2">
                  <c:v>May 2020</c:v>
                </c:pt>
                <c:pt idx="3">
                  <c:v>June 2020</c:v>
                </c:pt>
                <c:pt idx="4">
                  <c:v>July 2020</c:v>
                </c:pt>
                <c:pt idx="5">
                  <c:v>August 2020</c:v>
                </c:pt>
                <c:pt idx="6">
                  <c:v>Combined March to August 2020</c:v>
                </c:pt>
              </c:strCache>
            </c:strRef>
          </c:cat>
          <c:val>
            <c:numRef>
              <c:f>('Figure 7 data'!$B$18,'Figure 7 data'!$E$18,'Figure 7 data'!$H$18,'Figure 7 data'!$K$18,'Figure 7 data'!$N$18,'Figure 7 data'!$Q$18,'Figure 7 data'!$T$18)</c:f>
              <c:numCache>
                <c:formatCode>0.0</c:formatCode>
                <c:ptCount val="7"/>
                <c:pt idx="0">
                  <c:v>79</c:v>
                </c:pt>
                <c:pt idx="1">
                  <c:v>694.5</c:v>
                </c:pt>
                <c:pt idx="2">
                  <c:v>277.7</c:v>
                </c:pt>
                <c:pt idx="3">
                  <c:v>36.6</c:v>
                </c:pt>
                <c:pt idx="4">
                  <c:v>2.9</c:v>
                </c:pt>
                <c:pt idx="5">
                  <c:v>0.9</c:v>
                </c:pt>
                <c:pt idx="6">
                  <c:v>179.6</c:v>
                </c:pt>
              </c:numCache>
            </c:numRef>
          </c:val>
          <c:extLst>
            <c:ext xmlns:c16="http://schemas.microsoft.com/office/drawing/2014/chart" uri="{C3380CC4-5D6E-409C-BE32-E72D297353CC}">
              <c16:uniqueId val="{00000002-8D6C-4FA3-A351-2D2B68A4A030}"/>
            </c:ext>
          </c:extLst>
        </c:ser>
        <c:dLbls>
          <c:showLegendKey val="0"/>
          <c:showVal val="0"/>
          <c:showCatName val="0"/>
          <c:showSerName val="0"/>
          <c:showPercent val="0"/>
          <c:showBubbleSize val="0"/>
        </c:dLbls>
        <c:gapWidth val="219"/>
        <c:overlap val="-27"/>
        <c:axId val="636088968"/>
        <c:axId val="636087984"/>
      </c:barChart>
      <c:catAx>
        <c:axId val="636088968"/>
        <c:scaling>
          <c:orientation val="minMax"/>
        </c:scaling>
        <c:delete val="0"/>
        <c:axPos val="b"/>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636087984"/>
        <c:crosses val="autoZero"/>
        <c:auto val="1"/>
        <c:lblAlgn val="ctr"/>
        <c:lblOffset val="100"/>
        <c:noMultiLvlLbl val="0"/>
      </c:catAx>
      <c:valAx>
        <c:axId val="636087984"/>
        <c:scaling>
          <c:orientation val="minMax"/>
        </c:scaling>
        <c:delete val="0"/>
        <c:axPos val="l"/>
        <c:title>
          <c:tx>
            <c:rich>
              <a:bodyPr rot="-5400000" spcFirstLastPara="1" vertOverflow="ellipsis" vert="horz" wrap="square" anchor="ctr" anchorCtr="1"/>
              <a:lstStyle/>
              <a:p>
                <a:pPr>
                  <a:defRPr sz="12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b="1"/>
                  <a:t>Age standardised death rate</a:t>
                </a:r>
              </a:p>
              <a:p>
                <a:pPr>
                  <a:defRPr b="1"/>
                </a:pPr>
                <a:r>
                  <a:rPr lang="en-US" b="1"/>
                  <a:t> per 100,000 population</a:t>
                </a:r>
              </a:p>
            </c:rich>
          </c:tx>
          <c:layout>
            <c:manualLayout>
              <c:xMode val="edge"/>
              <c:yMode val="edge"/>
              <c:x val="7.0058798332562171E-3"/>
              <c:y val="9.1708805177707145E-2"/>
            </c:manualLayout>
          </c:layout>
          <c:overlay val="0"/>
          <c:spPr>
            <a:noFill/>
            <a:ln>
              <a:noFill/>
            </a:ln>
            <a:effectLst/>
          </c:spPr>
          <c:txPr>
            <a:bodyPr rot="-5400000" spcFirstLastPara="1" vertOverflow="ellipsis" vert="horz" wrap="square" anchor="ctr" anchorCtr="1"/>
            <a:lstStyle/>
            <a:p>
              <a:pPr>
                <a:defRPr sz="12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0" sourceLinked="0"/>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636088968"/>
        <c:crosses val="autoZero"/>
        <c:crossBetween val="between"/>
      </c:valAx>
      <c:spPr>
        <a:noFill/>
        <a:ln>
          <a:noFill/>
        </a:ln>
        <a:effectLst/>
      </c:spPr>
    </c:plotArea>
    <c:legend>
      <c:legendPos val="t"/>
      <c:layout>
        <c:manualLayout>
          <c:xMode val="edge"/>
          <c:yMode val="edge"/>
          <c:x val="0.69385246496183883"/>
          <c:y val="0.12562173458725182"/>
          <c:w val="0.25917326864336432"/>
          <c:h val="4.0284024058121259E-2"/>
        </c:manualLayout>
      </c:layout>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200">
          <a:solidFill>
            <a:sysClr val="windowText" lastClr="000000"/>
          </a:solidFill>
          <a:latin typeface="Arial" panose="020B0604020202020204" pitchFamily="34" charset="0"/>
          <a:cs typeface="Arial" panose="020B0604020202020204" pitchFamily="34" charset="0"/>
        </a:defRPr>
      </a:pPr>
      <a:endParaRPr lang="en-US"/>
    </a:p>
  </c:txPr>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sz="1100"/>
              <a:t>Figure 8: Leading causes of death between 1st March 2020 and 31st August 2020</a:t>
            </a:r>
          </a:p>
        </c:rich>
      </c:tx>
      <c:overlay val="0"/>
      <c:spPr>
        <a:noFill/>
        <a:ln>
          <a:noFill/>
        </a:ln>
        <a:effectLst/>
      </c:spPr>
    </c:title>
    <c:autoTitleDeleted val="0"/>
    <c:plotArea>
      <c:layout>
        <c:manualLayout>
          <c:layoutTarget val="inner"/>
          <c:xMode val="edge"/>
          <c:yMode val="edge"/>
          <c:x val="0.33939207619489103"/>
          <c:y val="5.1206428143850437E-2"/>
          <c:w val="0.62096479930565118"/>
          <c:h val="0.89192584785169571"/>
        </c:manualLayout>
      </c:layout>
      <c:barChart>
        <c:barDir val="bar"/>
        <c:grouping val="clustered"/>
        <c:varyColors val="0"/>
        <c:ser>
          <c:idx val="1"/>
          <c:order val="0"/>
          <c:spPr>
            <a:solidFill>
              <a:schemeClr val="accent5">
                <a:lumMod val="60000"/>
                <a:lumOff val="40000"/>
              </a:schemeClr>
            </a:solidFill>
            <a:ln>
              <a:noFill/>
            </a:ln>
          </c:spPr>
          <c:invertIfNegative val="0"/>
          <c:dPt>
            <c:idx val="0"/>
            <c:invertIfNegative val="0"/>
            <c:bubble3D val="0"/>
            <c:spPr>
              <a:solidFill>
                <a:schemeClr val="bg1">
                  <a:lumMod val="50000"/>
                </a:schemeClr>
              </a:solidFill>
              <a:ln>
                <a:noFill/>
              </a:ln>
            </c:spPr>
            <c:extLst>
              <c:ext xmlns:c16="http://schemas.microsoft.com/office/drawing/2014/chart" uri="{C3380CC4-5D6E-409C-BE32-E72D297353CC}">
                <c16:uniqueId val="{0000001D-C17B-4949-9471-A28AE3668DDF}"/>
              </c:ext>
            </c:extLst>
          </c:dPt>
          <c:dPt>
            <c:idx val="1"/>
            <c:invertIfNegative val="0"/>
            <c:bubble3D val="0"/>
            <c:spPr>
              <a:solidFill>
                <a:schemeClr val="bg1">
                  <a:lumMod val="50000"/>
                </a:schemeClr>
              </a:solidFill>
              <a:ln>
                <a:noFill/>
              </a:ln>
            </c:spPr>
            <c:extLst>
              <c:ext xmlns:c16="http://schemas.microsoft.com/office/drawing/2014/chart" uri="{C3380CC4-5D6E-409C-BE32-E72D297353CC}">
                <c16:uniqueId val="{0000001C-C17B-4949-9471-A28AE3668DDF}"/>
              </c:ext>
            </c:extLst>
          </c:dPt>
          <c:dPt>
            <c:idx val="2"/>
            <c:invertIfNegative val="0"/>
            <c:bubble3D val="0"/>
            <c:spPr>
              <a:solidFill>
                <a:schemeClr val="bg1">
                  <a:lumMod val="50000"/>
                </a:schemeClr>
              </a:solidFill>
              <a:ln>
                <a:noFill/>
              </a:ln>
            </c:spPr>
            <c:extLst>
              <c:ext xmlns:c16="http://schemas.microsoft.com/office/drawing/2014/chart" uri="{C3380CC4-5D6E-409C-BE32-E72D297353CC}">
                <c16:uniqueId val="{0000001B-C17B-4949-9471-A28AE3668DDF}"/>
              </c:ext>
            </c:extLst>
          </c:dPt>
          <c:dPt>
            <c:idx val="3"/>
            <c:invertIfNegative val="0"/>
            <c:bubble3D val="0"/>
            <c:spPr>
              <a:solidFill>
                <a:schemeClr val="bg1">
                  <a:lumMod val="50000"/>
                </a:schemeClr>
              </a:solidFill>
              <a:ln>
                <a:noFill/>
              </a:ln>
            </c:spPr>
            <c:extLst>
              <c:ext xmlns:c16="http://schemas.microsoft.com/office/drawing/2014/chart" uri="{C3380CC4-5D6E-409C-BE32-E72D297353CC}">
                <c16:uniqueId val="{0000001A-C17B-4949-9471-A28AE3668DDF}"/>
              </c:ext>
            </c:extLst>
          </c:dPt>
          <c:dPt>
            <c:idx val="4"/>
            <c:invertIfNegative val="0"/>
            <c:bubble3D val="0"/>
            <c:spPr>
              <a:solidFill>
                <a:schemeClr val="bg1">
                  <a:lumMod val="50000"/>
                </a:schemeClr>
              </a:solidFill>
              <a:ln>
                <a:noFill/>
              </a:ln>
            </c:spPr>
            <c:extLst>
              <c:ext xmlns:c16="http://schemas.microsoft.com/office/drawing/2014/chart" uri="{C3380CC4-5D6E-409C-BE32-E72D297353CC}">
                <c16:uniqueId val="{00000019-C17B-4949-9471-A28AE3668DDF}"/>
              </c:ext>
            </c:extLst>
          </c:dPt>
          <c:dPt>
            <c:idx val="12"/>
            <c:invertIfNegative val="0"/>
            <c:bubble3D val="0"/>
            <c:extLst>
              <c:ext xmlns:c16="http://schemas.microsoft.com/office/drawing/2014/chart" uri="{C3380CC4-5D6E-409C-BE32-E72D297353CC}">
                <c16:uniqueId val="{00000014-CE22-4719-91BE-03CFC977975A}"/>
              </c:ext>
            </c:extLst>
          </c:dPt>
          <c:dPt>
            <c:idx val="13"/>
            <c:invertIfNegative val="0"/>
            <c:bubble3D val="0"/>
            <c:extLst>
              <c:ext xmlns:c16="http://schemas.microsoft.com/office/drawing/2014/chart" uri="{C3380CC4-5D6E-409C-BE32-E72D297353CC}">
                <c16:uniqueId val="{00000015-CE22-4719-91BE-03CFC977975A}"/>
              </c:ext>
            </c:extLst>
          </c:dPt>
          <c:dPt>
            <c:idx val="14"/>
            <c:invertIfNegative val="0"/>
            <c:bubble3D val="0"/>
            <c:extLst>
              <c:ext xmlns:c16="http://schemas.microsoft.com/office/drawing/2014/chart" uri="{C3380CC4-5D6E-409C-BE32-E72D297353CC}">
                <c16:uniqueId val="{00000016-CE22-4719-91BE-03CFC977975A}"/>
              </c:ext>
            </c:extLst>
          </c:dPt>
          <c:dPt>
            <c:idx val="15"/>
            <c:invertIfNegative val="0"/>
            <c:bubble3D val="0"/>
            <c:extLst>
              <c:ext xmlns:c16="http://schemas.microsoft.com/office/drawing/2014/chart" uri="{C3380CC4-5D6E-409C-BE32-E72D297353CC}">
                <c16:uniqueId val="{00000017-CE22-4719-91BE-03CFC977975A}"/>
              </c:ext>
            </c:extLst>
          </c:dPt>
          <c:dPt>
            <c:idx val="16"/>
            <c:invertIfNegative val="0"/>
            <c:bubble3D val="0"/>
            <c:extLst>
              <c:ext xmlns:c16="http://schemas.microsoft.com/office/drawing/2014/chart" uri="{C3380CC4-5D6E-409C-BE32-E72D297353CC}">
                <c16:uniqueId val="{00000018-CE22-4719-91BE-03CFC977975A}"/>
              </c:ext>
            </c:extLst>
          </c:dPt>
          <c:dPt>
            <c:idx val="18"/>
            <c:invertIfNegative val="0"/>
            <c:bubble3D val="0"/>
            <c:extLst>
              <c:ext xmlns:c16="http://schemas.microsoft.com/office/drawing/2014/chart" uri="{C3380CC4-5D6E-409C-BE32-E72D297353CC}">
                <c16:uniqueId val="{0000001F-FCCB-4240-8D86-63DF5A4D26E4}"/>
              </c:ext>
            </c:extLst>
          </c:dPt>
          <c:dPt>
            <c:idx val="19"/>
            <c:invertIfNegative val="0"/>
            <c:bubble3D val="0"/>
            <c:extLst>
              <c:ext xmlns:c16="http://schemas.microsoft.com/office/drawing/2014/chart" uri="{C3380CC4-5D6E-409C-BE32-E72D297353CC}">
                <c16:uniqueId val="{00000021-FCCB-4240-8D86-63DF5A4D26E4}"/>
              </c:ext>
            </c:extLst>
          </c:dPt>
          <c:dPt>
            <c:idx val="20"/>
            <c:invertIfNegative val="0"/>
            <c:bubble3D val="0"/>
            <c:extLst>
              <c:ext xmlns:c16="http://schemas.microsoft.com/office/drawing/2014/chart" uri="{C3380CC4-5D6E-409C-BE32-E72D297353CC}">
                <c16:uniqueId val="{00000023-FCCB-4240-8D86-63DF5A4D26E4}"/>
              </c:ext>
            </c:extLst>
          </c:dPt>
          <c:dPt>
            <c:idx val="21"/>
            <c:invertIfNegative val="0"/>
            <c:bubble3D val="0"/>
            <c:extLst>
              <c:ext xmlns:c16="http://schemas.microsoft.com/office/drawing/2014/chart" uri="{C3380CC4-5D6E-409C-BE32-E72D297353CC}">
                <c16:uniqueId val="{00000025-FCCB-4240-8D86-63DF5A4D26E4}"/>
              </c:ext>
            </c:extLst>
          </c:dPt>
          <c:dPt>
            <c:idx val="22"/>
            <c:invertIfNegative val="0"/>
            <c:bubble3D val="0"/>
            <c:extLst>
              <c:ext xmlns:c16="http://schemas.microsoft.com/office/drawing/2014/chart" uri="{C3380CC4-5D6E-409C-BE32-E72D297353CC}">
                <c16:uniqueId val="{00000027-FCCB-4240-8D86-63DF5A4D26E4}"/>
              </c:ext>
            </c:extLst>
          </c:dPt>
          <c:dPt>
            <c:idx val="24"/>
            <c:invertIfNegative val="0"/>
            <c:bubble3D val="0"/>
            <c:extLst>
              <c:ext xmlns:c16="http://schemas.microsoft.com/office/drawing/2014/chart" uri="{C3380CC4-5D6E-409C-BE32-E72D297353CC}">
                <c16:uniqueId val="{00000028-FCCB-4240-8D86-63DF5A4D26E4}"/>
              </c:ext>
            </c:extLst>
          </c:dPt>
          <c:dPt>
            <c:idx val="25"/>
            <c:invertIfNegative val="0"/>
            <c:bubble3D val="0"/>
            <c:extLst>
              <c:ext xmlns:c16="http://schemas.microsoft.com/office/drawing/2014/chart" uri="{C3380CC4-5D6E-409C-BE32-E72D297353CC}">
                <c16:uniqueId val="{00000029-FCCB-4240-8D86-63DF5A4D26E4}"/>
              </c:ext>
            </c:extLst>
          </c:dPt>
          <c:dPt>
            <c:idx val="26"/>
            <c:invertIfNegative val="0"/>
            <c:bubble3D val="0"/>
            <c:extLst>
              <c:ext xmlns:c16="http://schemas.microsoft.com/office/drawing/2014/chart" uri="{C3380CC4-5D6E-409C-BE32-E72D297353CC}">
                <c16:uniqueId val="{0000002A-FCCB-4240-8D86-63DF5A4D26E4}"/>
              </c:ext>
            </c:extLst>
          </c:dPt>
          <c:dPt>
            <c:idx val="27"/>
            <c:invertIfNegative val="0"/>
            <c:bubble3D val="0"/>
            <c:extLst>
              <c:ext xmlns:c16="http://schemas.microsoft.com/office/drawing/2014/chart" uri="{C3380CC4-5D6E-409C-BE32-E72D297353CC}">
                <c16:uniqueId val="{0000002B-FCCB-4240-8D86-63DF5A4D26E4}"/>
              </c:ext>
            </c:extLst>
          </c:dPt>
          <c:dPt>
            <c:idx val="28"/>
            <c:invertIfNegative val="0"/>
            <c:bubble3D val="0"/>
            <c:extLst>
              <c:ext xmlns:c16="http://schemas.microsoft.com/office/drawing/2014/chart" uri="{C3380CC4-5D6E-409C-BE32-E72D297353CC}">
                <c16:uniqueId val="{0000002C-FCCB-4240-8D86-63DF5A4D26E4}"/>
              </c:ext>
            </c:extLst>
          </c:dPt>
          <c:dPt>
            <c:idx val="30"/>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1A-0B43-402C-8FC1-A813C62E9FF8}"/>
              </c:ext>
            </c:extLst>
          </c:dPt>
          <c:dPt>
            <c:idx val="31"/>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1C-0B43-402C-8FC1-A813C62E9FF8}"/>
              </c:ext>
            </c:extLst>
          </c:dPt>
          <c:dPt>
            <c:idx val="32"/>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1E-0B43-402C-8FC1-A813C62E9FF8}"/>
              </c:ext>
            </c:extLst>
          </c:dPt>
          <c:dPt>
            <c:idx val="33"/>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20-0B43-402C-8FC1-A813C62E9FF8}"/>
              </c:ext>
            </c:extLst>
          </c:dPt>
          <c:dPt>
            <c:idx val="34"/>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22-0B43-402C-8FC1-A813C62E9FF8}"/>
              </c:ext>
            </c:extLst>
          </c:dPt>
          <c:dLbls>
            <c:numFmt formatCode="#,##0" sourceLinked="0"/>
            <c:spPr>
              <a:noFill/>
              <a:ln>
                <a:noFill/>
              </a:ln>
              <a:effectLst/>
            </c:spPr>
            <c:txPr>
              <a:bodyPr wrap="square" lIns="38100" tIns="19050" rIns="38100" bIns="19050" anchor="ctr">
                <a:spAutoFit/>
              </a:bodyPr>
              <a:lstStyle/>
              <a:p>
                <a:pPr>
                  <a:defRPr sz="1000"/>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'Figure 8 data'!$B$49:$B$89</c:f>
              <c:strCache>
                <c:ptCount val="41"/>
                <c:pt idx="0">
                  <c:v>Malignant neoplasm of trachea, bronchus and lung</c:v>
                </c:pt>
                <c:pt idx="1">
                  <c:v>Cerebrovascular disease</c:v>
                </c:pt>
                <c:pt idx="2">
                  <c:v>Dementia and Alzheimer Disease</c:v>
                </c:pt>
                <c:pt idx="3">
                  <c:v>Ischaemic heart diseases</c:v>
                </c:pt>
                <c:pt idx="4">
                  <c:v>COVID-19</c:v>
                </c:pt>
                <c:pt idx="6">
                  <c:v>Symptoms, signs and ill-defined conditions</c:v>
                </c:pt>
                <c:pt idx="7">
                  <c:v>Cerebrovascular disease</c:v>
                </c:pt>
                <c:pt idx="8">
                  <c:v>Malignant neoplasm of trachea, bronchus and lung</c:v>
                </c:pt>
                <c:pt idx="9">
                  <c:v>Dementia and Alzheimer Disease</c:v>
                </c:pt>
                <c:pt idx="10">
                  <c:v>Ischaemic heart diseases</c:v>
                </c:pt>
                <c:pt idx="12">
                  <c:v>Symptoms, signs and ill-defined conditions</c:v>
                </c:pt>
                <c:pt idx="13">
                  <c:v>Malignant neoplasm of trachea, bronchus and lung</c:v>
                </c:pt>
                <c:pt idx="14">
                  <c:v>Cerebrovascular disease</c:v>
                </c:pt>
                <c:pt idx="15">
                  <c:v>Dementia and Alzheimer's Disease</c:v>
                </c:pt>
                <c:pt idx="16">
                  <c:v>Ischaemic heart diseases</c:v>
                </c:pt>
                <c:pt idx="18">
                  <c:v>Symptoms, signs and ill-defined conditions</c:v>
                </c:pt>
                <c:pt idx="19">
                  <c:v>Cerebrovascular disease</c:v>
                </c:pt>
                <c:pt idx="20">
                  <c:v>Malignant neoplasm of trachea, bronchus and lung</c:v>
                </c:pt>
                <c:pt idx="21">
                  <c:v>Dementia and Alzheimer' Disease</c:v>
                </c:pt>
                <c:pt idx="22">
                  <c:v>Ischaemic heart diseases</c:v>
                </c:pt>
                <c:pt idx="24">
                  <c:v>Malignant neoplasm of trachea, bronchus and lung</c:v>
                </c:pt>
                <c:pt idx="25">
                  <c:v>Cerebrovascular disease</c:v>
                </c:pt>
                <c:pt idx="26">
                  <c:v>Dementia and Alzheimer's Disease</c:v>
                </c:pt>
                <c:pt idx="27">
                  <c:v>Ischaemic heart diseases</c:v>
                </c:pt>
                <c:pt idx="28">
                  <c:v>COVID-19</c:v>
                </c:pt>
                <c:pt idx="30">
                  <c:v>Malignant neoplasm of trachea, bronchus and lung</c:v>
                </c:pt>
                <c:pt idx="31">
                  <c:v>Cerebrovascular disease</c:v>
                </c:pt>
                <c:pt idx="32">
                  <c:v>Ischaemic heart diseases</c:v>
                </c:pt>
                <c:pt idx="33">
                  <c:v>Dementia and Alzheimer's Disease</c:v>
                </c:pt>
                <c:pt idx="34">
                  <c:v>COVID-19</c:v>
                </c:pt>
                <c:pt idx="36">
                  <c:v>Chronic lower respiratory diseases</c:v>
                </c:pt>
                <c:pt idx="37">
                  <c:v>Malignant neoplasm of trachea, bronchus and lung</c:v>
                </c:pt>
                <c:pt idx="38">
                  <c:v>Cerebrovascular disease</c:v>
                </c:pt>
                <c:pt idx="39">
                  <c:v>Ischaemic heart diseases</c:v>
                </c:pt>
                <c:pt idx="40">
                  <c:v>Dementia and Alzheimer's Disease</c:v>
                </c:pt>
              </c:strCache>
            </c:strRef>
          </c:cat>
          <c:val>
            <c:numRef>
              <c:f>'Figure 8 data'!$C$49:$C$89</c:f>
              <c:numCache>
                <c:formatCode>General</c:formatCode>
                <c:ptCount val="41"/>
                <c:pt idx="0">
                  <c:v>1899</c:v>
                </c:pt>
                <c:pt idx="1">
                  <c:v>1934</c:v>
                </c:pt>
                <c:pt idx="2">
                  <c:v>3164</c:v>
                </c:pt>
                <c:pt idx="3">
                  <c:v>3209</c:v>
                </c:pt>
                <c:pt idx="4">
                  <c:v>3915</c:v>
                </c:pt>
                <c:pt idx="6">
                  <c:v>190</c:v>
                </c:pt>
                <c:pt idx="7">
                  <c:v>269</c:v>
                </c:pt>
                <c:pt idx="8">
                  <c:v>324</c:v>
                </c:pt>
                <c:pt idx="9">
                  <c:v>414</c:v>
                </c:pt>
                <c:pt idx="10">
                  <c:v>489</c:v>
                </c:pt>
                <c:pt idx="12">
                  <c:v>223</c:v>
                </c:pt>
                <c:pt idx="13">
                  <c:v>313</c:v>
                </c:pt>
                <c:pt idx="14">
                  <c:v>315</c:v>
                </c:pt>
                <c:pt idx="15">
                  <c:v>416</c:v>
                </c:pt>
                <c:pt idx="16">
                  <c:v>526</c:v>
                </c:pt>
                <c:pt idx="18">
                  <c:v>238</c:v>
                </c:pt>
                <c:pt idx="19">
                  <c:v>278</c:v>
                </c:pt>
                <c:pt idx="20">
                  <c:v>286</c:v>
                </c:pt>
                <c:pt idx="21">
                  <c:v>394</c:v>
                </c:pt>
                <c:pt idx="22">
                  <c:v>473</c:v>
                </c:pt>
                <c:pt idx="24">
                  <c:v>284</c:v>
                </c:pt>
                <c:pt idx="25">
                  <c:v>319</c:v>
                </c:pt>
                <c:pt idx="26">
                  <c:v>500</c:v>
                </c:pt>
                <c:pt idx="27">
                  <c:v>549</c:v>
                </c:pt>
                <c:pt idx="28">
                  <c:v>1063</c:v>
                </c:pt>
                <c:pt idx="30">
                  <c:v>327</c:v>
                </c:pt>
                <c:pt idx="31">
                  <c:v>374</c:v>
                </c:pt>
                <c:pt idx="32">
                  <c:v>577</c:v>
                </c:pt>
                <c:pt idx="33">
                  <c:v>784</c:v>
                </c:pt>
                <c:pt idx="34">
                  <c:v>2410</c:v>
                </c:pt>
                <c:pt idx="36">
                  <c:v>274</c:v>
                </c:pt>
                <c:pt idx="37">
                  <c:v>365</c:v>
                </c:pt>
                <c:pt idx="38">
                  <c:v>379</c:v>
                </c:pt>
                <c:pt idx="39">
                  <c:v>595</c:v>
                </c:pt>
                <c:pt idx="40">
                  <c:v>656</c:v>
                </c:pt>
              </c:numCache>
            </c:numRef>
          </c:val>
          <c:extLst>
            <c:ext xmlns:c16="http://schemas.microsoft.com/office/drawing/2014/chart" uri="{C3380CC4-5D6E-409C-BE32-E72D297353CC}">
              <c16:uniqueId val="{00000024-24CE-467D-9506-887FADAAB4CE}"/>
            </c:ext>
          </c:extLst>
        </c:ser>
        <c:dLbls>
          <c:showLegendKey val="0"/>
          <c:showVal val="0"/>
          <c:showCatName val="0"/>
          <c:showSerName val="0"/>
          <c:showPercent val="0"/>
          <c:showBubbleSize val="0"/>
        </c:dLbls>
        <c:gapWidth val="182"/>
        <c:axId val="673575600"/>
        <c:axId val="673578552"/>
      </c:barChart>
      <c:catAx>
        <c:axId val="673575600"/>
        <c:scaling>
          <c:orientation val="minMax"/>
        </c:scaling>
        <c:delete val="0"/>
        <c:axPos val="l"/>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05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673578552"/>
        <c:crosses val="autoZero"/>
        <c:auto val="1"/>
        <c:lblAlgn val="ctr"/>
        <c:lblOffset val="100"/>
        <c:noMultiLvlLbl val="0"/>
      </c:catAx>
      <c:valAx>
        <c:axId val="673578552"/>
        <c:scaling>
          <c:orientation val="minMax"/>
          <c:max val="5000"/>
        </c:scaling>
        <c:delete val="0"/>
        <c:axPos val="b"/>
        <c:numFmt formatCode="#,##0" sourceLinked="0"/>
        <c:majorTickMark val="out"/>
        <c:minorTickMark val="none"/>
        <c:tickLblPos val="low"/>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673575600"/>
        <c:crosses val="autoZero"/>
        <c:crossBetween val="between"/>
      </c:valAx>
      <c:spPr>
        <a:noFill/>
        <a:ln w="25400">
          <a:noFill/>
        </a:ln>
      </c:spPr>
    </c:plotArea>
    <c:plotVisOnly val="1"/>
    <c:dispBlanksAs val="gap"/>
    <c:showDLblsOverMax val="0"/>
  </c:chart>
  <c:spPr>
    <a:ln>
      <a:noFill/>
    </a:ln>
  </c:spPr>
  <c:txPr>
    <a:bodyPr/>
    <a:lstStyle/>
    <a:p>
      <a:pPr>
        <a:defRPr sz="1200">
          <a:solidFill>
            <a:sysClr val="windowText" lastClr="000000"/>
          </a:solidFill>
          <a:latin typeface="Arial" panose="020B0604020202020204" pitchFamily="34" charset="0"/>
          <a:cs typeface="Arial" panose="020B0604020202020204" pitchFamily="34" charset="0"/>
        </a:defRPr>
      </a:pPr>
      <a:endParaRPr lang="en-US"/>
    </a:p>
  </c:txPr>
  <c:userShapes r:id="rId1"/>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_rels/sheet10.xml.rels><?xml version="1.0" encoding="UTF-8" standalone="yes"?>
<Relationships xmlns="http://schemas.openxmlformats.org/package/2006/relationships"><Relationship Id="rId1" Type="http://schemas.openxmlformats.org/officeDocument/2006/relationships/drawing" Target="../drawings/drawing12.xml"/></Relationships>
</file>

<file path=xl/chartsheets/_rels/sheet11.xml.rels><?xml version="1.0" encoding="UTF-8" standalone="yes"?>
<Relationships xmlns="http://schemas.openxmlformats.org/package/2006/relationships"><Relationship Id="rId1" Type="http://schemas.openxmlformats.org/officeDocument/2006/relationships/drawing" Target="../drawings/drawing13.xml"/></Relationships>
</file>

<file path=xl/chartsheets/_rels/sheet12.xml.rels><?xml version="1.0" encoding="UTF-8" standalone="yes"?>
<Relationships xmlns="http://schemas.openxmlformats.org/package/2006/relationships"><Relationship Id="rId1" Type="http://schemas.openxmlformats.org/officeDocument/2006/relationships/drawing" Target="../drawings/drawing15.xml"/></Relationships>
</file>

<file path=xl/chartsheets/_rels/sheet13.xml.rels><?xml version="1.0" encoding="UTF-8" standalone="yes"?>
<Relationships xmlns="http://schemas.openxmlformats.org/package/2006/relationships"><Relationship Id="rId1" Type="http://schemas.openxmlformats.org/officeDocument/2006/relationships/drawing" Target="../drawings/drawing16.xml"/></Relationships>
</file>

<file path=xl/chartsheets/_rels/sheet14.xml.rels><?xml version="1.0" encoding="UTF-8" standalone="yes"?>
<Relationships xmlns="http://schemas.openxmlformats.org/package/2006/relationships"><Relationship Id="rId1" Type="http://schemas.openxmlformats.org/officeDocument/2006/relationships/drawing" Target="../drawings/drawing17.xml"/></Relationships>
</file>

<file path=xl/chartsheets/_rels/sheet15.xml.rels><?xml version="1.0" encoding="UTF-8" standalone="yes"?>
<Relationships xmlns="http://schemas.openxmlformats.org/package/2006/relationships"><Relationship Id="rId1" Type="http://schemas.openxmlformats.org/officeDocument/2006/relationships/drawing" Target="../drawings/drawing18.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chart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chart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chartsheets/_rels/sheet5.xml.rels><?xml version="1.0" encoding="UTF-8" standalone="yes"?>
<Relationships xmlns="http://schemas.openxmlformats.org/package/2006/relationships"><Relationship Id="rId1" Type="http://schemas.openxmlformats.org/officeDocument/2006/relationships/drawing" Target="../drawings/drawing6.xml"/></Relationships>
</file>

<file path=xl/chartsheets/_rels/sheet6.xml.rels><?xml version="1.0" encoding="UTF-8" standalone="yes"?>
<Relationships xmlns="http://schemas.openxmlformats.org/package/2006/relationships"><Relationship Id="rId1" Type="http://schemas.openxmlformats.org/officeDocument/2006/relationships/drawing" Target="../drawings/drawing7.xml"/></Relationships>
</file>

<file path=xl/chartsheets/_rels/sheet7.xml.rels><?xml version="1.0" encoding="UTF-8" standalone="yes"?>
<Relationships xmlns="http://schemas.openxmlformats.org/package/2006/relationships"><Relationship Id="rId1" Type="http://schemas.openxmlformats.org/officeDocument/2006/relationships/drawing" Target="../drawings/drawing8.xml"/></Relationships>
</file>

<file path=xl/chartsheets/_rels/sheet8.xml.rels><?xml version="1.0" encoding="UTF-8" standalone="yes"?>
<Relationships xmlns="http://schemas.openxmlformats.org/package/2006/relationships"><Relationship Id="rId1" Type="http://schemas.openxmlformats.org/officeDocument/2006/relationships/drawing" Target="../drawings/drawing9.xml"/></Relationships>
</file>

<file path=xl/chartsheets/_rels/sheet9.xml.rels><?xml version="1.0" encoding="UTF-8" standalone="yes"?>
<Relationships xmlns="http://schemas.openxmlformats.org/package/2006/relationships"><Relationship Id="rId1" Type="http://schemas.openxmlformats.org/officeDocument/2006/relationships/drawing" Target="../drawings/drawing10.xml"/></Relationships>
</file>

<file path=xl/chartsheets/sheet1.xml><?xml version="1.0" encoding="utf-8"?>
<chartsheet xmlns="http://schemas.openxmlformats.org/spreadsheetml/2006/main" xmlns:r="http://schemas.openxmlformats.org/officeDocument/2006/relationships">
  <sheetPr/>
  <sheetViews>
    <sheetView zoomScale="62" workbookViewId="0" zoomToFit="1"/>
  </sheetViews>
  <pageMargins left="0.7" right="0.7" top="0.75" bottom="0.75" header="0.3" footer="0.3"/>
  <drawing r:id="rId1"/>
</chartsheet>
</file>

<file path=xl/chartsheets/sheet10.xml><?xml version="1.0" encoding="utf-8"?>
<chartsheet xmlns="http://schemas.openxmlformats.org/spreadsheetml/2006/main" xmlns:r="http://schemas.openxmlformats.org/officeDocument/2006/relationships">
  <sheetPr/>
  <sheetViews>
    <sheetView workbookViewId="0"/>
  </sheetViews>
  <pageMargins left="0.7" right="0.7" top="0.75" bottom="0.75" header="0.3" footer="0.3"/>
  <drawing r:id="rId1"/>
</chartsheet>
</file>

<file path=xl/chartsheets/sheet11.xml><?xml version="1.0" encoding="utf-8"?>
<chartsheet xmlns="http://schemas.openxmlformats.org/spreadsheetml/2006/main" xmlns:r="http://schemas.openxmlformats.org/officeDocument/2006/relationships">
  <sheetPr/>
  <sheetViews>
    <sheetView workbookViewId="0"/>
  </sheetViews>
  <pageMargins left="0.7" right="0.7" top="0.75" bottom="0.75" header="0.3" footer="0.3"/>
  <drawing r:id="rId1"/>
</chartsheet>
</file>

<file path=xl/chartsheets/sheet12.xml><?xml version="1.0" encoding="utf-8"?>
<chartsheet xmlns="http://schemas.openxmlformats.org/spreadsheetml/2006/main" xmlns:r="http://schemas.openxmlformats.org/officeDocument/2006/relationships">
  <sheetPr/>
  <sheetViews>
    <sheetView workbookViewId="0"/>
  </sheetViews>
  <pageMargins left="0.7" right="0.7" top="0.75" bottom="0.75" header="0.3" footer="0.3"/>
  <drawing r:id="rId1"/>
</chartsheet>
</file>

<file path=xl/chartsheets/sheet13.xml><?xml version="1.0" encoding="utf-8"?>
<chartsheet xmlns="http://schemas.openxmlformats.org/spreadsheetml/2006/main" xmlns:r="http://schemas.openxmlformats.org/officeDocument/2006/relationships">
  <sheetPr/>
  <sheetViews>
    <sheetView workbookViewId="0"/>
  </sheetViews>
  <pageMargins left="0.7" right="0.7" top="0.75" bottom="0.75" header="0.3" footer="0.3"/>
  <drawing r:id="rId1"/>
</chartsheet>
</file>

<file path=xl/chartsheets/sheet14.xml><?xml version="1.0" encoding="utf-8"?>
<chartsheet xmlns="http://schemas.openxmlformats.org/spreadsheetml/2006/main" xmlns:r="http://schemas.openxmlformats.org/officeDocument/2006/relationships">
  <sheetPr/>
  <sheetViews>
    <sheetView workbookViewId="0"/>
  </sheetViews>
  <pageMargins left="0.7" right="0.7" top="0.75" bottom="0.75" header="0.3" footer="0.3"/>
  <drawing r:id="rId1"/>
</chartsheet>
</file>

<file path=xl/chartsheets/sheet15.xml><?xml version="1.0" encoding="utf-8"?>
<chartsheet xmlns="http://schemas.openxmlformats.org/spreadsheetml/2006/main" xmlns:r="http://schemas.openxmlformats.org/officeDocument/2006/relationships">
  <sheetPr/>
  <sheetViews>
    <sheetView workbookViewId="0"/>
  </sheetViews>
  <pageMargins left="0.7" right="0.7" top="0.75" bottom="0.75" header="0.3" footer="0.3"/>
  <drawing r:id="rId1"/>
</chartsheet>
</file>

<file path=xl/chartsheets/sheet2.xml><?xml version="1.0" encoding="utf-8"?>
<chartsheet xmlns="http://schemas.openxmlformats.org/spreadsheetml/2006/main" xmlns:r="http://schemas.openxmlformats.org/officeDocument/2006/relationships">
  <sheetPr/>
  <sheetViews>
    <sheetView workbookViewId="0"/>
  </sheetViews>
  <pageMargins left="0.7" right="0.7" top="0.75" bottom="0.75" header="0.3" footer="0.3"/>
  <drawing r:id="rId1"/>
</chartsheet>
</file>

<file path=xl/chartsheets/sheet3.xml><?xml version="1.0" encoding="utf-8"?>
<chartsheet xmlns="http://schemas.openxmlformats.org/spreadsheetml/2006/main" xmlns:r="http://schemas.openxmlformats.org/officeDocument/2006/relationships">
  <sheetPr/>
  <sheetViews>
    <sheetView workbookViewId="0"/>
  </sheetViews>
  <pageMargins left="0.7" right="0.7" top="0.75" bottom="0.75" header="0.3" footer="0.3"/>
  <drawing r:id="rId1"/>
</chartsheet>
</file>

<file path=xl/chartsheets/sheet4.xml><?xml version="1.0" encoding="utf-8"?>
<chartsheet xmlns="http://schemas.openxmlformats.org/spreadsheetml/2006/main" xmlns:r="http://schemas.openxmlformats.org/officeDocument/2006/relationships">
  <sheetPr/>
  <sheetViews>
    <sheetView workbookViewId="0"/>
  </sheetViews>
  <pageMargins left="0.7" right="0.7" top="0.75" bottom="0.75" header="0.3" footer="0.3"/>
  <drawing r:id="rId1"/>
</chartsheet>
</file>

<file path=xl/chartsheets/sheet5.xml><?xml version="1.0" encoding="utf-8"?>
<chartsheet xmlns="http://schemas.openxmlformats.org/spreadsheetml/2006/main" xmlns:r="http://schemas.openxmlformats.org/officeDocument/2006/relationships">
  <sheetPr/>
  <sheetViews>
    <sheetView workbookViewId="0"/>
  </sheetViews>
  <pageMargins left="0.7" right="0.7" top="0.75" bottom="0.75" header="0.3" footer="0.3"/>
  <drawing r:id="rId1"/>
</chartsheet>
</file>

<file path=xl/chartsheets/sheet6.xml><?xml version="1.0" encoding="utf-8"?>
<chartsheet xmlns="http://schemas.openxmlformats.org/spreadsheetml/2006/main" xmlns:r="http://schemas.openxmlformats.org/officeDocument/2006/relationships">
  <sheetPr/>
  <sheetViews>
    <sheetView workbookViewId="0"/>
  </sheetViews>
  <pageMargins left="0.7" right="0.7" top="0.75" bottom="0.75" header="0.3" footer="0.3"/>
  <drawing r:id="rId1"/>
</chartsheet>
</file>

<file path=xl/chartsheets/sheet7.xml><?xml version="1.0" encoding="utf-8"?>
<chartsheet xmlns="http://schemas.openxmlformats.org/spreadsheetml/2006/main" xmlns:r="http://schemas.openxmlformats.org/officeDocument/2006/relationships">
  <sheetPr/>
  <sheetViews>
    <sheetView workbookViewId="0"/>
  </sheetViews>
  <pageMargins left="0.7" right="0.7" top="0.75" bottom="0.75" header="0.3" footer="0.3"/>
  <drawing r:id="rId1"/>
</chartsheet>
</file>

<file path=xl/chartsheets/sheet8.xml><?xml version="1.0" encoding="utf-8"?>
<chartsheet xmlns="http://schemas.openxmlformats.org/spreadsheetml/2006/main" xmlns:r="http://schemas.openxmlformats.org/officeDocument/2006/relationships">
  <sheetPr/>
  <sheetViews>
    <sheetView workbookViewId="0"/>
  </sheetViews>
  <pageMargins left="0.7" right="0.7" top="0.75" bottom="0.75" header="0.3" footer="0.3"/>
  <drawing r:id="rId1"/>
</chartsheet>
</file>

<file path=xl/chartsheets/sheet9.xml><?xml version="1.0" encoding="utf-8"?>
<chartsheet xmlns="http://schemas.openxmlformats.org/spreadsheetml/2006/main" xmlns:r="http://schemas.openxmlformats.org/officeDocument/2006/relationships">
  <sheetPr/>
  <sheetViews>
    <sheetView workbookViewId="0"/>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9.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5.xml"/></Relationships>
</file>

<file path=xl/drawings/_rels/drawing7.xml.rels><?xml version="1.0" encoding="UTF-8" standalone="yes"?>
<Relationships xmlns="http://schemas.openxmlformats.org/package/2006/relationships"><Relationship Id="rId1" Type="http://schemas.openxmlformats.org/officeDocument/2006/relationships/chart" Target="../charts/chart6.xml"/></Relationships>
</file>

<file path=xl/drawings/_rels/drawing8.xml.rels><?xml version="1.0" encoding="UTF-8" standalone="yes"?>
<Relationships xmlns="http://schemas.openxmlformats.org/package/2006/relationships"><Relationship Id="rId1" Type="http://schemas.openxmlformats.org/officeDocument/2006/relationships/chart" Target="../charts/chart7.xml"/></Relationships>
</file>

<file path=xl/drawings/_rels/drawing9.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absoluteAnchor>
    <xdr:pos x="0" y="0"/>
    <xdr:ext cx="9309919" cy="608371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0.xml><?xml version="1.0" encoding="utf-8"?>
<xdr:wsDr xmlns:xdr="http://schemas.openxmlformats.org/drawingml/2006/spreadsheetDrawing" xmlns:a="http://schemas.openxmlformats.org/drawingml/2006/main">
  <xdr:absoluteAnchor>
    <xdr:pos x="0" y="0"/>
    <xdr:ext cx="9305925" cy="60769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1.xml><?xml version="1.0" encoding="utf-8"?>
<c:userShapes xmlns:c="http://schemas.openxmlformats.org/drawingml/2006/chart">
  <cdr:relSizeAnchor xmlns:cdr="http://schemas.openxmlformats.org/drawingml/2006/chartDrawing">
    <cdr:from>
      <cdr:x>0.53516</cdr:x>
      <cdr:y>0.08115</cdr:y>
    </cdr:from>
    <cdr:to>
      <cdr:x>0.62934</cdr:x>
      <cdr:y>0.13059</cdr:y>
    </cdr:to>
    <cdr:sp macro="" textlink="">
      <cdr:nvSpPr>
        <cdr:cNvPr id="4" name="TextBox 1"/>
        <cdr:cNvSpPr txBox="1"/>
      </cdr:nvSpPr>
      <cdr:spPr>
        <a:xfrm xmlns:a="http://schemas.openxmlformats.org/drawingml/2006/main">
          <a:off x="4969964" y="490849"/>
          <a:ext cx="874638" cy="299032"/>
        </a:xfrm>
        <a:prstGeom xmlns:a="http://schemas.openxmlformats.org/drawingml/2006/main" prst="rect">
          <a:avLst/>
        </a:prstGeom>
        <a:ln xmlns:a="http://schemas.openxmlformats.org/drawingml/2006/main" w="19050">
          <a:noFill/>
        </a:ln>
      </cdr:spPr>
      <cdr:txBody>
        <a:bodyPr xmlns:a="http://schemas.openxmlformats.org/drawingml/2006/main" vertOverflow="clip" wrap="square" rtlCol="0"/>
        <a:lstStyle xmlns:a="http://schemas.openxmlformats.org/drawingml/2006/main"/>
        <a:p xmlns:a="http://schemas.openxmlformats.org/drawingml/2006/main">
          <a:pPr algn="l"/>
          <a:r>
            <a:rPr lang="en-GB" sz="1400" b="1">
              <a:solidFill>
                <a:schemeClr val="accent5">
                  <a:lumMod val="60000"/>
                  <a:lumOff val="40000"/>
                </a:schemeClr>
              </a:solidFill>
              <a:latin typeface="Arial" panose="020B0604020202020204" pitchFamily="34" charset="0"/>
              <a:cs typeface="Arial" panose="020B0604020202020204" pitchFamily="34" charset="0"/>
            </a:rPr>
            <a:t>March</a:t>
          </a:r>
        </a:p>
      </cdr:txBody>
    </cdr:sp>
  </cdr:relSizeAnchor>
  <cdr:relSizeAnchor xmlns:cdr="http://schemas.openxmlformats.org/drawingml/2006/chartDrawing">
    <cdr:from>
      <cdr:x>0.55397</cdr:x>
      <cdr:y>0.21826</cdr:y>
    </cdr:from>
    <cdr:to>
      <cdr:x>0.64815</cdr:x>
      <cdr:y>0.2677</cdr:y>
    </cdr:to>
    <cdr:sp macro="" textlink="">
      <cdr:nvSpPr>
        <cdr:cNvPr id="5" name="TextBox 1"/>
        <cdr:cNvSpPr txBox="1"/>
      </cdr:nvSpPr>
      <cdr:spPr>
        <a:xfrm xmlns:a="http://schemas.openxmlformats.org/drawingml/2006/main">
          <a:off x="5162555" y="1327163"/>
          <a:ext cx="877688" cy="300633"/>
        </a:xfrm>
        <a:prstGeom xmlns:a="http://schemas.openxmlformats.org/drawingml/2006/main" prst="rect">
          <a:avLst/>
        </a:prstGeom>
        <a:ln xmlns:a="http://schemas.openxmlformats.org/drawingml/2006/main" w="19050">
          <a:noFill/>
        </a:ln>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r>
            <a:rPr lang="en-GB" sz="1400" b="1">
              <a:solidFill>
                <a:schemeClr val="accent5">
                  <a:lumMod val="60000"/>
                  <a:lumOff val="40000"/>
                </a:schemeClr>
              </a:solidFill>
              <a:latin typeface="Arial" panose="020B0604020202020204" pitchFamily="34" charset="0"/>
              <a:cs typeface="Arial" panose="020B0604020202020204" pitchFamily="34" charset="0"/>
            </a:rPr>
            <a:t>April</a:t>
          </a:r>
        </a:p>
      </cdr:txBody>
    </cdr:sp>
  </cdr:relSizeAnchor>
  <cdr:relSizeAnchor xmlns:cdr="http://schemas.openxmlformats.org/drawingml/2006/chartDrawing">
    <cdr:from>
      <cdr:x>0.54824</cdr:x>
      <cdr:y>0.35035</cdr:y>
    </cdr:from>
    <cdr:to>
      <cdr:x>0.64242</cdr:x>
      <cdr:y>0.39979</cdr:y>
    </cdr:to>
    <cdr:sp macro="" textlink="">
      <cdr:nvSpPr>
        <cdr:cNvPr id="6" name="TextBox 1"/>
        <cdr:cNvSpPr txBox="1"/>
      </cdr:nvSpPr>
      <cdr:spPr>
        <a:xfrm xmlns:a="http://schemas.openxmlformats.org/drawingml/2006/main">
          <a:off x="5109215" y="2130393"/>
          <a:ext cx="877688" cy="300633"/>
        </a:xfrm>
        <a:prstGeom xmlns:a="http://schemas.openxmlformats.org/drawingml/2006/main" prst="rect">
          <a:avLst/>
        </a:prstGeom>
        <a:ln xmlns:a="http://schemas.openxmlformats.org/drawingml/2006/main" w="19050">
          <a:noFill/>
        </a:ln>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r>
            <a:rPr lang="en-GB" sz="1400" b="1">
              <a:solidFill>
                <a:schemeClr val="accent5">
                  <a:lumMod val="60000"/>
                  <a:lumOff val="40000"/>
                </a:schemeClr>
              </a:solidFill>
              <a:latin typeface="Arial" panose="020B0604020202020204" pitchFamily="34" charset="0"/>
              <a:cs typeface="Arial" panose="020B0604020202020204" pitchFamily="34" charset="0"/>
            </a:rPr>
            <a:t>May</a:t>
          </a:r>
        </a:p>
      </cdr:txBody>
    </cdr:sp>
  </cdr:relSizeAnchor>
  <cdr:relSizeAnchor xmlns:cdr="http://schemas.openxmlformats.org/drawingml/2006/chartDrawing">
    <cdr:from>
      <cdr:x>0.54088</cdr:x>
      <cdr:y>0.47116</cdr:y>
    </cdr:from>
    <cdr:to>
      <cdr:x>0.63506</cdr:x>
      <cdr:y>0.5206</cdr:y>
    </cdr:to>
    <cdr:sp macro="" textlink="">
      <cdr:nvSpPr>
        <cdr:cNvPr id="7" name="TextBox 1"/>
        <cdr:cNvSpPr txBox="1"/>
      </cdr:nvSpPr>
      <cdr:spPr>
        <a:xfrm xmlns:a="http://schemas.openxmlformats.org/drawingml/2006/main">
          <a:off x="5040635" y="2864981"/>
          <a:ext cx="877688" cy="300633"/>
        </a:xfrm>
        <a:prstGeom xmlns:a="http://schemas.openxmlformats.org/drawingml/2006/main" prst="rect">
          <a:avLst/>
        </a:prstGeom>
        <a:ln xmlns:a="http://schemas.openxmlformats.org/drawingml/2006/main" w="19050">
          <a:noFill/>
        </a:ln>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r>
            <a:rPr lang="en-GB" sz="1400" b="1">
              <a:solidFill>
                <a:schemeClr val="accent5">
                  <a:lumMod val="60000"/>
                  <a:lumOff val="40000"/>
                </a:schemeClr>
              </a:solidFill>
              <a:latin typeface="Arial" panose="020B0604020202020204" pitchFamily="34" charset="0"/>
              <a:cs typeface="Arial" panose="020B0604020202020204" pitchFamily="34" charset="0"/>
            </a:rPr>
            <a:t>June</a:t>
          </a:r>
        </a:p>
      </cdr:txBody>
    </cdr:sp>
  </cdr:relSizeAnchor>
  <cdr:relSizeAnchor xmlns:cdr="http://schemas.openxmlformats.org/drawingml/2006/chartDrawing">
    <cdr:from>
      <cdr:x>0.87421</cdr:x>
      <cdr:y>0.82785</cdr:y>
    </cdr:from>
    <cdr:to>
      <cdr:x>1</cdr:x>
      <cdr:y>0.9151</cdr:y>
    </cdr:to>
    <cdr:sp macro="" textlink="">
      <cdr:nvSpPr>
        <cdr:cNvPr id="8" name="TextBox 1"/>
        <cdr:cNvSpPr txBox="1"/>
      </cdr:nvSpPr>
      <cdr:spPr>
        <a:xfrm xmlns:a="http://schemas.openxmlformats.org/drawingml/2006/main">
          <a:off x="8146983" y="5033972"/>
          <a:ext cx="1172277" cy="530546"/>
        </a:xfrm>
        <a:prstGeom xmlns:a="http://schemas.openxmlformats.org/drawingml/2006/main" prst="rect">
          <a:avLst/>
        </a:prstGeom>
        <a:ln xmlns:a="http://schemas.openxmlformats.org/drawingml/2006/main" w="19050">
          <a:noFill/>
        </a:ln>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r>
            <a:rPr lang="en-GB" sz="1400" b="1">
              <a:solidFill>
                <a:schemeClr val="bg1">
                  <a:lumMod val="50000"/>
                </a:schemeClr>
              </a:solidFill>
              <a:latin typeface="Arial" panose="020B0604020202020204" pitchFamily="34" charset="0"/>
              <a:cs typeface="Arial" panose="020B0604020202020204" pitchFamily="34" charset="0"/>
            </a:rPr>
            <a:t>March - August combined</a:t>
          </a:r>
        </a:p>
      </cdr:txBody>
    </cdr:sp>
  </cdr:relSizeAnchor>
  <cdr:relSizeAnchor xmlns:cdr="http://schemas.openxmlformats.org/drawingml/2006/chartDrawing">
    <cdr:from>
      <cdr:x>0.5417</cdr:x>
      <cdr:y>0.60701</cdr:y>
    </cdr:from>
    <cdr:to>
      <cdr:x>0.63588</cdr:x>
      <cdr:y>0.65645</cdr:y>
    </cdr:to>
    <cdr:sp macro="" textlink="">
      <cdr:nvSpPr>
        <cdr:cNvPr id="9" name="TextBox 1"/>
        <cdr:cNvSpPr txBox="1"/>
      </cdr:nvSpPr>
      <cdr:spPr>
        <a:xfrm xmlns:a="http://schemas.openxmlformats.org/drawingml/2006/main">
          <a:off x="5048255" y="3691071"/>
          <a:ext cx="877688" cy="300633"/>
        </a:xfrm>
        <a:prstGeom xmlns:a="http://schemas.openxmlformats.org/drawingml/2006/main" prst="rect">
          <a:avLst/>
        </a:prstGeom>
        <a:ln xmlns:a="http://schemas.openxmlformats.org/drawingml/2006/main" w="19050">
          <a:noFill/>
        </a:ln>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r>
            <a:rPr lang="en-GB" sz="1400" b="1">
              <a:solidFill>
                <a:schemeClr val="accent5">
                  <a:lumMod val="60000"/>
                  <a:lumOff val="40000"/>
                </a:schemeClr>
              </a:solidFill>
              <a:latin typeface="Arial" panose="020B0604020202020204" pitchFamily="34" charset="0"/>
              <a:cs typeface="Arial" panose="020B0604020202020204" pitchFamily="34" charset="0"/>
            </a:rPr>
            <a:t>July</a:t>
          </a:r>
        </a:p>
      </cdr:txBody>
    </cdr:sp>
  </cdr:relSizeAnchor>
  <cdr:relSizeAnchor xmlns:cdr="http://schemas.openxmlformats.org/drawingml/2006/chartDrawing">
    <cdr:from>
      <cdr:x>0.54265</cdr:x>
      <cdr:y>0.71888</cdr:y>
    </cdr:from>
    <cdr:to>
      <cdr:x>0.63683</cdr:x>
      <cdr:y>0.76832</cdr:y>
    </cdr:to>
    <cdr:sp macro="" textlink="">
      <cdr:nvSpPr>
        <cdr:cNvPr id="10" name="TextBox 1"/>
        <cdr:cNvSpPr txBox="1"/>
      </cdr:nvSpPr>
      <cdr:spPr>
        <a:xfrm xmlns:a="http://schemas.openxmlformats.org/drawingml/2006/main">
          <a:off x="5057140" y="4371340"/>
          <a:ext cx="877688" cy="300633"/>
        </a:xfrm>
        <a:prstGeom xmlns:a="http://schemas.openxmlformats.org/drawingml/2006/main" prst="rect">
          <a:avLst/>
        </a:prstGeom>
        <a:ln xmlns:a="http://schemas.openxmlformats.org/drawingml/2006/main" w="19050">
          <a:noFill/>
        </a:ln>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r>
            <a:rPr lang="en-GB" sz="1400" b="1">
              <a:solidFill>
                <a:schemeClr val="accent5">
                  <a:lumMod val="60000"/>
                  <a:lumOff val="40000"/>
                </a:schemeClr>
              </a:solidFill>
              <a:latin typeface="Arial" panose="020B0604020202020204" pitchFamily="34" charset="0"/>
              <a:cs typeface="Arial" panose="020B0604020202020204" pitchFamily="34" charset="0"/>
            </a:rPr>
            <a:t>August</a:t>
          </a:r>
        </a:p>
      </cdr:txBody>
    </cdr:sp>
  </cdr:relSizeAnchor>
</c:userShapes>
</file>

<file path=xl/drawings/drawing12.xml><?xml version="1.0" encoding="utf-8"?>
<xdr:wsDr xmlns:xdr="http://schemas.openxmlformats.org/drawingml/2006/spreadsheetDrawing" xmlns:a="http://schemas.openxmlformats.org/drawingml/2006/main">
  <xdr:absoluteAnchor>
    <xdr:pos x="0" y="0"/>
    <xdr:ext cx="9305925" cy="60769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3.xml><?xml version="1.0" encoding="utf-8"?>
<xdr:wsDr xmlns:xdr="http://schemas.openxmlformats.org/drawingml/2006/spreadsheetDrawing" xmlns:a="http://schemas.openxmlformats.org/drawingml/2006/main">
  <xdr:absoluteAnchor>
    <xdr:pos x="0" y="0"/>
    <xdr:ext cx="9305925" cy="60769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4.xml><?xml version="1.0" encoding="utf-8"?>
<c:userShapes xmlns:c="http://schemas.openxmlformats.org/drawingml/2006/chart">
  <cdr:relSizeAnchor xmlns:cdr="http://schemas.openxmlformats.org/drawingml/2006/chartDrawing">
    <cdr:from>
      <cdr:x>0.29054</cdr:x>
      <cdr:y>0.08561</cdr:y>
    </cdr:from>
    <cdr:to>
      <cdr:x>0.46137</cdr:x>
      <cdr:y>0.27928</cdr:y>
    </cdr:to>
    <cdr:sp macro="" textlink="">
      <cdr:nvSpPr>
        <cdr:cNvPr id="2" name="TextBox 1"/>
        <cdr:cNvSpPr txBox="1"/>
      </cdr:nvSpPr>
      <cdr:spPr>
        <a:xfrm xmlns:a="http://schemas.openxmlformats.org/drawingml/2006/main">
          <a:off x="2707572" y="520594"/>
          <a:ext cx="1592009" cy="117766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1100">
              <a:latin typeface="Arial" panose="020B0604020202020204" pitchFamily="34" charset="0"/>
              <a:cs typeface="Arial" panose="020B0604020202020204" pitchFamily="34" charset="0"/>
            </a:rPr>
            <a:t>death rate from all causes is </a:t>
          </a:r>
          <a:r>
            <a:rPr lang="en-GB" sz="1100" b="1">
              <a:latin typeface="Arial" panose="020B0604020202020204" pitchFamily="34" charset="0"/>
              <a:cs typeface="Arial" panose="020B0604020202020204" pitchFamily="34" charset="0"/>
            </a:rPr>
            <a:t>1.9</a:t>
          </a:r>
          <a:r>
            <a:rPr lang="en-GB" sz="1100">
              <a:latin typeface="Arial" panose="020B0604020202020204" pitchFamily="34" charset="0"/>
              <a:cs typeface="Arial" panose="020B0604020202020204" pitchFamily="34" charset="0"/>
            </a:rPr>
            <a:t> times higher in the most deprived areas than the least</a:t>
          </a:r>
          <a:r>
            <a:rPr lang="en-GB" sz="1100" baseline="0">
              <a:latin typeface="Arial" panose="020B0604020202020204" pitchFamily="34" charset="0"/>
              <a:cs typeface="Arial" panose="020B0604020202020204" pitchFamily="34" charset="0"/>
            </a:rPr>
            <a:t> deprived areas</a:t>
          </a:r>
          <a:endParaRPr lang="en-GB" sz="1100">
            <a:latin typeface="Arial" panose="020B0604020202020204" pitchFamily="34" charset="0"/>
            <a:cs typeface="Arial" panose="020B0604020202020204" pitchFamily="34" charset="0"/>
          </a:endParaRPr>
        </a:p>
        <a:p xmlns:a="http://schemas.openxmlformats.org/drawingml/2006/main">
          <a:endParaRPr lang="en-GB" sz="11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0.58879</cdr:x>
      <cdr:y>0.37056</cdr:y>
    </cdr:from>
    <cdr:to>
      <cdr:x>0.7523</cdr:x>
      <cdr:y>0.5833</cdr:y>
    </cdr:to>
    <cdr:sp macro="" textlink="">
      <cdr:nvSpPr>
        <cdr:cNvPr id="3" name="TextBox 1"/>
        <cdr:cNvSpPr txBox="1"/>
      </cdr:nvSpPr>
      <cdr:spPr>
        <a:xfrm xmlns:a="http://schemas.openxmlformats.org/drawingml/2006/main">
          <a:off x="5473656" y="2249541"/>
          <a:ext cx="1520054" cy="129146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100">
              <a:latin typeface="Arial" panose="020B0604020202020204" pitchFamily="34" charset="0"/>
              <a:cs typeface="Arial" panose="020B0604020202020204" pitchFamily="34" charset="0"/>
            </a:rPr>
            <a:t>death rate from COVID-19 is</a:t>
          </a:r>
          <a:r>
            <a:rPr lang="en-GB" sz="1100" baseline="0">
              <a:latin typeface="Arial" panose="020B0604020202020204" pitchFamily="34" charset="0"/>
              <a:cs typeface="Arial" panose="020B0604020202020204" pitchFamily="34" charset="0"/>
            </a:rPr>
            <a:t> </a:t>
          </a:r>
          <a:r>
            <a:rPr lang="en-GB" sz="1100" b="1" baseline="0">
              <a:latin typeface="Arial" panose="020B0604020202020204" pitchFamily="34" charset="0"/>
              <a:cs typeface="Arial" panose="020B0604020202020204" pitchFamily="34" charset="0"/>
            </a:rPr>
            <a:t>2.1</a:t>
          </a:r>
          <a:r>
            <a:rPr lang="en-GB" sz="1100" b="1">
              <a:latin typeface="Arial" panose="020B0604020202020204" pitchFamily="34" charset="0"/>
              <a:cs typeface="Arial" panose="020B0604020202020204" pitchFamily="34" charset="0"/>
            </a:rPr>
            <a:t> </a:t>
          </a:r>
          <a:r>
            <a:rPr lang="en-GB" sz="1100">
              <a:latin typeface="Arial" panose="020B0604020202020204" pitchFamily="34" charset="0"/>
              <a:cs typeface="Arial" panose="020B0604020202020204" pitchFamily="34" charset="0"/>
            </a:rPr>
            <a:t>times higher in the most deprived areas than the least deprived areas</a:t>
          </a:r>
        </a:p>
        <a:p xmlns:a="http://schemas.openxmlformats.org/drawingml/2006/main">
          <a:endParaRPr lang="en-GB" sz="11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0.10616</cdr:x>
      <cdr:y>0.60908</cdr:y>
    </cdr:from>
    <cdr:to>
      <cdr:x>0.17817</cdr:x>
      <cdr:y>0.6755</cdr:y>
    </cdr:to>
    <cdr:sp macro="" textlink="">
      <cdr:nvSpPr>
        <cdr:cNvPr id="4" name="TextBox 3"/>
        <cdr:cNvSpPr txBox="1"/>
      </cdr:nvSpPr>
      <cdr:spPr>
        <a:xfrm xmlns:a="http://schemas.openxmlformats.org/drawingml/2006/main">
          <a:off x="986824" y="3698447"/>
          <a:ext cx="669325" cy="403310"/>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r>
            <a:rPr lang="en-GB" sz="900">
              <a:solidFill>
                <a:schemeClr val="bg1"/>
              </a:solidFill>
              <a:latin typeface="Arial" panose="020B0604020202020204" pitchFamily="34" charset="0"/>
              <a:cs typeface="Arial" panose="020B0604020202020204" pitchFamily="34" charset="0"/>
            </a:rPr>
            <a:t>(most deprived)</a:t>
          </a:r>
        </a:p>
      </cdr:txBody>
    </cdr:sp>
  </cdr:relSizeAnchor>
  <cdr:relSizeAnchor xmlns:cdr="http://schemas.openxmlformats.org/drawingml/2006/chartDrawing">
    <cdr:from>
      <cdr:x>0.3655</cdr:x>
      <cdr:y>0.60897</cdr:y>
    </cdr:from>
    <cdr:to>
      <cdr:x>0.44119</cdr:x>
      <cdr:y>0.67126</cdr:y>
    </cdr:to>
    <cdr:sp macro="" textlink="">
      <cdr:nvSpPr>
        <cdr:cNvPr id="5" name="TextBox 1"/>
        <cdr:cNvSpPr txBox="1"/>
      </cdr:nvSpPr>
      <cdr:spPr>
        <a:xfrm xmlns:a="http://schemas.openxmlformats.org/drawingml/2006/main">
          <a:off x="3397422" y="3697758"/>
          <a:ext cx="703650" cy="37825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GB" sz="900">
              <a:solidFill>
                <a:schemeClr val="bg1"/>
              </a:solidFill>
              <a:latin typeface="Arial" panose="020B0604020202020204" pitchFamily="34" charset="0"/>
              <a:cs typeface="Arial" panose="020B0604020202020204" pitchFamily="34" charset="0"/>
            </a:rPr>
            <a:t>(least deprived)</a:t>
          </a:r>
        </a:p>
      </cdr:txBody>
    </cdr:sp>
  </cdr:relSizeAnchor>
</c:userShapes>
</file>

<file path=xl/drawings/drawing15.xml><?xml version="1.0" encoding="utf-8"?>
<xdr:wsDr xmlns:xdr="http://schemas.openxmlformats.org/drawingml/2006/spreadsheetDrawing" xmlns:a="http://schemas.openxmlformats.org/drawingml/2006/main">
  <xdr:absoluteAnchor>
    <xdr:pos x="0" y="0"/>
    <xdr:ext cx="9305925" cy="60769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6.xml><?xml version="1.0" encoding="utf-8"?>
<xdr:wsDr xmlns:xdr="http://schemas.openxmlformats.org/drawingml/2006/spreadsheetDrawing" xmlns:a="http://schemas.openxmlformats.org/drawingml/2006/main">
  <xdr:absoluteAnchor>
    <xdr:pos x="0" y="0"/>
    <xdr:ext cx="9305925" cy="60769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7.xml><?xml version="1.0" encoding="utf-8"?>
<xdr:wsDr xmlns:xdr="http://schemas.openxmlformats.org/drawingml/2006/spreadsheetDrawing" xmlns:a="http://schemas.openxmlformats.org/drawingml/2006/main">
  <xdr:absoluteAnchor>
    <xdr:pos x="0" y="0"/>
    <xdr:ext cx="9305925" cy="60769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8.xml><?xml version="1.0" encoding="utf-8"?>
<xdr:wsDr xmlns:xdr="http://schemas.openxmlformats.org/drawingml/2006/spreadsheetDrawing" xmlns:a="http://schemas.openxmlformats.org/drawingml/2006/main">
  <xdr:absoluteAnchor>
    <xdr:pos x="0" y="0"/>
    <xdr:ext cx="9305925" cy="60769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xdr:wsDr xmlns:xdr="http://schemas.openxmlformats.org/drawingml/2006/spreadsheetDrawing" xmlns:a="http://schemas.openxmlformats.org/drawingml/2006/main">
  <xdr:absoluteAnchor>
    <xdr:pos x="0" y="0"/>
    <xdr:ext cx="9305925" cy="60769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xdr:wsDr xmlns:xdr="http://schemas.openxmlformats.org/drawingml/2006/spreadsheetDrawing" xmlns:a="http://schemas.openxmlformats.org/drawingml/2006/main">
  <xdr:absoluteAnchor>
    <xdr:pos x="0" y="0"/>
    <xdr:ext cx="9300482" cy="6075589"/>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xdr:wsDr xmlns:xdr="http://schemas.openxmlformats.org/drawingml/2006/spreadsheetDrawing" xmlns:a="http://schemas.openxmlformats.org/drawingml/2006/main">
  <xdr:absoluteAnchor>
    <xdr:pos x="0" y="0"/>
    <xdr:ext cx="9305925" cy="60769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5.xml><?xml version="1.0" encoding="utf-8"?>
<c:userShapes xmlns:c="http://schemas.openxmlformats.org/drawingml/2006/chart">
  <cdr:relSizeAnchor xmlns:cdr="http://schemas.openxmlformats.org/drawingml/2006/chartDrawing">
    <cdr:from>
      <cdr:x>0.00201</cdr:x>
      <cdr:y>0.20533</cdr:y>
    </cdr:from>
    <cdr:to>
      <cdr:x>0.21436</cdr:x>
      <cdr:y>0.26333</cdr:y>
    </cdr:to>
    <cdr:sp macro="" textlink="">
      <cdr:nvSpPr>
        <cdr:cNvPr id="2" name="TextBox 1"/>
        <cdr:cNvSpPr txBox="1"/>
      </cdr:nvSpPr>
      <cdr:spPr>
        <a:xfrm xmlns:a="http://schemas.openxmlformats.org/drawingml/2006/main">
          <a:off x="18651" y="1241942"/>
          <a:ext cx="1972073" cy="35080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1200" b="1">
              <a:latin typeface="Arial" panose="020B0604020202020204" pitchFamily="34" charset="0"/>
              <a:cs typeface="Arial" panose="020B0604020202020204" pitchFamily="34" charset="0"/>
            </a:rPr>
            <a:t>Home/ Non-institution</a:t>
          </a:r>
        </a:p>
      </cdr:txBody>
    </cdr:sp>
  </cdr:relSizeAnchor>
  <cdr:relSizeAnchor xmlns:cdr="http://schemas.openxmlformats.org/drawingml/2006/chartDrawing">
    <cdr:from>
      <cdr:x>0.00133</cdr:x>
      <cdr:y>0.49426</cdr:y>
    </cdr:from>
    <cdr:to>
      <cdr:x>0.18483</cdr:x>
      <cdr:y>0.55225</cdr:y>
    </cdr:to>
    <cdr:sp macro="" textlink="">
      <cdr:nvSpPr>
        <cdr:cNvPr id="3" name="TextBox 1"/>
        <cdr:cNvSpPr txBox="1"/>
      </cdr:nvSpPr>
      <cdr:spPr>
        <a:xfrm xmlns:a="http://schemas.openxmlformats.org/drawingml/2006/main">
          <a:off x="12337" y="2989499"/>
          <a:ext cx="1704110" cy="35074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b="1">
              <a:latin typeface="Arial" panose="020B0604020202020204" pitchFamily="34" charset="0"/>
              <a:cs typeface="Arial" panose="020B0604020202020204" pitchFamily="34" charset="0"/>
            </a:rPr>
            <a:t>Care Homes</a:t>
          </a:r>
        </a:p>
      </cdr:txBody>
    </cdr:sp>
  </cdr:relSizeAnchor>
  <cdr:relSizeAnchor xmlns:cdr="http://schemas.openxmlformats.org/drawingml/2006/chartDrawing">
    <cdr:from>
      <cdr:x>0.00235</cdr:x>
      <cdr:y>0.78893</cdr:y>
    </cdr:from>
    <cdr:to>
      <cdr:x>0.18586</cdr:x>
      <cdr:y>0.84692</cdr:y>
    </cdr:to>
    <cdr:sp macro="" textlink="">
      <cdr:nvSpPr>
        <cdr:cNvPr id="4" name="TextBox 1"/>
        <cdr:cNvSpPr txBox="1"/>
      </cdr:nvSpPr>
      <cdr:spPr>
        <a:xfrm xmlns:a="http://schemas.openxmlformats.org/drawingml/2006/main">
          <a:off x="21810" y="4771774"/>
          <a:ext cx="1704215" cy="35074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b="1">
              <a:latin typeface="Arial" panose="020B0604020202020204" pitchFamily="34" charset="0"/>
              <a:cs typeface="Arial" panose="020B0604020202020204" pitchFamily="34" charset="0"/>
            </a:rPr>
            <a:t>Hospitals</a:t>
          </a:r>
        </a:p>
      </cdr:txBody>
    </cdr:sp>
  </cdr:relSizeAnchor>
</c:userShapes>
</file>

<file path=xl/drawings/drawing6.xml><?xml version="1.0" encoding="utf-8"?>
<xdr:wsDr xmlns:xdr="http://schemas.openxmlformats.org/drawingml/2006/spreadsheetDrawing" xmlns:a="http://schemas.openxmlformats.org/drawingml/2006/main">
  <xdr:absoluteAnchor>
    <xdr:pos x="0" y="0"/>
    <xdr:ext cx="9305925" cy="60769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7.xml><?xml version="1.0" encoding="utf-8"?>
<xdr:wsDr xmlns:xdr="http://schemas.openxmlformats.org/drawingml/2006/spreadsheetDrawing" xmlns:a="http://schemas.openxmlformats.org/drawingml/2006/main">
  <xdr:absoluteAnchor>
    <xdr:pos x="0" y="0"/>
    <xdr:ext cx="9305925" cy="60769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8.xml><?xml version="1.0" encoding="utf-8"?>
<xdr:wsDr xmlns:xdr="http://schemas.openxmlformats.org/drawingml/2006/spreadsheetDrawing" xmlns:a="http://schemas.openxmlformats.org/drawingml/2006/main">
  <xdr:absoluteAnchor>
    <xdr:pos x="0" y="0"/>
    <xdr:ext cx="9305925" cy="60769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9.xml><?xml version="1.0" encoding="utf-8"?>
<xdr:wsDr xmlns:xdr="http://schemas.openxmlformats.org/drawingml/2006/spreadsheetDrawing" xmlns:a="http://schemas.openxmlformats.org/drawingml/2006/main">
  <xdr:absoluteAnchor>
    <xdr:pos x="0" y="0"/>
    <xdr:ext cx="9305925" cy="60769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hyperlink" Target="https://www.nrscotland.gov.uk/statistics-and-data/statistics/statistics-by-theme/vital-events/general-background-information/births-and-deaths-days-until-registration" TargetMode="External"/></Relationships>
</file>

<file path=xl/worksheets/_rels/sheet11.xml.rels><?xml version="1.0" encoding="UTF-8" standalone="yes"?>
<Relationships xmlns="http://schemas.openxmlformats.org/package/2006/relationships"><Relationship Id="rId2" Type="http://schemas.openxmlformats.org/officeDocument/2006/relationships/hyperlink" Target="https://www.ons.gov.uk/peoplepopulationandcommunity/healthandsocialcare/causesofdeath/bulletins/coronaviruscovid19relateddeathsbyoccupationenglandandwales/deathsregistereduptoandincluding20april2020" TargetMode="External"/><Relationship Id="rId1" Type="http://schemas.openxmlformats.org/officeDocument/2006/relationships/hyperlink" Target="https://www.ons.gov.uk/methodology/classificationsandstandards/standardoccupationalclassificationsoc/soc2010/soc2010volume1structureanddescriptionsofunitgroups" TargetMode="External"/></Relationships>
</file>

<file path=xl/worksheets/_rels/sheet12.xml.rels><?xml version="1.0" encoding="UTF-8" standalone="yes"?>
<Relationships xmlns="http://schemas.openxmlformats.org/package/2006/relationships"><Relationship Id="rId1" Type="http://schemas.openxmlformats.org/officeDocument/2006/relationships/hyperlink" Target="https://statistics.gov.scot/atlas/resource?uri=http://statistics.gov.scot/id/statistical-geography/S92000003" TargetMode="Externa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1" Type="http://schemas.openxmlformats.org/officeDocument/2006/relationships/hyperlink" Target="https://www.nrscotland.gov.uk/statistics-and-data/statistics/statistics-by-theme/vital-events/general-background-information/births-and-deaths-days-until-registration" TargetMode="External"/></Relationships>
</file>

<file path=xl/worksheets/_rels/sheet22.xml.rels><?xml version="1.0" encoding="UTF-8" standalone="yes"?>
<Relationships xmlns="http://schemas.openxmlformats.org/package/2006/relationships"><Relationship Id="rId3" Type="http://schemas.openxmlformats.org/officeDocument/2006/relationships/hyperlink" Target="https://www.nrscotland.gov.uk/statistics-and-data/statistics/statistics-by-theme/vital-events/general-background-information/births-and-deaths-days-until-registration" TargetMode="External"/><Relationship Id="rId2" Type="http://schemas.openxmlformats.org/officeDocument/2006/relationships/hyperlink" Target="https://simd.scot/" TargetMode="External"/><Relationship Id="rId1" Type="http://schemas.openxmlformats.org/officeDocument/2006/relationships/hyperlink" Target="https://www.gov.scot/collections/scottish-index-of-multiple-deprivation-2020/" TargetMode="External"/></Relationships>
</file>

<file path=xl/worksheets/_rels/sheet23.xml.rels><?xml version="1.0" encoding="UTF-8" standalone="yes"?>
<Relationships xmlns="http://schemas.openxmlformats.org/package/2006/relationships"><Relationship Id="rId1" Type="http://schemas.openxmlformats.org/officeDocument/2006/relationships/hyperlink" Target="https://www.gov.scot/publications/scottish-government-urban-rural-classification-2016/" TargetMode="External"/></Relationships>
</file>

<file path=xl/worksheets/_rels/sheet26.xml.rels><?xml version="1.0" encoding="UTF-8" standalone="yes"?>
<Relationships xmlns="http://schemas.openxmlformats.org/package/2006/relationships"><Relationship Id="rId1" Type="http://schemas.openxmlformats.org/officeDocument/2006/relationships/hyperlink" Target="https://www.nrscotland.gov.uk/statistics-and-data/statistics/statistics-by-theme/vital-events/general-background-information/births-and-deaths-days-until-registration"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rscotland.gov.uk/statistics-and-data/statistics/statistics-by-theme/vital-events/general-background-information/births-and-deaths-days-until-registration"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www.nrscotland.gov.uk/statistics-and-data/statistics/statistics-by-theme/vital-events/general-background-information/births-and-deaths-days-until-registration"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nrscotland.gov.uk/statistics-and-data/statistics/statistics-by-theme/vital-events/general-background-information/births-and-deaths-days-until-registration"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s://www.gov.scot/" TargetMode="External"/><Relationship Id="rId2" Type="http://schemas.openxmlformats.org/officeDocument/2006/relationships/hyperlink" Target="https://www.nrscotland.gov.uk/statistics-and-data/statistics/statistics-by-theme/vital-events/general-background-information/births-and-deaths-days-until-registration" TargetMode="External"/><Relationship Id="rId1" Type="http://schemas.openxmlformats.org/officeDocument/2006/relationships/hyperlink" Target="https://simd.scot/" TargetMode="External"/></Relationships>
</file>

<file path=xl/worksheets/_rels/sheet8.xml.rels><?xml version="1.0" encoding="UTF-8" standalone="yes"?>
<Relationships xmlns="http://schemas.openxmlformats.org/package/2006/relationships"><Relationship Id="rId2" Type="http://schemas.openxmlformats.org/officeDocument/2006/relationships/hyperlink" Target="https://www.nrscotland.gov.uk/about-us/service-status" TargetMode="External"/><Relationship Id="rId1" Type="http://schemas.openxmlformats.org/officeDocument/2006/relationships/hyperlink" Target="https://www.gov.scot/publications/scottish-government-urban-rural-classification-2016/"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https://www.nrscotland.gov.uk/statistics-and-data/statistics/statistics-by-theme/vital-events/general-background-information/births-and-deaths-days-until-registratio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0"/>
  <sheetViews>
    <sheetView tabSelected="1" workbookViewId="0">
      <selection sqref="A1:F1"/>
    </sheetView>
  </sheetViews>
  <sheetFormatPr defaultColWidth="9.140625" defaultRowHeight="14.25" x14ac:dyDescent="0.2"/>
  <cols>
    <col min="1" max="1" width="21" style="16" customWidth="1"/>
    <col min="2" max="16384" width="9.140625" style="16"/>
  </cols>
  <sheetData>
    <row r="1" spans="1:16" ht="18" customHeight="1" x14ac:dyDescent="0.25">
      <c r="A1" s="484" t="s">
        <v>2800</v>
      </c>
      <c r="B1" s="484"/>
      <c r="C1" s="484"/>
      <c r="D1" s="484"/>
      <c r="E1" s="484"/>
      <c r="F1" s="484"/>
      <c r="G1" s="469"/>
      <c r="H1" s="469"/>
      <c r="I1" s="469"/>
      <c r="J1" s="469"/>
      <c r="K1" s="194"/>
    </row>
    <row r="2" spans="1:16" ht="15" customHeight="1" x14ac:dyDescent="0.2"/>
    <row r="3" spans="1:16" ht="13.5" customHeight="1" x14ac:dyDescent="0.2">
      <c r="A3" s="14" t="s">
        <v>77</v>
      </c>
      <c r="B3" s="175"/>
      <c r="C3" s="175"/>
      <c r="D3" s="175"/>
      <c r="E3" s="175"/>
      <c r="F3" s="175"/>
      <c r="G3" s="175"/>
      <c r="H3" s="175"/>
      <c r="I3" s="175"/>
      <c r="J3" s="175"/>
      <c r="K3" s="175"/>
      <c r="L3" s="175"/>
      <c r="M3" s="175"/>
      <c r="N3" s="175"/>
      <c r="O3" s="175"/>
      <c r="P3" s="175"/>
    </row>
    <row r="4" spans="1:16" ht="13.5" customHeight="1" x14ac:dyDescent="0.2">
      <c r="A4" s="17"/>
      <c r="B4" s="175"/>
      <c r="C4" s="175"/>
      <c r="D4" s="175"/>
      <c r="E4" s="175"/>
      <c r="F4" s="175"/>
      <c r="G4" s="175"/>
      <c r="H4" s="175"/>
      <c r="I4" s="175"/>
      <c r="J4" s="175"/>
      <c r="K4" s="175"/>
      <c r="L4" s="175"/>
      <c r="M4" s="175"/>
      <c r="N4" s="175"/>
      <c r="O4" s="175"/>
      <c r="P4" s="175"/>
    </row>
    <row r="5" spans="1:16" ht="13.5" customHeight="1" x14ac:dyDescent="0.2">
      <c r="A5" s="373" t="s">
        <v>2997</v>
      </c>
      <c r="B5" s="485" t="s">
        <v>3000</v>
      </c>
      <c r="C5" s="485"/>
      <c r="D5" s="485"/>
      <c r="E5" s="485"/>
      <c r="F5" s="485"/>
      <c r="G5" s="485"/>
      <c r="H5" s="485"/>
      <c r="I5" s="485"/>
      <c r="J5" s="485"/>
      <c r="K5" s="485"/>
      <c r="L5" s="485"/>
      <c r="M5" s="485"/>
      <c r="N5" s="175"/>
      <c r="O5" s="175"/>
      <c r="P5" s="175"/>
    </row>
    <row r="6" spans="1:16" ht="13.5" customHeight="1" x14ac:dyDescent="0.2">
      <c r="A6" s="373" t="s">
        <v>2998</v>
      </c>
      <c r="B6" s="485" t="s">
        <v>3001</v>
      </c>
      <c r="C6" s="485"/>
      <c r="D6" s="485"/>
      <c r="E6" s="485"/>
      <c r="F6" s="485"/>
      <c r="G6" s="485"/>
      <c r="H6" s="459"/>
      <c r="I6" s="175"/>
      <c r="J6" s="175"/>
      <c r="K6" s="175"/>
      <c r="L6" s="175"/>
      <c r="M6" s="175"/>
      <c r="N6" s="175"/>
      <c r="O6" s="175"/>
      <c r="P6" s="175"/>
    </row>
    <row r="7" spans="1:16" ht="13.5" customHeight="1" x14ac:dyDescent="0.2">
      <c r="A7" s="373" t="s">
        <v>2999</v>
      </c>
      <c r="B7" s="483" t="s">
        <v>3002</v>
      </c>
      <c r="C7" s="483"/>
      <c r="D7" s="483"/>
      <c r="E7" s="483"/>
      <c r="F7" s="483"/>
      <c r="G7" s="483"/>
      <c r="H7" s="483"/>
      <c r="I7" s="175"/>
      <c r="J7" s="175"/>
      <c r="K7" s="175"/>
      <c r="L7" s="175"/>
      <c r="M7" s="175"/>
      <c r="N7" s="175"/>
      <c r="O7" s="175"/>
      <c r="P7" s="175"/>
    </row>
    <row r="8" spans="1:16" ht="13.5" customHeight="1" x14ac:dyDescent="0.2">
      <c r="A8" s="373" t="s">
        <v>2989</v>
      </c>
      <c r="B8" s="485" t="s">
        <v>85</v>
      </c>
      <c r="C8" s="485"/>
      <c r="D8" s="485"/>
      <c r="E8" s="485"/>
      <c r="F8" s="485"/>
      <c r="G8" s="459"/>
      <c r="H8" s="459"/>
      <c r="I8" s="459"/>
      <c r="J8" s="459"/>
      <c r="K8" s="459"/>
      <c r="L8" s="459"/>
      <c r="M8" s="459"/>
      <c r="N8" s="459"/>
      <c r="O8" s="175"/>
      <c r="P8" s="175"/>
    </row>
    <row r="9" spans="1:16" ht="13.5" customHeight="1" x14ac:dyDescent="0.2">
      <c r="A9" s="373" t="s">
        <v>2990</v>
      </c>
      <c r="B9" s="485" t="s">
        <v>2801</v>
      </c>
      <c r="C9" s="485"/>
      <c r="D9" s="485"/>
      <c r="E9" s="485"/>
      <c r="F9" s="485"/>
      <c r="G9" s="485"/>
      <c r="H9" s="485"/>
      <c r="I9" s="485"/>
      <c r="J9" s="485"/>
      <c r="K9" s="459"/>
      <c r="L9" s="459"/>
      <c r="M9" s="459"/>
      <c r="N9" s="459"/>
      <c r="O9" s="175"/>
      <c r="P9" s="175"/>
    </row>
    <row r="10" spans="1:16" ht="13.5" customHeight="1" x14ac:dyDescent="0.2">
      <c r="A10" s="373" t="s">
        <v>2991</v>
      </c>
      <c r="B10" s="485" t="s">
        <v>2802</v>
      </c>
      <c r="C10" s="485"/>
      <c r="D10" s="485"/>
      <c r="E10" s="485"/>
      <c r="F10" s="485"/>
      <c r="G10" s="485"/>
      <c r="H10" s="485"/>
      <c r="I10" s="485"/>
      <c r="J10" s="485"/>
      <c r="K10" s="485"/>
      <c r="L10" s="485"/>
      <c r="M10" s="485"/>
      <c r="N10" s="485"/>
      <c r="O10" s="175"/>
      <c r="P10" s="175"/>
    </row>
    <row r="11" spans="1:16" ht="13.5" customHeight="1" x14ac:dyDescent="0.2">
      <c r="A11" s="373" t="s">
        <v>2992</v>
      </c>
      <c r="B11" s="485" t="s">
        <v>86</v>
      </c>
      <c r="C11" s="485"/>
      <c r="D11" s="485"/>
      <c r="E11" s="485"/>
      <c r="F11" s="485"/>
      <c r="G11" s="485"/>
      <c r="H11" s="459"/>
      <c r="I11" s="459"/>
      <c r="J11" s="459"/>
      <c r="K11" s="459"/>
      <c r="L11" s="459"/>
      <c r="M11" s="459"/>
      <c r="N11" s="459"/>
      <c r="O11" s="175"/>
      <c r="P11" s="175"/>
    </row>
    <row r="12" spans="1:16" ht="13.5" customHeight="1" x14ac:dyDescent="0.2">
      <c r="A12" s="373" t="s">
        <v>2993</v>
      </c>
      <c r="B12" s="485" t="s">
        <v>2803</v>
      </c>
      <c r="C12" s="485"/>
      <c r="D12" s="485"/>
      <c r="E12" s="485"/>
      <c r="F12" s="485"/>
      <c r="G12" s="485"/>
      <c r="H12" s="485"/>
      <c r="I12" s="485"/>
      <c r="J12" s="485"/>
      <c r="K12" s="485"/>
      <c r="L12" s="485"/>
      <c r="M12" s="459"/>
      <c r="N12" s="459"/>
      <c r="O12" s="175"/>
      <c r="P12" s="175"/>
    </row>
    <row r="13" spans="1:16" ht="13.5" customHeight="1" x14ac:dyDescent="0.2">
      <c r="A13" s="373" t="s">
        <v>2994</v>
      </c>
      <c r="B13" s="485" t="s">
        <v>2804</v>
      </c>
      <c r="C13" s="485"/>
      <c r="D13" s="485"/>
      <c r="E13" s="485"/>
      <c r="F13" s="485"/>
      <c r="G13" s="485"/>
      <c r="H13" s="485"/>
      <c r="I13" s="485"/>
      <c r="J13" s="485"/>
      <c r="K13" s="485"/>
      <c r="L13" s="459"/>
      <c r="M13" s="459"/>
      <c r="N13" s="459"/>
      <c r="O13" s="175"/>
      <c r="P13" s="175"/>
    </row>
    <row r="14" spans="1:16" ht="13.5" customHeight="1" x14ac:dyDescent="0.2">
      <c r="A14" s="373" t="s">
        <v>2995</v>
      </c>
      <c r="B14" s="485" t="s">
        <v>2805</v>
      </c>
      <c r="C14" s="485"/>
      <c r="D14" s="485"/>
      <c r="E14" s="485"/>
      <c r="F14" s="485"/>
      <c r="G14" s="485"/>
      <c r="H14" s="485"/>
      <c r="I14" s="485"/>
      <c r="J14" s="485"/>
      <c r="K14" s="485"/>
      <c r="L14" s="485"/>
      <c r="M14" s="485"/>
      <c r="N14" s="485"/>
      <c r="O14" s="485"/>
      <c r="P14" s="485"/>
    </row>
    <row r="15" spans="1:16" ht="13.5" customHeight="1" x14ac:dyDescent="0.2">
      <c r="A15" s="373" t="s">
        <v>2996</v>
      </c>
      <c r="B15" s="485" t="s">
        <v>2806</v>
      </c>
      <c r="C15" s="485"/>
      <c r="D15" s="485"/>
      <c r="E15" s="485"/>
      <c r="F15" s="485"/>
      <c r="G15" s="485"/>
      <c r="H15" s="485"/>
      <c r="I15" s="485"/>
      <c r="J15" s="485"/>
      <c r="K15" s="485"/>
      <c r="L15" s="485"/>
      <c r="M15" s="485"/>
      <c r="N15" s="459"/>
      <c r="O15" s="175"/>
      <c r="P15" s="175"/>
    </row>
    <row r="16" spans="1:16" ht="13.5" customHeight="1" x14ac:dyDescent="0.2">
      <c r="A16" s="373" t="s">
        <v>3003</v>
      </c>
      <c r="B16" s="485" t="s">
        <v>3053</v>
      </c>
      <c r="C16" s="485"/>
      <c r="D16" s="485"/>
      <c r="E16" s="485"/>
      <c r="F16" s="485"/>
      <c r="G16" s="485"/>
      <c r="H16" s="485"/>
      <c r="I16" s="459"/>
      <c r="J16" s="459"/>
      <c r="K16" s="459"/>
      <c r="L16" s="459"/>
      <c r="M16" s="468"/>
      <c r="N16" s="468"/>
      <c r="O16" s="175"/>
      <c r="P16" s="175"/>
    </row>
    <row r="17" spans="1:16" ht="13.5" customHeight="1" x14ac:dyDescent="0.2">
      <c r="A17" s="373" t="s">
        <v>3004</v>
      </c>
      <c r="B17" s="485" t="s">
        <v>3009</v>
      </c>
      <c r="C17" s="485"/>
      <c r="D17" s="485"/>
      <c r="E17" s="485"/>
      <c r="F17" s="485"/>
      <c r="G17" s="485"/>
      <c r="H17" s="485"/>
      <c r="I17" s="485"/>
      <c r="J17" s="485"/>
      <c r="K17" s="459"/>
      <c r="L17" s="459"/>
      <c r="M17" s="459"/>
      <c r="N17" s="459"/>
      <c r="O17" s="175"/>
      <c r="P17" s="175"/>
    </row>
    <row r="18" spans="1:16" ht="13.5" customHeight="1" x14ac:dyDescent="0.2">
      <c r="A18" s="373" t="s">
        <v>3005</v>
      </c>
      <c r="B18" s="485" t="s">
        <v>3010</v>
      </c>
      <c r="C18" s="485"/>
      <c r="D18" s="485"/>
      <c r="E18" s="485"/>
      <c r="F18" s="485"/>
      <c r="G18" s="459"/>
      <c r="H18" s="459"/>
      <c r="I18" s="459"/>
      <c r="J18" s="459"/>
      <c r="K18" s="459"/>
      <c r="L18" s="459"/>
      <c r="M18" s="459"/>
      <c r="N18" s="459"/>
      <c r="O18" s="175"/>
      <c r="P18" s="175"/>
    </row>
    <row r="19" spans="1:16" ht="13.5" customHeight="1" x14ac:dyDescent="0.2">
      <c r="A19" s="373" t="s">
        <v>3006</v>
      </c>
      <c r="B19" s="485" t="s">
        <v>3011</v>
      </c>
      <c r="C19" s="485"/>
      <c r="D19" s="485"/>
      <c r="E19" s="485"/>
      <c r="F19" s="485"/>
      <c r="G19" s="485"/>
      <c r="H19" s="485"/>
      <c r="I19" s="485"/>
      <c r="J19" s="459"/>
      <c r="K19" s="459"/>
      <c r="L19" s="459"/>
      <c r="M19" s="459"/>
      <c r="N19" s="459"/>
      <c r="O19" s="175"/>
      <c r="P19" s="175"/>
    </row>
    <row r="20" spans="1:16" ht="13.5" customHeight="1" x14ac:dyDescent="0.2">
      <c r="A20" s="373" t="s">
        <v>3007</v>
      </c>
      <c r="B20" s="485" t="s">
        <v>3012</v>
      </c>
      <c r="C20" s="485"/>
      <c r="D20" s="485"/>
      <c r="E20" s="485"/>
      <c r="F20" s="485"/>
      <c r="G20" s="485"/>
      <c r="H20" s="485"/>
      <c r="I20" s="459"/>
      <c r="J20" s="459"/>
      <c r="K20" s="459"/>
      <c r="L20" s="459"/>
      <c r="M20" s="459"/>
      <c r="N20" s="459"/>
      <c r="O20" s="175"/>
      <c r="P20" s="175"/>
    </row>
    <row r="21" spans="1:16" ht="13.5" customHeight="1" x14ac:dyDescent="0.2">
      <c r="A21" s="373" t="s">
        <v>3008</v>
      </c>
      <c r="B21" s="485" t="s">
        <v>3013</v>
      </c>
      <c r="C21" s="485"/>
      <c r="D21" s="485"/>
      <c r="E21" s="485"/>
      <c r="F21" s="485"/>
      <c r="G21" s="485"/>
      <c r="H21" s="459"/>
      <c r="I21" s="459"/>
      <c r="J21" s="459"/>
      <c r="K21" s="459"/>
      <c r="L21" s="459"/>
      <c r="M21" s="459"/>
      <c r="N21" s="459"/>
      <c r="O21" s="175"/>
      <c r="P21" s="175"/>
    </row>
    <row r="22" spans="1:16" ht="13.5" customHeight="1" x14ac:dyDescent="0.2">
      <c r="A22" s="373" t="s">
        <v>3014</v>
      </c>
      <c r="B22" s="485" t="s">
        <v>2807</v>
      </c>
      <c r="C22" s="485"/>
      <c r="D22" s="485"/>
      <c r="E22" s="485"/>
      <c r="F22" s="485"/>
      <c r="G22" s="485"/>
      <c r="H22" s="485"/>
      <c r="I22" s="485"/>
      <c r="J22" s="485"/>
      <c r="K22" s="485"/>
      <c r="L22" s="459"/>
      <c r="M22" s="459"/>
      <c r="N22" s="459"/>
      <c r="O22" s="175"/>
      <c r="P22" s="175"/>
    </row>
    <row r="23" spans="1:16" ht="13.5" customHeight="1" x14ac:dyDescent="0.2">
      <c r="A23" s="373" t="s">
        <v>3015</v>
      </c>
      <c r="B23" s="485" t="s">
        <v>2808</v>
      </c>
      <c r="C23" s="485"/>
      <c r="D23" s="485"/>
      <c r="E23" s="485"/>
      <c r="F23" s="485"/>
      <c r="G23" s="485"/>
      <c r="H23" s="485"/>
      <c r="I23" s="459"/>
      <c r="J23" s="459"/>
      <c r="K23" s="459"/>
      <c r="L23" s="459"/>
      <c r="M23" s="459"/>
      <c r="N23" s="459"/>
      <c r="O23" s="175"/>
      <c r="P23" s="175"/>
    </row>
    <row r="24" spans="1:16" ht="13.5" customHeight="1" x14ac:dyDescent="0.2">
      <c r="A24" s="373" t="s">
        <v>3016</v>
      </c>
      <c r="B24" s="485" t="s">
        <v>2809</v>
      </c>
      <c r="C24" s="485"/>
      <c r="D24" s="485"/>
      <c r="E24" s="485"/>
      <c r="F24" s="485"/>
      <c r="G24" s="485"/>
      <c r="H24" s="485"/>
      <c r="I24" s="485"/>
      <c r="J24" s="485"/>
      <c r="K24" s="485"/>
      <c r="L24" s="459"/>
      <c r="M24" s="459"/>
      <c r="N24" s="459"/>
      <c r="O24" s="175"/>
      <c r="P24" s="175"/>
    </row>
    <row r="25" spans="1:16" ht="13.5" customHeight="1" x14ac:dyDescent="0.2">
      <c r="A25" s="373" t="s">
        <v>3017</v>
      </c>
      <c r="B25" s="485" t="s">
        <v>2810</v>
      </c>
      <c r="C25" s="485"/>
      <c r="D25" s="485"/>
      <c r="E25" s="485"/>
      <c r="F25" s="485"/>
      <c r="G25" s="485"/>
      <c r="H25" s="485"/>
      <c r="I25" s="485"/>
      <c r="J25" s="459"/>
      <c r="K25" s="459"/>
      <c r="L25" s="459"/>
      <c r="M25" s="459"/>
      <c r="N25" s="459"/>
      <c r="O25" s="175"/>
      <c r="P25" s="175"/>
    </row>
    <row r="26" spans="1:16" ht="13.5" customHeight="1" x14ac:dyDescent="0.2">
      <c r="A26" s="373" t="s">
        <v>3018</v>
      </c>
      <c r="B26" s="485" t="s">
        <v>2811</v>
      </c>
      <c r="C26" s="485"/>
      <c r="D26" s="485"/>
      <c r="E26" s="485"/>
      <c r="F26" s="485"/>
      <c r="G26" s="485"/>
      <c r="H26" s="485"/>
      <c r="I26" s="485"/>
      <c r="J26" s="485"/>
      <c r="K26" s="485"/>
      <c r="L26" s="459"/>
      <c r="M26" s="459"/>
      <c r="N26" s="459"/>
      <c r="O26" s="175"/>
      <c r="P26" s="175"/>
    </row>
    <row r="27" spans="1:16" ht="13.5" customHeight="1" x14ac:dyDescent="0.2">
      <c r="A27" s="373" t="s">
        <v>3019</v>
      </c>
      <c r="B27" s="485" t="s">
        <v>2812</v>
      </c>
      <c r="C27" s="485"/>
      <c r="D27" s="485"/>
      <c r="E27" s="485"/>
      <c r="F27" s="485"/>
      <c r="G27" s="485"/>
      <c r="H27" s="485"/>
      <c r="I27" s="485"/>
      <c r="J27" s="485"/>
      <c r="K27" s="459"/>
      <c r="L27" s="459"/>
      <c r="M27" s="459"/>
      <c r="N27" s="459"/>
      <c r="O27" s="175"/>
      <c r="P27" s="175"/>
    </row>
    <row r="28" spans="1:16" ht="13.5" customHeight="1" x14ac:dyDescent="0.2">
      <c r="A28" s="373" t="s">
        <v>3020</v>
      </c>
      <c r="B28" s="485" t="s">
        <v>2813</v>
      </c>
      <c r="C28" s="485"/>
      <c r="D28" s="485"/>
      <c r="E28" s="485"/>
      <c r="F28" s="485"/>
      <c r="G28" s="485"/>
      <c r="H28" s="485"/>
      <c r="I28" s="485"/>
      <c r="J28" s="485"/>
      <c r="K28" s="485"/>
      <c r="L28" s="485"/>
      <c r="M28" s="459"/>
      <c r="N28" s="459"/>
      <c r="O28" s="175"/>
      <c r="P28" s="175"/>
    </row>
    <row r="29" spans="1:16" ht="13.5" customHeight="1" x14ac:dyDescent="0.2">
      <c r="A29" s="373" t="s">
        <v>3021</v>
      </c>
      <c r="B29" s="485" t="s">
        <v>2814</v>
      </c>
      <c r="C29" s="485"/>
      <c r="D29" s="485"/>
      <c r="E29" s="485"/>
      <c r="F29" s="485"/>
      <c r="G29" s="485"/>
      <c r="H29" s="485"/>
      <c r="I29" s="485"/>
      <c r="J29" s="485"/>
      <c r="K29" s="485"/>
      <c r="L29" s="485"/>
      <c r="M29" s="459"/>
      <c r="N29" s="459"/>
      <c r="O29" s="175"/>
      <c r="P29" s="175"/>
    </row>
    <row r="30" spans="1:16" ht="13.5" customHeight="1" x14ac:dyDescent="0.2">
      <c r="A30" s="17"/>
      <c r="B30" s="175"/>
      <c r="C30" s="175"/>
      <c r="D30" s="175"/>
      <c r="E30" s="175"/>
      <c r="F30" s="175"/>
      <c r="G30" s="175"/>
      <c r="H30" s="175"/>
      <c r="I30" s="175"/>
      <c r="J30" s="175"/>
      <c r="K30" s="175"/>
      <c r="L30" s="175"/>
      <c r="M30" s="175"/>
      <c r="N30" s="175"/>
    </row>
    <row r="31" spans="1:16" ht="13.5" customHeight="1" x14ac:dyDescent="0.2">
      <c r="A31" s="195" t="s">
        <v>2757</v>
      </c>
      <c r="B31" s="195"/>
    </row>
    <row r="32" spans="1:16" ht="13.5" customHeight="1" x14ac:dyDescent="0.2"/>
    <row r="33" ht="13.5" customHeight="1" x14ac:dyDescent="0.2"/>
    <row r="34" ht="13.5" customHeight="1" x14ac:dyDescent="0.2"/>
    <row r="35" ht="13.5" customHeight="1" x14ac:dyDescent="0.2"/>
    <row r="36" ht="13.5" customHeight="1" x14ac:dyDescent="0.2"/>
    <row r="37" ht="13.5" customHeight="1" x14ac:dyDescent="0.2"/>
    <row r="38" ht="13.5" customHeight="1" x14ac:dyDescent="0.2"/>
    <row r="39" ht="13.5" customHeight="1" x14ac:dyDescent="0.2"/>
    <row r="40" ht="13.5" customHeight="1" x14ac:dyDescent="0.2"/>
  </sheetData>
  <mergeCells count="26">
    <mergeCell ref="B29:L29"/>
    <mergeCell ref="B23:H23"/>
    <mergeCell ref="B24:K24"/>
    <mergeCell ref="B25:I25"/>
    <mergeCell ref="B26:K26"/>
    <mergeCell ref="B27:J27"/>
    <mergeCell ref="B19:I19"/>
    <mergeCell ref="B20:H20"/>
    <mergeCell ref="B21:G21"/>
    <mergeCell ref="B22:K22"/>
    <mergeCell ref="B28:L28"/>
    <mergeCell ref="B14:P14"/>
    <mergeCell ref="B15:M15"/>
    <mergeCell ref="B16:H16"/>
    <mergeCell ref="B17:J17"/>
    <mergeCell ref="B18:F18"/>
    <mergeCell ref="B9:J9"/>
    <mergeCell ref="B10:N10"/>
    <mergeCell ref="B11:G11"/>
    <mergeCell ref="B12:L12"/>
    <mergeCell ref="B13:K13"/>
    <mergeCell ref="B7:H7"/>
    <mergeCell ref="A1:F1"/>
    <mergeCell ref="B5:M5"/>
    <mergeCell ref="B6:G6"/>
    <mergeCell ref="B8:F8"/>
  </mergeCells>
  <hyperlinks>
    <hyperlink ref="B8" location="'table S1'!A1" display="Table S1: Age standardised rates of deaths involving COVID-19"/>
    <hyperlink ref="B9" location="'table S2'!A1" display="Table S2: Deaths rates in March and April 2020 per 100,000 population and numbers"/>
    <hyperlink ref="B10" location="'table S3'!A1" display="Table S3: Number of deaths and age-standardised rates, by sex, deprivation quintiles, deaths occurring between 1st March 2020 and 30th April 2020"/>
    <hyperlink ref="B11" location="'table S4'!A1" display="Table S4: Age standardised death rates by urban rural classification"/>
    <hyperlink ref="B22" location="'figure S1 data'!A1" display="Figure S1: Age standardised rates for deaths involving COVID-195 by sex, March and April 2020"/>
    <hyperlink ref="B23" location="contents!A1" display="Figure S2: Leading causes of death in March and April 2020"/>
    <hyperlink ref="B24" location="'figure S3 data'!A1" display="Figure S3a: Pre-existing medical conditions in deaths involving COVID-19, March 2020"/>
    <hyperlink ref="B25" location="'figure S4 data'!A1" display="Figure S4: COVID-19 death rate by SIMD quintile, March and April 2020"/>
    <hyperlink ref="B26" location="'figure S5 data'!A1" display="Figure S5: Age standardised death rates by urban rural classification"/>
    <hyperlink ref="B27" location="'figure S6 data'!A1" display="Figure S6a: Daily deaths by location, COVID-19 deaths"/>
    <hyperlink ref="B12" location="'Table S5'!A1" display="Age standardised death rates and numbers for NHS health boards in March, April and May 2020"/>
    <hyperlink ref="B13" location="'Table S6'!A1" display="Age standardised death rates and numbers for Council areas in March, April and May 2020"/>
    <hyperlink ref="B14" location="'Table S7'!A1" display="Deaths involving COVID-19 and all causes by occupation, numbers and age standardised rates1, 20-64 year olds, March, April and May 2020"/>
    <hyperlink ref="B15" location="'Table S8'!A1" display=" Numbers and crude rates of deaths involving COVID-19, by Intermediate Zone, March, April and May 2020"/>
    <hyperlink ref="B28" location="'Table S7'!A1" display="Age standardised rates for deaths involving COVID-19 March-May in NHS health boards"/>
    <hyperlink ref="B29" location="'Table S8'!A1" display="Age standardised rates for deaths involving COVID-19 March-May in Council areas"/>
    <hyperlink ref="B5" location="'Table 1'!A1" display="Weekly provisional figures on deaths registered where coronavirus (COVID-19) was mentioned on the death certificate in Scotland"/>
    <hyperlink ref="B7" location="'Table 3 '!A1" display="Excess Deaths  by underlying cause of death and location, 2020"/>
    <hyperlink ref="B14:N14" location="'Table 10'!A1" display="Deaths involving COVID-19 and all causes by occupation, numbers and age standardised rates1, 20-64 year olds,  between 1st March 2020 and 31st August 2020"/>
    <hyperlink ref="B19:H19" location="'Figure 4 data'!A1" display="Excess Deaths  by underlying cause of death and location, week 12 to 32, 2020"/>
    <hyperlink ref="B21" location="'Figure 6 data'!A1" display="Deaths involving COVID-19, date of death vs date of registration"/>
    <hyperlink ref="B6:G6" location="'Table 2 '!A1" display="Weekly provisional figures on all deaths registered in Scotland"/>
    <hyperlink ref="B16:H16" location="'Figure 1 data'!A1" display="Weekly deaths involving COVID-19 in Scotland, week 12 to week 37"/>
    <hyperlink ref="B17:J17" location="'Figure 2 data'!A1" display="Cumulative number of deaths involving COVID-19 in Scotland using different data sources 2020"/>
    <hyperlink ref="B18:F18" location="'Figure 3 data'!A1" display="Deaths by week of registration, Scotland, 2020"/>
    <hyperlink ref="B20:H20" location="'Figure 5 data'!A1" display="Deaths involving COVID-19 by location of death, weeks 12 to 37, 202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29"/>
  <sheetViews>
    <sheetView workbookViewId="0">
      <selection sqref="A1:K1"/>
    </sheetView>
  </sheetViews>
  <sheetFormatPr defaultColWidth="9.140625" defaultRowHeight="14.25" x14ac:dyDescent="0.2"/>
  <cols>
    <col min="1" max="1" width="32.28515625" style="16" customWidth="1"/>
    <col min="2" max="3" width="12.28515625" style="16" customWidth="1"/>
    <col min="4" max="4" width="11.28515625" style="16" customWidth="1"/>
    <col min="5" max="5" width="9.85546875" style="16" customWidth="1"/>
    <col min="6" max="6" width="12.28515625" style="16" customWidth="1"/>
    <col min="7" max="7" width="10.85546875" style="16" customWidth="1"/>
    <col min="8" max="8" width="11.140625" style="16" customWidth="1"/>
    <col min="9" max="9" width="9.7109375" style="16" customWidth="1"/>
    <col min="10" max="10" width="11.7109375" style="16" customWidth="1"/>
    <col min="11" max="11" width="10.5703125" style="16" customWidth="1"/>
    <col min="12" max="12" width="10.85546875" style="16" customWidth="1"/>
    <col min="13" max="13" width="10.140625" style="16" customWidth="1"/>
    <col min="14" max="16384" width="9.140625" style="16"/>
  </cols>
  <sheetData>
    <row r="1" spans="1:17" ht="18" customHeight="1" x14ac:dyDescent="0.25">
      <c r="A1" s="569" t="s">
        <v>3052</v>
      </c>
      <c r="B1" s="569"/>
      <c r="C1" s="569"/>
      <c r="D1" s="569"/>
      <c r="E1" s="569"/>
      <c r="F1" s="569"/>
      <c r="G1" s="569"/>
      <c r="H1" s="569"/>
      <c r="I1" s="569"/>
      <c r="J1" s="569"/>
      <c r="K1" s="569"/>
      <c r="L1" s="209"/>
      <c r="M1" s="551" t="s">
        <v>78</v>
      </c>
      <c r="N1" s="551"/>
      <c r="O1" s="209"/>
      <c r="P1" s="209"/>
      <c r="Q1" s="209"/>
    </row>
    <row r="2" spans="1:17" ht="15" customHeight="1" x14ac:dyDescent="0.2">
      <c r="A2" s="17"/>
      <c r="B2" s="17"/>
      <c r="C2" s="17"/>
      <c r="D2" s="17"/>
      <c r="E2" s="17"/>
      <c r="F2" s="17"/>
      <c r="G2" s="17"/>
      <c r="H2" s="17"/>
      <c r="I2" s="17"/>
      <c r="J2" s="17"/>
      <c r="K2" s="17"/>
      <c r="L2" s="17"/>
      <c r="M2" s="17"/>
    </row>
    <row r="3" spans="1:17" ht="13.5" customHeight="1" x14ac:dyDescent="0.2">
      <c r="A3" s="204" t="s">
        <v>2743</v>
      </c>
      <c r="B3" s="582" t="s">
        <v>27</v>
      </c>
      <c r="C3" s="583"/>
      <c r="D3" s="583"/>
      <c r="E3" s="583"/>
      <c r="F3" s="582" t="s">
        <v>2</v>
      </c>
      <c r="G3" s="583"/>
      <c r="H3" s="583"/>
      <c r="I3" s="583"/>
      <c r="J3" s="582" t="s">
        <v>3</v>
      </c>
      <c r="K3" s="583"/>
      <c r="L3" s="583"/>
      <c r="M3" s="583"/>
      <c r="N3" s="214"/>
    </row>
    <row r="4" spans="1:17" ht="13.5" customHeight="1" x14ac:dyDescent="0.2">
      <c r="A4" s="586" t="s">
        <v>126</v>
      </c>
      <c r="B4" s="527" t="s">
        <v>29</v>
      </c>
      <c r="C4" s="529" t="s">
        <v>28</v>
      </c>
      <c r="D4" s="529" t="s">
        <v>30</v>
      </c>
      <c r="E4" s="529" t="s">
        <v>31</v>
      </c>
      <c r="F4" s="527" t="s">
        <v>29</v>
      </c>
      <c r="G4" s="529" t="s">
        <v>28</v>
      </c>
      <c r="H4" s="529" t="s">
        <v>30</v>
      </c>
      <c r="I4" s="529" t="s">
        <v>31</v>
      </c>
      <c r="J4" s="527" t="s">
        <v>29</v>
      </c>
      <c r="K4" s="529" t="s">
        <v>28</v>
      </c>
      <c r="L4" s="529" t="s">
        <v>30</v>
      </c>
      <c r="M4" s="529" t="s">
        <v>31</v>
      </c>
      <c r="N4" s="214"/>
    </row>
    <row r="5" spans="1:17" ht="13.5" customHeight="1" x14ac:dyDescent="0.2">
      <c r="A5" s="586"/>
      <c r="B5" s="527"/>
      <c r="C5" s="529"/>
      <c r="D5" s="529"/>
      <c r="E5" s="529"/>
      <c r="F5" s="527"/>
      <c r="G5" s="529"/>
      <c r="H5" s="529"/>
      <c r="I5" s="529"/>
      <c r="J5" s="527"/>
      <c r="K5" s="529"/>
      <c r="L5" s="529"/>
      <c r="M5" s="529"/>
      <c r="N5" s="214"/>
    </row>
    <row r="6" spans="1:17" ht="13.5" customHeight="1" x14ac:dyDescent="0.2">
      <c r="A6" s="587"/>
      <c r="B6" s="528"/>
      <c r="C6" s="530"/>
      <c r="D6" s="530"/>
      <c r="E6" s="530"/>
      <c r="F6" s="528"/>
      <c r="G6" s="530"/>
      <c r="H6" s="530"/>
      <c r="I6" s="530"/>
      <c r="J6" s="528"/>
      <c r="K6" s="530"/>
      <c r="L6" s="530"/>
      <c r="M6" s="530"/>
      <c r="N6" s="214"/>
    </row>
    <row r="7" spans="1:17" ht="13.5" customHeight="1" x14ac:dyDescent="0.2">
      <c r="A7" s="147" t="s">
        <v>127</v>
      </c>
      <c r="B7" s="106">
        <v>131.80000000000001</v>
      </c>
      <c r="C7" s="39">
        <v>108.5</v>
      </c>
      <c r="D7" s="39">
        <v>155</v>
      </c>
      <c r="E7" s="249">
        <v>123</v>
      </c>
      <c r="F7" s="106">
        <v>111.8</v>
      </c>
      <c r="G7" s="39">
        <v>84.5</v>
      </c>
      <c r="H7" s="39">
        <v>139.1</v>
      </c>
      <c r="I7" s="249">
        <v>64</v>
      </c>
      <c r="J7" s="106">
        <v>158.6</v>
      </c>
      <c r="K7" s="39">
        <v>117.5</v>
      </c>
      <c r="L7" s="39">
        <v>199.7</v>
      </c>
      <c r="M7" s="249">
        <v>59</v>
      </c>
      <c r="N7" s="214"/>
    </row>
    <row r="8" spans="1:17" ht="13.5" customHeight="1" x14ac:dyDescent="0.2">
      <c r="A8" s="147" t="s">
        <v>128</v>
      </c>
      <c r="B8" s="106">
        <v>94.2</v>
      </c>
      <c r="C8" s="39">
        <v>77.099999999999994</v>
      </c>
      <c r="D8" s="39">
        <v>111.2</v>
      </c>
      <c r="E8" s="249">
        <v>118</v>
      </c>
      <c r="F8" s="106">
        <v>82.4</v>
      </c>
      <c r="G8" s="39">
        <v>61.2</v>
      </c>
      <c r="H8" s="39">
        <v>103.5</v>
      </c>
      <c r="I8" s="249">
        <v>58</v>
      </c>
      <c r="J8" s="106">
        <v>110.4</v>
      </c>
      <c r="K8" s="39">
        <v>81.5</v>
      </c>
      <c r="L8" s="39">
        <v>139.30000000000001</v>
      </c>
      <c r="M8" s="249">
        <v>60</v>
      </c>
      <c r="N8" s="214"/>
    </row>
    <row r="9" spans="1:17" ht="13.5" customHeight="1" x14ac:dyDescent="0.2">
      <c r="A9" s="147" t="s">
        <v>129</v>
      </c>
      <c r="B9" s="106">
        <v>107.6</v>
      </c>
      <c r="C9" s="39">
        <v>83.5</v>
      </c>
      <c r="D9" s="39">
        <v>131.69999999999999</v>
      </c>
      <c r="E9" s="249">
        <v>76</v>
      </c>
      <c r="F9" s="106">
        <v>86.3</v>
      </c>
      <c r="G9" s="39">
        <v>58.9</v>
      </c>
      <c r="H9" s="39">
        <v>113.6</v>
      </c>
      <c r="I9" s="249">
        <v>38</v>
      </c>
      <c r="J9" s="106">
        <v>135.30000000000001</v>
      </c>
      <c r="K9" s="39">
        <v>91.6</v>
      </c>
      <c r="L9" s="39">
        <v>179</v>
      </c>
      <c r="M9" s="249">
        <v>38</v>
      </c>
      <c r="N9" s="214"/>
    </row>
    <row r="10" spans="1:17" ht="13.5" customHeight="1" x14ac:dyDescent="0.2">
      <c r="A10" s="147" t="s">
        <v>155</v>
      </c>
      <c r="B10" s="106">
        <v>115.6</v>
      </c>
      <c r="C10" s="39">
        <v>87.1</v>
      </c>
      <c r="D10" s="39">
        <v>144.19999999999999</v>
      </c>
      <c r="E10" s="249">
        <v>64</v>
      </c>
      <c r="F10" s="106">
        <v>93.2</v>
      </c>
      <c r="G10" s="39">
        <v>59.8</v>
      </c>
      <c r="H10" s="39">
        <v>126.6</v>
      </c>
      <c r="I10" s="249">
        <v>30</v>
      </c>
      <c r="J10" s="106">
        <v>145.1</v>
      </c>
      <c r="K10" s="39">
        <v>94.9</v>
      </c>
      <c r="L10" s="39">
        <v>195.4</v>
      </c>
      <c r="M10" s="249">
        <v>34</v>
      </c>
      <c r="N10" s="214"/>
    </row>
    <row r="11" spans="1:17" ht="13.5" customHeight="1" x14ac:dyDescent="0.2">
      <c r="A11" s="147" t="s">
        <v>130</v>
      </c>
      <c r="B11" s="106">
        <v>197.5</v>
      </c>
      <c r="C11" s="39">
        <v>179</v>
      </c>
      <c r="D11" s="39">
        <v>216</v>
      </c>
      <c r="E11" s="249">
        <v>429</v>
      </c>
      <c r="F11" s="106">
        <v>168</v>
      </c>
      <c r="G11" s="39">
        <v>146.19999999999999</v>
      </c>
      <c r="H11" s="39">
        <v>189.7</v>
      </c>
      <c r="I11" s="249">
        <v>229</v>
      </c>
      <c r="J11" s="106">
        <v>234.3</v>
      </c>
      <c r="K11" s="39">
        <v>201.8</v>
      </c>
      <c r="L11" s="39">
        <v>266.7</v>
      </c>
      <c r="M11" s="249">
        <v>200</v>
      </c>
      <c r="N11" s="214"/>
    </row>
    <row r="12" spans="1:17" ht="13.5" customHeight="1" x14ac:dyDescent="0.2">
      <c r="A12" s="147" t="s">
        <v>131</v>
      </c>
      <c r="B12" s="106">
        <v>206.5</v>
      </c>
      <c r="C12" s="39">
        <v>148.1</v>
      </c>
      <c r="D12" s="39">
        <v>264.89999999999998</v>
      </c>
      <c r="E12" s="249">
        <v>48</v>
      </c>
      <c r="F12" s="106">
        <v>222.4</v>
      </c>
      <c r="G12" s="39">
        <v>143</v>
      </c>
      <c r="H12" s="39">
        <v>301.7</v>
      </c>
      <c r="I12" s="249">
        <v>29</v>
      </c>
      <c r="J12" s="106">
        <v>173.5</v>
      </c>
      <c r="K12" s="39">
        <v>93.5</v>
      </c>
      <c r="L12" s="39">
        <v>253.5</v>
      </c>
      <c r="M12" s="249">
        <v>19</v>
      </c>
      <c r="N12" s="214"/>
    </row>
    <row r="13" spans="1:17" ht="13.5" customHeight="1" x14ac:dyDescent="0.2">
      <c r="A13" s="147" t="s">
        <v>156</v>
      </c>
      <c r="B13" s="106">
        <v>50.1</v>
      </c>
      <c r="C13" s="39">
        <v>35.9</v>
      </c>
      <c r="D13" s="39">
        <v>64.400000000000006</v>
      </c>
      <c r="E13" s="249">
        <v>48</v>
      </c>
      <c r="F13" s="106">
        <v>44</v>
      </c>
      <c r="G13" s="39">
        <v>26.4</v>
      </c>
      <c r="H13" s="39">
        <v>61.7</v>
      </c>
      <c r="I13" s="249">
        <v>24</v>
      </c>
      <c r="J13" s="106">
        <v>56.9</v>
      </c>
      <c r="K13" s="39">
        <v>33.6</v>
      </c>
      <c r="L13" s="39">
        <v>80.2</v>
      </c>
      <c r="M13" s="249">
        <v>24</v>
      </c>
      <c r="N13" s="214"/>
    </row>
    <row r="14" spans="1:17" ht="13.5" customHeight="1" x14ac:dyDescent="0.2">
      <c r="A14" s="147" t="s">
        <v>132</v>
      </c>
      <c r="B14" s="106">
        <v>244.7</v>
      </c>
      <c r="C14" s="39">
        <v>208.2</v>
      </c>
      <c r="D14" s="39">
        <v>281.3</v>
      </c>
      <c r="E14" s="249">
        <v>170</v>
      </c>
      <c r="F14" s="106">
        <v>164.3</v>
      </c>
      <c r="G14" s="39">
        <v>126.4</v>
      </c>
      <c r="H14" s="39">
        <v>202.1</v>
      </c>
      <c r="I14" s="249">
        <v>72</v>
      </c>
      <c r="J14" s="106">
        <v>354.3</v>
      </c>
      <c r="K14" s="39">
        <v>283.8</v>
      </c>
      <c r="L14" s="39">
        <v>424.8</v>
      </c>
      <c r="M14" s="249">
        <v>98</v>
      </c>
      <c r="N14" s="214"/>
    </row>
    <row r="15" spans="1:17" ht="13.5" customHeight="1" x14ac:dyDescent="0.2">
      <c r="A15" s="147" t="s">
        <v>133</v>
      </c>
      <c r="B15" s="106">
        <v>122.1</v>
      </c>
      <c r="C15" s="39">
        <v>94.3</v>
      </c>
      <c r="D15" s="39">
        <v>149.9</v>
      </c>
      <c r="E15" s="249">
        <v>75</v>
      </c>
      <c r="F15" s="106">
        <v>109.6</v>
      </c>
      <c r="G15" s="39">
        <v>74.8</v>
      </c>
      <c r="H15" s="39">
        <v>144.4</v>
      </c>
      <c r="I15" s="249">
        <v>38</v>
      </c>
      <c r="J15" s="106">
        <v>138.80000000000001</v>
      </c>
      <c r="K15" s="39">
        <v>92.9</v>
      </c>
      <c r="L15" s="39">
        <v>184.6</v>
      </c>
      <c r="M15" s="249">
        <v>37</v>
      </c>
      <c r="N15" s="214"/>
    </row>
    <row r="16" spans="1:17" ht="13.5" customHeight="1" x14ac:dyDescent="0.2">
      <c r="A16" s="147" t="s">
        <v>134</v>
      </c>
      <c r="B16" s="106">
        <v>207.3</v>
      </c>
      <c r="C16" s="39">
        <v>173.5</v>
      </c>
      <c r="D16" s="39">
        <v>241</v>
      </c>
      <c r="E16" s="249">
        <v>139</v>
      </c>
      <c r="F16" s="106">
        <v>193</v>
      </c>
      <c r="G16" s="39">
        <v>151.9</v>
      </c>
      <c r="H16" s="39">
        <v>234.2</v>
      </c>
      <c r="I16" s="249">
        <v>81</v>
      </c>
      <c r="J16" s="106">
        <v>229.1</v>
      </c>
      <c r="K16" s="39">
        <v>170.8</v>
      </c>
      <c r="L16" s="39">
        <v>287.3</v>
      </c>
      <c r="M16" s="249">
        <v>58</v>
      </c>
      <c r="N16" s="214"/>
    </row>
    <row r="17" spans="1:14" ht="13.5" customHeight="1" x14ac:dyDescent="0.2">
      <c r="A17" s="147" t="s">
        <v>135</v>
      </c>
      <c r="B17" s="107">
        <v>152</v>
      </c>
      <c r="C17" s="108">
        <v>119.2</v>
      </c>
      <c r="D17" s="108">
        <v>184.8</v>
      </c>
      <c r="E17" s="250">
        <v>82</v>
      </c>
      <c r="F17" s="107">
        <v>152.4</v>
      </c>
      <c r="G17" s="108">
        <v>110.1</v>
      </c>
      <c r="H17" s="108">
        <v>194.7</v>
      </c>
      <c r="I17" s="250">
        <v>49</v>
      </c>
      <c r="J17" s="107">
        <v>144.6</v>
      </c>
      <c r="K17" s="108">
        <v>94.4</v>
      </c>
      <c r="L17" s="108">
        <v>194.7</v>
      </c>
      <c r="M17" s="250">
        <v>33</v>
      </c>
      <c r="N17" s="214"/>
    </row>
    <row r="18" spans="1:14" ht="13.5" customHeight="1" x14ac:dyDescent="0.2">
      <c r="A18" s="147" t="s">
        <v>136</v>
      </c>
      <c r="B18" s="107">
        <v>188.4</v>
      </c>
      <c r="C18" s="108">
        <v>151.9</v>
      </c>
      <c r="D18" s="108">
        <v>224.8</v>
      </c>
      <c r="E18" s="250">
        <v>101</v>
      </c>
      <c r="F18" s="107">
        <v>154.5</v>
      </c>
      <c r="G18" s="108">
        <v>112.3</v>
      </c>
      <c r="H18" s="108">
        <v>196.6</v>
      </c>
      <c r="I18" s="250">
        <v>52</v>
      </c>
      <c r="J18" s="107">
        <v>241.4</v>
      </c>
      <c r="K18" s="108">
        <v>174.3</v>
      </c>
      <c r="L18" s="108">
        <v>308.60000000000002</v>
      </c>
      <c r="M18" s="250">
        <v>49</v>
      </c>
      <c r="N18" s="214"/>
    </row>
    <row r="19" spans="1:14" ht="13.5" customHeight="1" x14ac:dyDescent="0.2">
      <c r="A19" s="147" t="s">
        <v>137</v>
      </c>
      <c r="B19" s="107">
        <v>192.3</v>
      </c>
      <c r="C19" s="108">
        <v>160.6</v>
      </c>
      <c r="D19" s="108">
        <v>223.9</v>
      </c>
      <c r="E19" s="250">
        <v>141</v>
      </c>
      <c r="F19" s="107">
        <v>195.5</v>
      </c>
      <c r="G19" s="108">
        <v>154.30000000000001</v>
      </c>
      <c r="H19" s="108">
        <v>236.6</v>
      </c>
      <c r="I19" s="250">
        <v>85</v>
      </c>
      <c r="J19" s="107">
        <v>188.9</v>
      </c>
      <c r="K19" s="108">
        <v>137.9</v>
      </c>
      <c r="L19" s="108">
        <v>239.9</v>
      </c>
      <c r="M19" s="250">
        <v>56</v>
      </c>
      <c r="N19" s="214"/>
    </row>
    <row r="20" spans="1:14" ht="13.5" customHeight="1" x14ac:dyDescent="0.2">
      <c r="A20" s="147" t="s">
        <v>138</v>
      </c>
      <c r="B20" s="107">
        <v>106.4</v>
      </c>
      <c r="C20" s="108">
        <v>91.8</v>
      </c>
      <c r="D20" s="108">
        <v>121</v>
      </c>
      <c r="E20" s="250">
        <v>203</v>
      </c>
      <c r="F20" s="107">
        <v>85.8</v>
      </c>
      <c r="G20" s="108">
        <v>68.7</v>
      </c>
      <c r="H20" s="108">
        <v>102.9</v>
      </c>
      <c r="I20" s="250">
        <v>96</v>
      </c>
      <c r="J20" s="107">
        <v>131</v>
      </c>
      <c r="K20" s="108">
        <v>105.7</v>
      </c>
      <c r="L20" s="108">
        <v>156.19999999999999</v>
      </c>
      <c r="M20" s="250">
        <v>107</v>
      </c>
      <c r="N20" s="214"/>
    </row>
    <row r="21" spans="1:14" ht="13.5" customHeight="1" x14ac:dyDescent="0.2">
      <c r="A21" s="147" t="s">
        <v>139</v>
      </c>
      <c r="B21" s="107">
        <v>291</v>
      </c>
      <c r="C21" s="108">
        <v>268.8</v>
      </c>
      <c r="D21" s="108">
        <v>313.3</v>
      </c>
      <c r="E21" s="250">
        <v>652</v>
      </c>
      <c r="F21" s="107">
        <v>242.2</v>
      </c>
      <c r="G21" s="108">
        <v>216.5</v>
      </c>
      <c r="H21" s="108">
        <v>267.89999999999998</v>
      </c>
      <c r="I21" s="250">
        <v>339</v>
      </c>
      <c r="J21" s="107">
        <v>366.8</v>
      </c>
      <c r="K21" s="108">
        <v>325.3</v>
      </c>
      <c r="L21" s="108">
        <v>408.4</v>
      </c>
      <c r="M21" s="250">
        <v>313</v>
      </c>
      <c r="N21" s="214"/>
    </row>
    <row r="22" spans="1:14" ht="13.5" customHeight="1" x14ac:dyDescent="0.2">
      <c r="A22" s="147" t="s">
        <v>123</v>
      </c>
      <c r="B22" s="107">
        <v>37.5</v>
      </c>
      <c r="C22" s="108">
        <v>27.2</v>
      </c>
      <c r="D22" s="108">
        <v>47.9</v>
      </c>
      <c r="E22" s="250">
        <v>51</v>
      </c>
      <c r="F22" s="107">
        <v>29.2</v>
      </c>
      <c r="G22" s="108">
        <v>17.3</v>
      </c>
      <c r="H22" s="108">
        <v>41.2</v>
      </c>
      <c r="I22" s="250">
        <v>23</v>
      </c>
      <c r="J22" s="107">
        <v>48.5</v>
      </c>
      <c r="K22" s="108">
        <v>30.1</v>
      </c>
      <c r="L22" s="108">
        <v>67</v>
      </c>
      <c r="M22" s="250">
        <v>28</v>
      </c>
      <c r="N22" s="214"/>
    </row>
    <row r="23" spans="1:14" ht="13.5" customHeight="1" x14ac:dyDescent="0.2">
      <c r="A23" s="147" t="s">
        <v>140</v>
      </c>
      <c r="B23" s="107">
        <v>280</v>
      </c>
      <c r="C23" s="108">
        <v>230.6</v>
      </c>
      <c r="D23" s="108">
        <v>329.5</v>
      </c>
      <c r="E23" s="250">
        <v>121</v>
      </c>
      <c r="F23" s="107">
        <v>197.7</v>
      </c>
      <c r="G23" s="108">
        <v>144.80000000000001</v>
      </c>
      <c r="H23" s="108">
        <v>250.6</v>
      </c>
      <c r="I23" s="250">
        <v>53</v>
      </c>
      <c r="J23" s="107">
        <v>402.1</v>
      </c>
      <c r="K23" s="108">
        <v>306.2</v>
      </c>
      <c r="L23" s="108">
        <v>498</v>
      </c>
      <c r="M23" s="250">
        <v>68</v>
      </c>
      <c r="N23" s="214"/>
    </row>
    <row r="24" spans="1:14" ht="13.5" customHeight="1" x14ac:dyDescent="0.2">
      <c r="A24" s="147" t="s">
        <v>141</v>
      </c>
      <c r="B24" s="107">
        <v>294.3</v>
      </c>
      <c r="C24" s="108">
        <v>242.2</v>
      </c>
      <c r="D24" s="108">
        <v>346.4</v>
      </c>
      <c r="E24" s="250">
        <v>121</v>
      </c>
      <c r="F24" s="107">
        <v>286.5</v>
      </c>
      <c r="G24" s="108">
        <v>219.7</v>
      </c>
      <c r="H24" s="108">
        <v>353.3</v>
      </c>
      <c r="I24" s="250">
        <v>68</v>
      </c>
      <c r="J24" s="107">
        <v>295.5</v>
      </c>
      <c r="K24" s="108">
        <v>214.9</v>
      </c>
      <c r="L24" s="108">
        <v>376</v>
      </c>
      <c r="M24" s="250">
        <v>53</v>
      </c>
      <c r="N24" s="214"/>
    </row>
    <row r="25" spans="1:14" ht="13.5" customHeight="1" x14ac:dyDescent="0.2">
      <c r="A25" s="147" t="s">
        <v>142</v>
      </c>
      <c r="B25" s="107">
        <v>40.4</v>
      </c>
      <c r="C25" s="108">
        <v>23</v>
      </c>
      <c r="D25" s="108">
        <v>57.7</v>
      </c>
      <c r="E25" s="250">
        <v>21</v>
      </c>
      <c r="F25" s="237">
        <v>35</v>
      </c>
      <c r="G25" s="238">
        <v>13</v>
      </c>
      <c r="H25" s="238">
        <v>56.9</v>
      </c>
      <c r="I25" s="250">
        <v>10</v>
      </c>
      <c r="J25" s="107">
        <v>46.9</v>
      </c>
      <c r="K25" s="108">
        <v>18.8</v>
      </c>
      <c r="L25" s="108">
        <v>75</v>
      </c>
      <c r="M25" s="250">
        <v>11</v>
      </c>
      <c r="N25" s="214"/>
    </row>
    <row r="26" spans="1:14" ht="13.5" customHeight="1" x14ac:dyDescent="0.2">
      <c r="A26" s="147" t="s">
        <v>154</v>
      </c>
      <c r="B26" s="237" t="s">
        <v>2778</v>
      </c>
      <c r="C26" s="238" t="s">
        <v>2778</v>
      </c>
      <c r="D26" s="238" t="s">
        <v>2778</v>
      </c>
      <c r="E26" s="251">
        <v>0</v>
      </c>
      <c r="F26" s="237" t="s">
        <v>2778</v>
      </c>
      <c r="G26" s="238" t="s">
        <v>2778</v>
      </c>
      <c r="H26" s="238" t="s">
        <v>2778</v>
      </c>
      <c r="I26" s="251">
        <v>0</v>
      </c>
      <c r="J26" s="237" t="s">
        <v>2778</v>
      </c>
      <c r="K26" s="238" t="s">
        <v>2778</v>
      </c>
      <c r="L26" s="238" t="s">
        <v>2778</v>
      </c>
      <c r="M26" s="251">
        <v>0</v>
      </c>
      <c r="N26" s="214"/>
    </row>
    <row r="27" spans="1:14" ht="13.5" customHeight="1" x14ac:dyDescent="0.2">
      <c r="A27" s="147" t="s">
        <v>143</v>
      </c>
      <c r="B27" s="107">
        <v>145.5</v>
      </c>
      <c r="C27" s="108">
        <v>117.9</v>
      </c>
      <c r="D27" s="108">
        <v>173.2</v>
      </c>
      <c r="E27" s="250">
        <v>107</v>
      </c>
      <c r="F27" s="107">
        <v>100.9</v>
      </c>
      <c r="G27" s="108">
        <v>71.2</v>
      </c>
      <c r="H27" s="108">
        <v>130.5</v>
      </c>
      <c r="I27" s="250">
        <v>44</v>
      </c>
      <c r="J27" s="107">
        <v>210.6</v>
      </c>
      <c r="K27" s="108">
        <v>156.6</v>
      </c>
      <c r="L27" s="108">
        <v>264.60000000000002</v>
      </c>
      <c r="M27" s="250">
        <v>63</v>
      </c>
      <c r="N27" s="214"/>
    </row>
    <row r="28" spans="1:14" ht="13.5" customHeight="1" x14ac:dyDescent="0.2">
      <c r="A28" s="147" t="s">
        <v>144</v>
      </c>
      <c r="B28" s="107">
        <v>193.4</v>
      </c>
      <c r="C28" s="108">
        <v>169.9</v>
      </c>
      <c r="D28" s="108">
        <v>216.9</v>
      </c>
      <c r="E28" s="250">
        <v>272</v>
      </c>
      <c r="F28" s="107">
        <v>147.6</v>
      </c>
      <c r="G28" s="108">
        <v>120.8</v>
      </c>
      <c r="H28" s="108">
        <v>174.3</v>
      </c>
      <c r="I28" s="250">
        <v>119</v>
      </c>
      <c r="J28" s="107">
        <v>249.5</v>
      </c>
      <c r="K28" s="108">
        <v>207.5</v>
      </c>
      <c r="L28" s="108">
        <v>291.5</v>
      </c>
      <c r="M28" s="250">
        <v>153</v>
      </c>
      <c r="N28" s="214"/>
    </row>
    <row r="29" spans="1:14" ht="13.5" customHeight="1" x14ac:dyDescent="0.2">
      <c r="A29" s="147" t="s">
        <v>145</v>
      </c>
      <c r="B29" s="237" t="s">
        <v>2778</v>
      </c>
      <c r="C29" s="238" t="s">
        <v>2778</v>
      </c>
      <c r="D29" s="238" t="s">
        <v>2778</v>
      </c>
      <c r="E29" s="250">
        <v>2</v>
      </c>
      <c r="F29" s="237" t="s">
        <v>2778</v>
      </c>
      <c r="G29" s="238" t="s">
        <v>2778</v>
      </c>
      <c r="H29" s="238" t="s">
        <v>2778</v>
      </c>
      <c r="I29" s="250">
        <v>2</v>
      </c>
      <c r="J29" s="237" t="s">
        <v>2778</v>
      </c>
      <c r="K29" s="238" t="s">
        <v>2778</v>
      </c>
      <c r="L29" s="238" t="s">
        <v>2778</v>
      </c>
      <c r="M29" s="251">
        <v>0</v>
      </c>
      <c r="N29" s="214"/>
    </row>
    <row r="30" spans="1:14" ht="13.5" customHeight="1" x14ac:dyDescent="0.2">
      <c r="A30" s="147" t="s">
        <v>157</v>
      </c>
      <c r="B30" s="107">
        <v>74.2</v>
      </c>
      <c r="C30" s="108">
        <v>56.9</v>
      </c>
      <c r="D30" s="108">
        <v>91.4</v>
      </c>
      <c r="E30" s="250">
        <v>71</v>
      </c>
      <c r="F30" s="107">
        <v>62.4</v>
      </c>
      <c r="G30" s="108">
        <v>41.4</v>
      </c>
      <c r="H30" s="108">
        <v>83.4</v>
      </c>
      <c r="I30" s="250">
        <v>35</v>
      </c>
      <c r="J30" s="107">
        <v>86.1</v>
      </c>
      <c r="K30" s="108">
        <v>57.8</v>
      </c>
      <c r="L30" s="108">
        <v>114.5</v>
      </c>
      <c r="M30" s="250">
        <v>36</v>
      </c>
      <c r="N30" s="214"/>
    </row>
    <row r="31" spans="1:14" ht="13.5" customHeight="1" x14ac:dyDescent="0.2">
      <c r="A31" s="147" t="s">
        <v>146</v>
      </c>
      <c r="B31" s="107">
        <v>238.7</v>
      </c>
      <c r="C31" s="108">
        <v>206.3</v>
      </c>
      <c r="D31" s="108">
        <v>271.2</v>
      </c>
      <c r="E31" s="250">
        <v>206</v>
      </c>
      <c r="F31" s="107">
        <v>186.5</v>
      </c>
      <c r="G31" s="108">
        <v>149.4</v>
      </c>
      <c r="H31" s="108">
        <v>223.5</v>
      </c>
      <c r="I31" s="250">
        <v>96</v>
      </c>
      <c r="J31" s="107">
        <v>309.8</v>
      </c>
      <c r="K31" s="108">
        <v>251.5</v>
      </c>
      <c r="L31" s="108">
        <v>368.1</v>
      </c>
      <c r="M31" s="250">
        <v>110</v>
      </c>
      <c r="N31" s="214"/>
    </row>
    <row r="32" spans="1:14" ht="13.5" customHeight="1" x14ac:dyDescent="0.2">
      <c r="A32" s="147" t="s">
        <v>147</v>
      </c>
      <c r="B32" s="107">
        <v>110.4</v>
      </c>
      <c r="C32" s="108">
        <v>85.4</v>
      </c>
      <c r="D32" s="108">
        <v>135.4</v>
      </c>
      <c r="E32" s="250">
        <v>75</v>
      </c>
      <c r="F32" s="107">
        <v>99.1</v>
      </c>
      <c r="G32" s="108">
        <v>68.5</v>
      </c>
      <c r="H32" s="108">
        <v>129.6</v>
      </c>
      <c r="I32" s="250">
        <v>40</v>
      </c>
      <c r="J32" s="107">
        <v>132</v>
      </c>
      <c r="K32" s="108">
        <v>86.6</v>
      </c>
      <c r="L32" s="108">
        <v>177.4</v>
      </c>
      <c r="M32" s="250">
        <v>35</v>
      </c>
      <c r="N32" s="214"/>
    </row>
    <row r="33" spans="1:14" ht="13.5" customHeight="1" x14ac:dyDescent="0.2">
      <c r="A33" s="147" t="s">
        <v>148</v>
      </c>
      <c r="B33" s="237" t="s">
        <v>2778</v>
      </c>
      <c r="C33" s="238" t="s">
        <v>2778</v>
      </c>
      <c r="D33" s="238" t="s">
        <v>2778</v>
      </c>
      <c r="E33" s="250">
        <v>7</v>
      </c>
      <c r="F33" s="237" t="s">
        <v>2778</v>
      </c>
      <c r="G33" s="238" t="s">
        <v>2778</v>
      </c>
      <c r="H33" s="238" t="s">
        <v>2778</v>
      </c>
      <c r="I33" s="250">
        <v>5</v>
      </c>
      <c r="J33" s="237" t="s">
        <v>2778</v>
      </c>
      <c r="K33" s="238" t="s">
        <v>2778</v>
      </c>
      <c r="L33" s="238" t="s">
        <v>2778</v>
      </c>
      <c r="M33" s="250">
        <v>2</v>
      </c>
      <c r="N33" s="214"/>
    </row>
    <row r="34" spans="1:14" ht="13.5" customHeight="1" x14ac:dyDescent="0.2">
      <c r="A34" s="147" t="s">
        <v>149</v>
      </c>
      <c r="B34" s="107">
        <v>153.6</v>
      </c>
      <c r="C34" s="108">
        <v>125.3</v>
      </c>
      <c r="D34" s="108">
        <v>181.8</v>
      </c>
      <c r="E34" s="250">
        <v>112</v>
      </c>
      <c r="F34" s="107">
        <v>118.5</v>
      </c>
      <c r="G34" s="108">
        <v>86.4</v>
      </c>
      <c r="H34" s="108">
        <v>150.6</v>
      </c>
      <c r="I34" s="250">
        <v>52</v>
      </c>
      <c r="J34" s="107">
        <v>210.4</v>
      </c>
      <c r="K34" s="108">
        <v>157</v>
      </c>
      <c r="L34" s="108">
        <v>263.89999999999998</v>
      </c>
      <c r="M34" s="250">
        <v>60</v>
      </c>
      <c r="N34" s="214"/>
    </row>
    <row r="35" spans="1:14" ht="13.5" customHeight="1" x14ac:dyDescent="0.2">
      <c r="A35" s="147" t="s">
        <v>150</v>
      </c>
      <c r="B35" s="107">
        <v>208.4</v>
      </c>
      <c r="C35" s="108">
        <v>185.6</v>
      </c>
      <c r="D35" s="108">
        <v>231.3</v>
      </c>
      <c r="E35" s="250">
        <v>316</v>
      </c>
      <c r="F35" s="107">
        <v>168.1</v>
      </c>
      <c r="G35" s="108">
        <v>141.69999999999999</v>
      </c>
      <c r="H35" s="108">
        <v>194.5</v>
      </c>
      <c r="I35" s="250">
        <v>153</v>
      </c>
      <c r="J35" s="107">
        <v>270.5</v>
      </c>
      <c r="K35" s="108">
        <v>227.8</v>
      </c>
      <c r="L35" s="108">
        <v>313.10000000000002</v>
      </c>
      <c r="M35" s="250">
        <v>163</v>
      </c>
      <c r="N35" s="214"/>
    </row>
    <row r="36" spans="1:14" ht="13.5" customHeight="1" x14ac:dyDescent="0.2">
      <c r="A36" s="147" t="s">
        <v>151</v>
      </c>
      <c r="B36" s="107">
        <v>116.1</v>
      </c>
      <c r="C36" s="108">
        <v>85.4</v>
      </c>
      <c r="D36" s="108">
        <v>146.69999999999999</v>
      </c>
      <c r="E36" s="250">
        <v>55</v>
      </c>
      <c r="F36" s="107">
        <v>97.9</v>
      </c>
      <c r="G36" s="108">
        <v>61</v>
      </c>
      <c r="H36" s="108">
        <v>134.69999999999999</v>
      </c>
      <c r="I36" s="250">
        <v>27</v>
      </c>
      <c r="J36" s="107">
        <v>147</v>
      </c>
      <c r="K36" s="108">
        <v>90.7</v>
      </c>
      <c r="L36" s="108">
        <v>203.2</v>
      </c>
      <c r="M36" s="250">
        <v>28</v>
      </c>
      <c r="N36" s="214"/>
    </row>
    <row r="37" spans="1:14" ht="13.5" customHeight="1" x14ac:dyDescent="0.2">
      <c r="A37" s="147" t="s">
        <v>152</v>
      </c>
      <c r="B37" s="107">
        <v>314.3</v>
      </c>
      <c r="C37" s="108">
        <v>259.2</v>
      </c>
      <c r="D37" s="108">
        <v>369.4</v>
      </c>
      <c r="E37" s="250">
        <v>125</v>
      </c>
      <c r="F37" s="107">
        <v>295.10000000000002</v>
      </c>
      <c r="G37" s="108">
        <v>226.5</v>
      </c>
      <c r="H37" s="108">
        <v>363.7</v>
      </c>
      <c r="I37" s="250">
        <v>69</v>
      </c>
      <c r="J37" s="107">
        <v>329.5</v>
      </c>
      <c r="K37" s="108">
        <v>241.6</v>
      </c>
      <c r="L37" s="108">
        <v>417.5</v>
      </c>
      <c r="M37" s="250">
        <v>56</v>
      </c>
      <c r="N37" s="214"/>
    </row>
    <row r="38" spans="1:14" ht="13.5" customHeight="1" x14ac:dyDescent="0.2">
      <c r="A38" s="147" t="s">
        <v>153</v>
      </c>
      <c r="B38" s="107">
        <v>138.5</v>
      </c>
      <c r="C38" s="108">
        <v>110.9</v>
      </c>
      <c r="D38" s="108">
        <v>166.1</v>
      </c>
      <c r="E38" s="250">
        <v>100</v>
      </c>
      <c r="F38" s="107">
        <v>129</v>
      </c>
      <c r="G38" s="108">
        <v>94.3</v>
      </c>
      <c r="H38" s="108">
        <v>163.69999999999999</v>
      </c>
      <c r="I38" s="250">
        <v>53</v>
      </c>
      <c r="J38" s="107">
        <v>151.1</v>
      </c>
      <c r="K38" s="108">
        <v>105.2</v>
      </c>
      <c r="L38" s="108">
        <v>197</v>
      </c>
      <c r="M38" s="250">
        <v>47</v>
      </c>
      <c r="N38" s="214"/>
    </row>
    <row r="39" spans="1:14" ht="13.5" customHeight="1" x14ac:dyDescent="0.2">
      <c r="A39" s="17"/>
      <c r="B39" s="17"/>
      <c r="C39" s="17"/>
      <c r="D39" s="17"/>
      <c r="E39" s="17"/>
      <c r="F39" s="17"/>
      <c r="G39" s="17"/>
      <c r="H39" s="17"/>
      <c r="I39" s="17"/>
      <c r="J39" s="17"/>
      <c r="K39" s="17"/>
      <c r="L39" s="17"/>
      <c r="M39" s="17"/>
      <c r="N39" s="214"/>
    </row>
    <row r="40" spans="1:14" ht="13.5" customHeight="1" x14ac:dyDescent="0.2">
      <c r="A40" s="588" t="s">
        <v>74</v>
      </c>
      <c r="B40" s="583" t="s">
        <v>27</v>
      </c>
      <c r="C40" s="583"/>
      <c r="D40" s="583"/>
      <c r="E40" s="583"/>
      <c r="F40" s="583" t="s">
        <v>2</v>
      </c>
      <c r="G40" s="583"/>
      <c r="H40" s="583"/>
      <c r="I40" s="583"/>
      <c r="J40" s="583" t="s">
        <v>3</v>
      </c>
      <c r="K40" s="583"/>
      <c r="L40" s="583"/>
      <c r="M40" s="583"/>
      <c r="N40" s="214"/>
    </row>
    <row r="41" spans="1:14" ht="13.5" customHeight="1" x14ac:dyDescent="0.2">
      <c r="A41" s="588"/>
      <c r="B41" s="583"/>
      <c r="C41" s="583"/>
      <c r="D41" s="583"/>
      <c r="E41" s="583"/>
      <c r="F41" s="583"/>
      <c r="G41" s="583"/>
      <c r="H41" s="583"/>
      <c r="I41" s="583"/>
      <c r="J41" s="583"/>
      <c r="K41" s="583"/>
      <c r="L41" s="583"/>
      <c r="M41" s="583"/>
      <c r="N41" s="214"/>
    </row>
    <row r="42" spans="1:14" ht="13.5" customHeight="1" x14ac:dyDescent="0.2">
      <c r="A42" s="586" t="s">
        <v>126</v>
      </c>
      <c r="B42" s="527" t="s">
        <v>29</v>
      </c>
      <c r="C42" s="529" t="s">
        <v>28</v>
      </c>
      <c r="D42" s="529" t="s">
        <v>30</v>
      </c>
      <c r="E42" s="529" t="s">
        <v>31</v>
      </c>
      <c r="F42" s="527" t="s">
        <v>29</v>
      </c>
      <c r="G42" s="529" t="s">
        <v>28</v>
      </c>
      <c r="H42" s="529" t="s">
        <v>30</v>
      </c>
      <c r="I42" s="529" t="s">
        <v>31</v>
      </c>
      <c r="J42" s="527" t="s">
        <v>29</v>
      </c>
      <c r="K42" s="529" t="s">
        <v>28</v>
      </c>
      <c r="L42" s="529" t="s">
        <v>30</v>
      </c>
      <c r="M42" s="529" t="s">
        <v>31</v>
      </c>
      <c r="N42" s="214"/>
    </row>
    <row r="43" spans="1:14" ht="13.5" customHeight="1" x14ac:dyDescent="0.2">
      <c r="A43" s="586"/>
      <c r="B43" s="527"/>
      <c r="C43" s="529"/>
      <c r="D43" s="529"/>
      <c r="E43" s="529"/>
      <c r="F43" s="527"/>
      <c r="G43" s="529"/>
      <c r="H43" s="529"/>
      <c r="I43" s="529"/>
      <c r="J43" s="527"/>
      <c r="K43" s="529"/>
      <c r="L43" s="529"/>
      <c r="M43" s="529"/>
      <c r="N43" s="214"/>
    </row>
    <row r="44" spans="1:14" ht="13.5" customHeight="1" x14ac:dyDescent="0.2">
      <c r="A44" s="587"/>
      <c r="B44" s="528"/>
      <c r="C44" s="530"/>
      <c r="D44" s="530"/>
      <c r="E44" s="530"/>
      <c r="F44" s="528"/>
      <c r="G44" s="530"/>
      <c r="H44" s="530"/>
      <c r="I44" s="530"/>
      <c r="J44" s="528"/>
      <c r="K44" s="530"/>
      <c r="L44" s="530"/>
      <c r="M44" s="530"/>
      <c r="N44" s="214"/>
    </row>
    <row r="45" spans="1:14" ht="13.5" customHeight="1" x14ac:dyDescent="0.2">
      <c r="A45" s="147" t="s">
        <v>127</v>
      </c>
      <c r="B45" s="106">
        <v>120.3</v>
      </c>
      <c r="C45" s="39">
        <v>98</v>
      </c>
      <c r="D45" s="39">
        <v>142.6</v>
      </c>
      <c r="E45" s="249">
        <v>112</v>
      </c>
      <c r="F45" s="106">
        <v>102.1</v>
      </c>
      <c r="G45" s="39">
        <v>75.900000000000006</v>
      </c>
      <c r="H45" s="39">
        <v>128.4</v>
      </c>
      <c r="I45" s="249">
        <v>58</v>
      </c>
      <c r="J45" s="106">
        <v>141.69999999999999</v>
      </c>
      <c r="K45" s="39">
        <v>103.4</v>
      </c>
      <c r="L45" s="39">
        <v>180</v>
      </c>
      <c r="M45" s="249">
        <v>54</v>
      </c>
      <c r="N45" s="214"/>
    </row>
    <row r="46" spans="1:14" ht="13.5" customHeight="1" x14ac:dyDescent="0.2">
      <c r="A46" s="147" t="s">
        <v>128</v>
      </c>
      <c r="B46" s="106">
        <v>89.3</v>
      </c>
      <c r="C46" s="39">
        <v>72.7</v>
      </c>
      <c r="D46" s="39">
        <v>105.9</v>
      </c>
      <c r="E46" s="249">
        <v>112</v>
      </c>
      <c r="F46" s="106">
        <v>74.900000000000006</v>
      </c>
      <c r="G46" s="39">
        <v>54.8</v>
      </c>
      <c r="H46" s="39">
        <v>95.1</v>
      </c>
      <c r="I46" s="249">
        <v>53</v>
      </c>
      <c r="J46" s="106">
        <v>109.1</v>
      </c>
      <c r="K46" s="39">
        <v>80.3</v>
      </c>
      <c r="L46" s="39">
        <v>137.80000000000001</v>
      </c>
      <c r="M46" s="249">
        <v>59</v>
      </c>
      <c r="N46" s="214"/>
    </row>
    <row r="47" spans="1:14" ht="13.5" customHeight="1" x14ac:dyDescent="0.2">
      <c r="A47" s="147" t="s">
        <v>129</v>
      </c>
      <c r="B47" s="106">
        <v>101.8</v>
      </c>
      <c r="C47" s="39">
        <v>78.400000000000006</v>
      </c>
      <c r="D47" s="39">
        <v>125.2</v>
      </c>
      <c r="E47" s="249">
        <v>72</v>
      </c>
      <c r="F47" s="106">
        <v>84.2</v>
      </c>
      <c r="G47" s="39">
        <v>57.1</v>
      </c>
      <c r="H47" s="39">
        <v>111.2</v>
      </c>
      <c r="I47" s="249">
        <v>37</v>
      </c>
      <c r="J47" s="106">
        <v>125.9</v>
      </c>
      <c r="K47" s="39">
        <v>83.5</v>
      </c>
      <c r="L47" s="39">
        <v>168.3</v>
      </c>
      <c r="M47" s="249">
        <v>35</v>
      </c>
      <c r="N47" s="214"/>
    </row>
    <row r="48" spans="1:14" ht="13.5" customHeight="1" x14ac:dyDescent="0.2">
      <c r="A48" s="147" t="s">
        <v>155</v>
      </c>
      <c r="B48" s="106">
        <v>108.1</v>
      </c>
      <c r="C48" s="39">
        <v>80.5</v>
      </c>
      <c r="D48" s="39">
        <v>135.6</v>
      </c>
      <c r="E48" s="250">
        <v>60</v>
      </c>
      <c r="F48" s="106">
        <v>83.6</v>
      </c>
      <c r="G48" s="39">
        <v>52</v>
      </c>
      <c r="H48" s="39">
        <v>115.1</v>
      </c>
      <c r="I48" s="249">
        <v>27</v>
      </c>
      <c r="J48" s="106">
        <v>141.19999999999999</v>
      </c>
      <c r="K48" s="39">
        <v>91.5</v>
      </c>
      <c r="L48" s="39">
        <v>190.9</v>
      </c>
      <c r="M48" s="249">
        <v>33</v>
      </c>
      <c r="N48" s="214"/>
    </row>
    <row r="49" spans="1:14" ht="13.5" customHeight="1" x14ac:dyDescent="0.2">
      <c r="A49" s="147" t="s">
        <v>130</v>
      </c>
      <c r="B49" s="106">
        <v>183.3</v>
      </c>
      <c r="C49" s="39">
        <v>165.5</v>
      </c>
      <c r="D49" s="39">
        <v>201.2</v>
      </c>
      <c r="E49" s="249">
        <v>399</v>
      </c>
      <c r="F49" s="106">
        <v>157.9</v>
      </c>
      <c r="G49" s="39">
        <v>136.80000000000001</v>
      </c>
      <c r="H49" s="39">
        <v>178.9</v>
      </c>
      <c r="I49" s="249">
        <v>216</v>
      </c>
      <c r="J49" s="106">
        <v>214.7</v>
      </c>
      <c r="K49" s="39">
        <v>183.6</v>
      </c>
      <c r="L49" s="39">
        <v>245.9</v>
      </c>
      <c r="M49" s="249">
        <v>183</v>
      </c>
      <c r="N49" s="214"/>
    </row>
    <row r="50" spans="1:14" ht="13.5" customHeight="1" x14ac:dyDescent="0.2">
      <c r="A50" s="147" t="s">
        <v>131</v>
      </c>
      <c r="B50" s="106">
        <v>176.8</v>
      </c>
      <c r="C50" s="39">
        <v>122.5</v>
      </c>
      <c r="D50" s="39">
        <v>231.1</v>
      </c>
      <c r="E50" s="249">
        <v>41</v>
      </c>
      <c r="F50" s="106">
        <v>193.3</v>
      </c>
      <c r="G50" s="39">
        <v>118.8</v>
      </c>
      <c r="H50" s="39">
        <v>267.7</v>
      </c>
      <c r="I50" s="249">
        <v>25</v>
      </c>
      <c r="J50" s="106">
        <v>141.9</v>
      </c>
      <c r="K50" s="39">
        <v>71</v>
      </c>
      <c r="L50" s="39">
        <v>212.7</v>
      </c>
      <c r="M50" s="249">
        <v>16</v>
      </c>
      <c r="N50" s="214"/>
    </row>
    <row r="51" spans="1:14" ht="13.5" customHeight="1" x14ac:dyDescent="0.2">
      <c r="A51" s="147" t="s">
        <v>156</v>
      </c>
      <c r="B51" s="106">
        <v>45.9</v>
      </c>
      <c r="C51" s="39">
        <v>32.299999999999997</v>
      </c>
      <c r="D51" s="39">
        <v>59.5</v>
      </c>
      <c r="E51" s="249">
        <v>44</v>
      </c>
      <c r="F51" s="106">
        <v>36.700000000000003</v>
      </c>
      <c r="G51" s="39">
        <v>20.6</v>
      </c>
      <c r="H51" s="39">
        <v>52.9</v>
      </c>
      <c r="I51" s="249">
        <v>20</v>
      </c>
      <c r="J51" s="106">
        <v>56.9</v>
      </c>
      <c r="K51" s="39">
        <v>33.6</v>
      </c>
      <c r="L51" s="39">
        <v>80.2</v>
      </c>
      <c r="M51" s="249">
        <v>24</v>
      </c>
      <c r="N51" s="214"/>
    </row>
    <row r="52" spans="1:14" ht="13.5" customHeight="1" x14ac:dyDescent="0.2">
      <c r="A52" s="147" t="s">
        <v>132</v>
      </c>
      <c r="B52" s="106">
        <v>222.4</v>
      </c>
      <c r="C52" s="39">
        <v>187.5</v>
      </c>
      <c r="D52" s="39">
        <v>257.3</v>
      </c>
      <c r="E52" s="249">
        <v>154</v>
      </c>
      <c r="F52" s="106">
        <v>144.30000000000001</v>
      </c>
      <c r="G52" s="39">
        <v>108.7</v>
      </c>
      <c r="H52" s="39">
        <v>179.9</v>
      </c>
      <c r="I52" s="249">
        <v>63</v>
      </c>
      <c r="J52" s="106">
        <v>332.1</v>
      </c>
      <c r="K52" s="39">
        <v>263.5</v>
      </c>
      <c r="L52" s="39">
        <v>400.8</v>
      </c>
      <c r="M52" s="249">
        <v>91</v>
      </c>
      <c r="N52" s="214"/>
    </row>
    <row r="53" spans="1:14" ht="13.5" customHeight="1" x14ac:dyDescent="0.2">
      <c r="A53" s="147" t="s">
        <v>133</v>
      </c>
      <c r="B53" s="106">
        <v>109.8</v>
      </c>
      <c r="C53" s="39">
        <v>83.3</v>
      </c>
      <c r="D53" s="39">
        <v>136.30000000000001</v>
      </c>
      <c r="E53" s="249">
        <v>67</v>
      </c>
      <c r="F53" s="106">
        <v>95.8</v>
      </c>
      <c r="G53" s="39">
        <v>63.1</v>
      </c>
      <c r="H53" s="39">
        <v>128.4</v>
      </c>
      <c r="I53" s="249">
        <v>33</v>
      </c>
      <c r="J53" s="106">
        <v>128.69999999999999</v>
      </c>
      <c r="K53" s="39">
        <v>84.3</v>
      </c>
      <c r="L53" s="39">
        <v>173.1</v>
      </c>
      <c r="M53" s="249">
        <v>34</v>
      </c>
      <c r="N53" s="214"/>
    </row>
    <row r="54" spans="1:14" ht="13.5" customHeight="1" x14ac:dyDescent="0.2">
      <c r="A54" s="147" t="s">
        <v>134</v>
      </c>
      <c r="B54" s="106">
        <v>190.8</v>
      </c>
      <c r="C54" s="39">
        <v>158.4</v>
      </c>
      <c r="D54" s="39">
        <v>223.3</v>
      </c>
      <c r="E54" s="249">
        <v>128</v>
      </c>
      <c r="F54" s="106">
        <v>173.8</v>
      </c>
      <c r="G54" s="39">
        <v>134.69999999999999</v>
      </c>
      <c r="H54" s="39">
        <v>212.9</v>
      </c>
      <c r="I54" s="249">
        <v>73</v>
      </c>
      <c r="J54" s="106">
        <v>215.9</v>
      </c>
      <c r="K54" s="39">
        <v>159.30000000000001</v>
      </c>
      <c r="L54" s="39">
        <v>272.39999999999998</v>
      </c>
      <c r="M54" s="249">
        <v>55</v>
      </c>
      <c r="N54" s="214"/>
    </row>
    <row r="55" spans="1:14" ht="13.5" customHeight="1" x14ac:dyDescent="0.2">
      <c r="A55" s="147" t="s">
        <v>135</v>
      </c>
      <c r="B55" s="107">
        <v>140</v>
      </c>
      <c r="C55" s="108">
        <v>108.6</v>
      </c>
      <c r="D55" s="108">
        <v>171.5</v>
      </c>
      <c r="E55" s="250">
        <v>76</v>
      </c>
      <c r="F55" s="107">
        <v>136.1</v>
      </c>
      <c r="G55" s="108">
        <v>96.2</v>
      </c>
      <c r="H55" s="108">
        <v>176.1</v>
      </c>
      <c r="I55" s="250">
        <v>44</v>
      </c>
      <c r="J55" s="107">
        <v>140.5</v>
      </c>
      <c r="K55" s="108">
        <v>91</v>
      </c>
      <c r="L55" s="108">
        <v>190.1</v>
      </c>
      <c r="M55" s="250">
        <v>32</v>
      </c>
      <c r="N55" s="214"/>
    </row>
    <row r="56" spans="1:14" ht="13.5" customHeight="1" x14ac:dyDescent="0.2">
      <c r="A56" s="147" t="s">
        <v>136</v>
      </c>
      <c r="B56" s="107">
        <v>171.2</v>
      </c>
      <c r="C56" s="108">
        <v>136.4</v>
      </c>
      <c r="D56" s="108">
        <v>206</v>
      </c>
      <c r="E56" s="250">
        <v>92</v>
      </c>
      <c r="F56" s="107">
        <v>139.5</v>
      </c>
      <c r="G56" s="108">
        <v>99.4</v>
      </c>
      <c r="H56" s="108">
        <v>179.6</v>
      </c>
      <c r="I56" s="250">
        <v>47</v>
      </c>
      <c r="J56" s="107">
        <v>219.3</v>
      </c>
      <c r="K56" s="108">
        <v>155.4</v>
      </c>
      <c r="L56" s="108">
        <v>283.2</v>
      </c>
      <c r="M56" s="250">
        <v>45</v>
      </c>
      <c r="N56" s="214"/>
    </row>
    <row r="57" spans="1:14" ht="13.5" customHeight="1" x14ac:dyDescent="0.2">
      <c r="A57" s="147" t="s">
        <v>137</v>
      </c>
      <c r="B57" s="107">
        <v>176.9</v>
      </c>
      <c r="C57" s="108">
        <v>146.4</v>
      </c>
      <c r="D57" s="108">
        <v>207.4</v>
      </c>
      <c r="E57" s="250">
        <v>129</v>
      </c>
      <c r="F57" s="107">
        <v>182.8</v>
      </c>
      <c r="G57" s="108">
        <v>142.9</v>
      </c>
      <c r="H57" s="108">
        <v>222.8</v>
      </c>
      <c r="I57" s="250">
        <v>79</v>
      </c>
      <c r="J57" s="107">
        <v>168.9</v>
      </c>
      <c r="K57" s="108">
        <v>120.6</v>
      </c>
      <c r="L57" s="108">
        <v>217.2</v>
      </c>
      <c r="M57" s="250">
        <v>50</v>
      </c>
      <c r="N57" s="214"/>
    </row>
    <row r="58" spans="1:14" ht="13.5" customHeight="1" x14ac:dyDescent="0.2">
      <c r="A58" s="147" t="s">
        <v>138</v>
      </c>
      <c r="B58" s="107">
        <v>96.5</v>
      </c>
      <c r="C58" s="108">
        <v>82.6</v>
      </c>
      <c r="D58" s="108">
        <v>110.5</v>
      </c>
      <c r="E58" s="250">
        <v>184</v>
      </c>
      <c r="F58" s="107">
        <v>77.400000000000006</v>
      </c>
      <c r="G58" s="108">
        <v>61.2</v>
      </c>
      <c r="H58" s="108">
        <v>93.6</v>
      </c>
      <c r="I58" s="250">
        <v>87</v>
      </c>
      <c r="J58" s="107">
        <v>119.5</v>
      </c>
      <c r="K58" s="108">
        <v>95.3</v>
      </c>
      <c r="L58" s="108">
        <v>143.80000000000001</v>
      </c>
      <c r="M58" s="250">
        <v>97</v>
      </c>
      <c r="N58" s="214"/>
    </row>
    <row r="59" spans="1:14" ht="13.5" customHeight="1" x14ac:dyDescent="0.2">
      <c r="A59" s="147" t="s">
        <v>139</v>
      </c>
      <c r="B59" s="107">
        <v>275.8</v>
      </c>
      <c r="C59" s="108">
        <v>254.1</v>
      </c>
      <c r="D59" s="108">
        <v>297.39999999999998</v>
      </c>
      <c r="E59" s="250">
        <v>617</v>
      </c>
      <c r="F59" s="107">
        <v>229.7</v>
      </c>
      <c r="G59" s="108">
        <v>204.7</v>
      </c>
      <c r="H59" s="108">
        <v>254.7</v>
      </c>
      <c r="I59" s="250">
        <v>323</v>
      </c>
      <c r="J59" s="107">
        <v>347.1</v>
      </c>
      <c r="K59" s="108">
        <v>306.5</v>
      </c>
      <c r="L59" s="108">
        <v>387.6</v>
      </c>
      <c r="M59" s="250">
        <v>294</v>
      </c>
      <c r="N59" s="214"/>
    </row>
    <row r="60" spans="1:14" ht="13.5" customHeight="1" x14ac:dyDescent="0.2">
      <c r="A60" s="147" t="s">
        <v>123</v>
      </c>
      <c r="B60" s="107">
        <v>31.7</v>
      </c>
      <c r="C60" s="108">
        <v>22.2</v>
      </c>
      <c r="D60" s="108">
        <v>41.2</v>
      </c>
      <c r="E60" s="250">
        <v>43</v>
      </c>
      <c r="F60" s="107">
        <v>25.4</v>
      </c>
      <c r="G60" s="108">
        <v>14.3</v>
      </c>
      <c r="H60" s="108">
        <v>36.6</v>
      </c>
      <c r="I60" s="250">
        <v>20</v>
      </c>
      <c r="J60" s="107">
        <v>40.700000000000003</v>
      </c>
      <c r="K60" s="108">
        <v>23.6</v>
      </c>
      <c r="L60" s="108">
        <v>57.7</v>
      </c>
      <c r="M60" s="250">
        <v>23</v>
      </c>
      <c r="N60" s="214"/>
    </row>
    <row r="61" spans="1:14" ht="13.5" customHeight="1" x14ac:dyDescent="0.2">
      <c r="A61" s="147" t="s">
        <v>140</v>
      </c>
      <c r="B61" s="107">
        <v>259.7</v>
      </c>
      <c r="C61" s="108">
        <v>212</v>
      </c>
      <c r="D61" s="108">
        <v>307.5</v>
      </c>
      <c r="E61" s="250">
        <v>112</v>
      </c>
      <c r="F61" s="107">
        <v>175.5</v>
      </c>
      <c r="G61" s="108">
        <v>125.6</v>
      </c>
      <c r="H61" s="108">
        <v>225.3</v>
      </c>
      <c r="I61" s="250">
        <v>47</v>
      </c>
      <c r="J61" s="107">
        <v>381.6</v>
      </c>
      <c r="K61" s="108">
        <v>288.60000000000002</v>
      </c>
      <c r="L61" s="108">
        <v>474.6</v>
      </c>
      <c r="M61" s="250">
        <v>65</v>
      </c>
      <c r="N61" s="214"/>
    </row>
    <row r="62" spans="1:14" ht="13.5" customHeight="1" x14ac:dyDescent="0.2">
      <c r="A62" s="147" t="s">
        <v>141</v>
      </c>
      <c r="B62" s="107">
        <v>278.3</v>
      </c>
      <c r="C62" s="108">
        <v>227.5</v>
      </c>
      <c r="D62" s="108">
        <v>329.1</v>
      </c>
      <c r="E62" s="250">
        <v>114</v>
      </c>
      <c r="F62" s="107">
        <v>273.8</v>
      </c>
      <c r="G62" s="108">
        <v>208.4</v>
      </c>
      <c r="H62" s="108">
        <v>339.3</v>
      </c>
      <c r="I62" s="250">
        <v>65</v>
      </c>
      <c r="J62" s="107">
        <v>277.60000000000002</v>
      </c>
      <c r="K62" s="108">
        <v>198.9</v>
      </c>
      <c r="L62" s="108">
        <v>356.3</v>
      </c>
      <c r="M62" s="250">
        <v>49</v>
      </c>
      <c r="N62" s="214"/>
    </row>
    <row r="63" spans="1:14" ht="13.5" customHeight="1" x14ac:dyDescent="0.2">
      <c r="A63" s="147" t="s">
        <v>142</v>
      </c>
      <c r="B63" s="107">
        <v>29.3</v>
      </c>
      <c r="C63" s="108">
        <v>14.4</v>
      </c>
      <c r="D63" s="108">
        <v>44.1</v>
      </c>
      <c r="E63" s="250">
        <v>15</v>
      </c>
      <c r="F63" s="237" t="s">
        <v>2778</v>
      </c>
      <c r="G63" s="238" t="s">
        <v>2778</v>
      </c>
      <c r="H63" s="238" t="s">
        <v>2778</v>
      </c>
      <c r="I63" s="250">
        <v>9</v>
      </c>
      <c r="J63" s="237" t="s">
        <v>2778</v>
      </c>
      <c r="K63" s="238" t="s">
        <v>2778</v>
      </c>
      <c r="L63" s="238" t="s">
        <v>2778</v>
      </c>
      <c r="M63" s="250">
        <v>6</v>
      </c>
      <c r="N63" s="214"/>
    </row>
    <row r="64" spans="1:14" ht="13.5" customHeight="1" x14ac:dyDescent="0.2">
      <c r="A64" s="147" t="s">
        <v>154</v>
      </c>
      <c r="B64" s="237" t="s">
        <v>2778</v>
      </c>
      <c r="C64" s="238" t="s">
        <v>2778</v>
      </c>
      <c r="D64" s="238" t="s">
        <v>2778</v>
      </c>
      <c r="E64" s="252">
        <v>0</v>
      </c>
      <c r="F64" s="237" t="s">
        <v>2778</v>
      </c>
      <c r="G64" s="238" t="s">
        <v>2778</v>
      </c>
      <c r="H64" s="238" t="s">
        <v>2778</v>
      </c>
      <c r="I64" s="251">
        <v>0</v>
      </c>
      <c r="J64" s="237" t="s">
        <v>2778</v>
      </c>
      <c r="K64" s="238" t="s">
        <v>2778</v>
      </c>
      <c r="L64" s="238" t="s">
        <v>2778</v>
      </c>
      <c r="M64" s="251">
        <v>0</v>
      </c>
      <c r="N64" s="214"/>
    </row>
    <row r="65" spans="1:14" ht="13.5" customHeight="1" x14ac:dyDescent="0.2">
      <c r="A65" s="147" t="s">
        <v>143</v>
      </c>
      <c r="B65" s="107">
        <v>134.9</v>
      </c>
      <c r="C65" s="108">
        <v>108.2</v>
      </c>
      <c r="D65" s="108">
        <v>161.5</v>
      </c>
      <c r="E65" s="250">
        <v>99</v>
      </c>
      <c r="F65" s="107">
        <v>91.7</v>
      </c>
      <c r="G65" s="108">
        <v>63.4</v>
      </c>
      <c r="H65" s="108">
        <v>120</v>
      </c>
      <c r="I65" s="250">
        <v>40</v>
      </c>
      <c r="J65" s="107">
        <v>196.7</v>
      </c>
      <c r="K65" s="108">
        <v>144.6</v>
      </c>
      <c r="L65" s="108">
        <v>248.7</v>
      </c>
      <c r="M65" s="250">
        <v>59</v>
      </c>
      <c r="N65" s="214"/>
    </row>
    <row r="66" spans="1:14" ht="13.5" customHeight="1" x14ac:dyDescent="0.2">
      <c r="A66" s="147" t="s">
        <v>144</v>
      </c>
      <c r="B66" s="107">
        <v>177</v>
      </c>
      <c r="C66" s="108">
        <v>154.30000000000001</v>
      </c>
      <c r="D66" s="108">
        <v>199.6</v>
      </c>
      <c r="E66" s="250">
        <v>247</v>
      </c>
      <c r="F66" s="107">
        <v>134.19999999999999</v>
      </c>
      <c r="G66" s="108">
        <v>108.6</v>
      </c>
      <c r="H66" s="108">
        <v>159.69999999999999</v>
      </c>
      <c r="I66" s="250">
        <v>108</v>
      </c>
      <c r="J66" s="107">
        <v>230.9</v>
      </c>
      <c r="K66" s="108">
        <v>190.1</v>
      </c>
      <c r="L66" s="108">
        <v>271.7</v>
      </c>
      <c r="M66" s="250">
        <v>139</v>
      </c>
      <c r="N66" s="214"/>
    </row>
    <row r="67" spans="1:14" ht="13.5" customHeight="1" x14ac:dyDescent="0.2">
      <c r="A67" s="147" t="s">
        <v>145</v>
      </c>
      <c r="B67" s="237" t="s">
        <v>2778</v>
      </c>
      <c r="C67" s="238" t="s">
        <v>2778</v>
      </c>
      <c r="D67" s="238" t="s">
        <v>2778</v>
      </c>
      <c r="E67" s="250">
        <v>2</v>
      </c>
      <c r="F67" s="237" t="s">
        <v>2778</v>
      </c>
      <c r="G67" s="238" t="s">
        <v>2778</v>
      </c>
      <c r="H67" s="238" t="s">
        <v>2778</v>
      </c>
      <c r="I67" s="250">
        <v>2</v>
      </c>
      <c r="J67" s="237" t="s">
        <v>2778</v>
      </c>
      <c r="K67" s="238" t="s">
        <v>2778</v>
      </c>
      <c r="L67" s="238" t="s">
        <v>2778</v>
      </c>
      <c r="M67" s="250">
        <v>0</v>
      </c>
      <c r="N67" s="214"/>
    </row>
    <row r="68" spans="1:14" ht="13.5" customHeight="1" x14ac:dyDescent="0.2">
      <c r="A68" s="147" t="s">
        <v>157</v>
      </c>
      <c r="B68" s="107">
        <v>68.400000000000006</v>
      </c>
      <c r="C68" s="108">
        <v>51.9</v>
      </c>
      <c r="D68" s="108">
        <v>84.9</v>
      </c>
      <c r="E68" s="250">
        <v>66</v>
      </c>
      <c r="F68" s="107">
        <v>59.1</v>
      </c>
      <c r="G68" s="108">
        <v>38.6</v>
      </c>
      <c r="H68" s="108">
        <v>79.5</v>
      </c>
      <c r="I68" s="250">
        <v>33</v>
      </c>
      <c r="J68" s="107">
        <v>78.2</v>
      </c>
      <c r="K68" s="108">
        <v>51.3</v>
      </c>
      <c r="L68" s="108">
        <v>105</v>
      </c>
      <c r="M68" s="250">
        <v>33</v>
      </c>
      <c r="N68" s="214"/>
    </row>
    <row r="69" spans="1:14" ht="13.5" customHeight="1" x14ac:dyDescent="0.2">
      <c r="A69" s="147" t="s">
        <v>146</v>
      </c>
      <c r="B69" s="107">
        <v>226.1</v>
      </c>
      <c r="C69" s="108">
        <v>194.5</v>
      </c>
      <c r="D69" s="108">
        <v>257.7</v>
      </c>
      <c r="E69" s="250">
        <v>195</v>
      </c>
      <c r="F69" s="107">
        <v>177.3</v>
      </c>
      <c r="G69" s="108">
        <v>141.1</v>
      </c>
      <c r="H69" s="108">
        <v>213.5</v>
      </c>
      <c r="I69" s="250">
        <v>91</v>
      </c>
      <c r="J69" s="107">
        <v>292.2</v>
      </c>
      <c r="K69" s="108">
        <v>235.6</v>
      </c>
      <c r="L69" s="108">
        <v>348.7</v>
      </c>
      <c r="M69" s="250">
        <v>104</v>
      </c>
      <c r="N69" s="214"/>
    </row>
    <row r="70" spans="1:14" ht="13.5" customHeight="1" x14ac:dyDescent="0.2">
      <c r="A70" s="147" t="s">
        <v>147</v>
      </c>
      <c r="B70" s="107">
        <v>101.1</v>
      </c>
      <c r="C70" s="108">
        <v>77.2</v>
      </c>
      <c r="D70" s="108">
        <v>125</v>
      </c>
      <c r="E70" s="250">
        <v>69</v>
      </c>
      <c r="F70" s="107">
        <v>91.4</v>
      </c>
      <c r="G70" s="108">
        <v>62</v>
      </c>
      <c r="H70" s="108">
        <v>120.7</v>
      </c>
      <c r="I70" s="250">
        <v>37</v>
      </c>
      <c r="J70" s="107">
        <v>119.9</v>
      </c>
      <c r="K70" s="108">
        <v>76.599999999999994</v>
      </c>
      <c r="L70" s="108">
        <v>163.1</v>
      </c>
      <c r="M70" s="250">
        <v>32</v>
      </c>
      <c r="N70" s="214"/>
    </row>
    <row r="71" spans="1:14" ht="13.5" customHeight="1" x14ac:dyDescent="0.2">
      <c r="A71" s="147" t="s">
        <v>148</v>
      </c>
      <c r="B71" s="237" t="s">
        <v>2778</v>
      </c>
      <c r="C71" s="238" t="s">
        <v>2778</v>
      </c>
      <c r="D71" s="238" t="s">
        <v>2778</v>
      </c>
      <c r="E71" s="250">
        <v>7</v>
      </c>
      <c r="F71" s="237" t="s">
        <v>2778</v>
      </c>
      <c r="G71" s="238" t="s">
        <v>2778</v>
      </c>
      <c r="H71" s="238" t="s">
        <v>2778</v>
      </c>
      <c r="I71" s="250">
        <v>5</v>
      </c>
      <c r="J71" s="237" t="s">
        <v>2778</v>
      </c>
      <c r="K71" s="238" t="s">
        <v>2778</v>
      </c>
      <c r="L71" s="238" t="s">
        <v>2778</v>
      </c>
      <c r="M71" s="250">
        <v>2</v>
      </c>
      <c r="N71" s="214"/>
    </row>
    <row r="72" spans="1:14" ht="13.5" customHeight="1" x14ac:dyDescent="0.2">
      <c r="A72" s="147" t="s">
        <v>149</v>
      </c>
      <c r="B72" s="107">
        <v>144.1</v>
      </c>
      <c r="C72" s="108">
        <v>116.7</v>
      </c>
      <c r="D72" s="108">
        <v>171.5</v>
      </c>
      <c r="E72" s="250">
        <v>105</v>
      </c>
      <c r="F72" s="107">
        <v>109.5</v>
      </c>
      <c r="G72" s="108">
        <v>78.599999999999994</v>
      </c>
      <c r="H72" s="108">
        <v>140.4</v>
      </c>
      <c r="I72" s="250">
        <v>48</v>
      </c>
      <c r="J72" s="107">
        <v>201.5</v>
      </c>
      <c r="K72" s="108">
        <v>149</v>
      </c>
      <c r="L72" s="108">
        <v>254</v>
      </c>
      <c r="M72" s="250">
        <v>57</v>
      </c>
      <c r="N72" s="214"/>
    </row>
    <row r="73" spans="1:14" ht="13.5" customHeight="1" x14ac:dyDescent="0.2">
      <c r="A73" s="147" t="s">
        <v>150</v>
      </c>
      <c r="B73" s="107">
        <v>194.6</v>
      </c>
      <c r="C73" s="108">
        <v>172.4</v>
      </c>
      <c r="D73" s="108">
        <v>216.7</v>
      </c>
      <c r="E73" s="250">
        <v>294</v>
      </c>
      <c r="F73" s="107">
        <v>155</v>
      </c>
      <c r="G73" s="108">
        <v>129.6</v>
      </c>
      <c r="H73" s="108">
        <v>180.4</v>
      </c>
      <c r="I73" s="250">
        <v>141</v>
      </c>
      <c r="J73" s="107">
        <v>255.1</v>
      </c>
      <c r="K73" s="108">
        <v>213.5</v>
      </c>
      <c r="L73" s="108">
        <v>296.8</v>
      </c>
      <c r="M73" s="250">
        <v>153</v>
      </c>
      <c r="N73" s="214"/>
    </row>
    <row r="74" spans="1:14" ht="13.5" customHeight="1" x14ac:dyDescent="0.2">
      <c r="A74" s="147" t="s">
        <v>151</v>
      </c>
      <c r="B74" s="107">
        <v>112.2</v>
      </c>
      <c r="C74" s="108">
        <v>82</v>
      </c>
      <c r="D74" s="108">
        <v>142.4</v>
      </c>
      <c r="E74" s="250">
        <v>53</v>
      </c>
      <c r="F74" s="107">
        <v>94.6</v>
      </c>
      <c r="G74" s="108">
        <v>58.3</v>
      </c>
      <c r="H74" s="108">
        <v>130.9</v>
      </c>
      <c r="I74" s="250">
        <v>26</v>
      </c>
      <c r="J74" s="107">
        <v>142.80000000000001</v>
      </c>
      <c r="K74" s="108">
        <v>87.2</v>
      </c>
      <c r="L74" s="108">
        <v>198.4</v>
      </c>
      <c r="M74" s="250">
        <v>27</v>
      </c>
      <c r="N74" s="214"/>
    </row>
    <row r="75" spans="1:14" ht="13.5" customHeight="1" x14ac:dyDescent="0.2">
      <c r="A75" s="147" t="s">
        <v>152</v>
      </c>
      <c r="B75" s="107">
        <v>304.89999999999998</v>
      </c>
      <c r="C75" s="108">
        <v>250.5</v>
      </c>
      <c r="D75" s="108">
        <v>359.2</v>
      </c>
      <c r="E75" s="250">
        <v>121</v>
      </c>
      <c r="F75" s="107">
        <v>287</v>
      </c>
      <c r="G75" s="108">
        <v>219.3</v>
      </c>
      <c r="H75" s="108">
        <v>354.8</v>
      </c>
      <c r="I75" s="250">
        <v>67</v>
      </c>
      <c r="J75" s="107">
        <v>318.2</v>
      </c>
      <c r="K75" s="108">
        <v>231.6</v>
      </c>
      <c r="L75" s="108">
        <v>404.8</v>
      </c>
      <c r="M75" s="250">
        <v>54</v>
      </c>
      <c r="N75" s="214"/>
    </row>
    <row r="76" spans="1:14" ht="13.5" customHeight="1" x14ac:dyDescent="0.2">
      <c r="A76" s="147" t="s">
        <v>153</v>
      </c>
      <c r="B76" s="107">
        <v>121.1</v>
      </c>
      <c r="C76" s="108">
        <v>95.1</v>
      </c>
      <c r="D76" s="108">
        <v>147.1</v>
      </c>
      <c r="E76" s="250">
        <v>86</v>
      </c>
      <c r="F76" s="107">
        <v>115.5</v>
      </c>
      <c r="G76" s="108">
        <v>82.5</v>
      </c>
      <c r="H76" s="108">
        <v>148.5</v>
      </c>
      <c r="I76" s="250">
        <v>47</v>
      </c>
      <c r="J76" s="107">
        <v>127.3</v>
      </c>
      <c r="K76" s="108">
        <v>84.8</v>
      </c>
      <c r="L76" s="108">
        <v>169.7</v>
      </c>
      <c r="M76" s="250">
        <v>39</v>
      </c>
      <c r="N76" s="214"/>
    </row>
    <row r="77" spans="1:14" ht="13.5" customHeight="1" x14ac:dyDescent="0.2">
      <c r="A77" s="17"/>
      <c r="B77" s="17"/>
      <c r="C77" s="17"/>
      <c r="D77" s="17"/>
      <c r="E77" s="17"/>
      <c r="F77" s="17"/>
      <c r="G77" s="17"/>
      <c r="H77" s="17"/>
      <c r="I77" s="17"/>
      <c r="J77" s="17"/>
      <c r="K77" s="17"/>
      <c r="L77" s="17"/>
      <c r="M77" s="17"/>
      <c r="N77" s="214"/>
    </row>
    <row r="78" spans="1:14" ht="13.5" customHeight="1" x14ac:dyDescent="0.2">
      <c r="A78" s="110" t="s">
        <v>75</v>
      </c>
      <c r="B78" s="582" t="s">
        <v>27</v>
      </c>
      <c r="C78" s="583"/>
      <c r="D78" s="583"/>
      <c r="E78" s="583"/>
      <c r="F78" s="582" t="s">
        <v>2</v>
      </c>
      <c r="G78" s="583"/>
      <c r="H78" s="583"/>
      <c r="I78" s="583"/>
      <c r="J78" s="582" t="s">
        <v>3</v>
      </c>
      <c r="K78" s="583"/>
      <c r="L78" s="583"/>
      <c r="M78" s="583"/>
      <c r="N78" s="214"/>
    </row>
    <row r="79" spans="1:14" ht="13.5" customHeight="1" x14ac:dyDescent="0.2">
      <c r="A79" s="586" t="s">
        <v>126</v>
      </c>
      <c r="B79" s="527" t="s">
        <v>29</v>
      </c>
      <c r="C79" s="529" t="s">
        <v>28</v>
      </c>
      <c r="D79" s="529" t="s">
        <v>30</v>
      </c>
      <c r="E79" s="529" t="s">
        <v>31</v>
      </c>
      <c r="F79" s="527" t="s">
        <v>29</v>
      </c>
      <c r="G79" s="529" t="s">
        <v>28</v>
      </c>
      <c r="H79" s="529" t="s">
        <v>30</v>
      </c>
      <c r="I79" s="529" t="s">
        <v>31</v>
      </c>
      <c r="J79" s="527" t="s">
        <v>29</v>
      </c>
      <c r="K79" s="529" t="s">
        <v>28</v>
      </c>
      <c r="L79" s="529" t="s">
        <v>30</v>
      </c>
      <c r="M79" s="529" t="s">
        <v>31</v>
      </c>
      <c r="N79" s="214"/>
    </row>
    <row r="80" spans="1:14" ht="13.5" customHeight="1" x14ac:dyDescent="0.2">
      <c r="A80" s="586"/>
      <c r="B80" s="527"/>
      <c r="C80" s="529"/>
      <c r="D80" s="529"/>
      <c r="E80" s="529"/>
      <c r="F80" s="527"/>
      <c r="G80" s="529"/>
      <c r="H80" s="529"/>
      <c r="I80" s="529"/>
      <c r="J80" s="527"/>
      <c r="K80" s="529"/>
      <c r="L80" s="529"/>
      <c r="M80" s="529"/>
      <c r="N80" s="214"/>
    </row>
    <row r="81" spans="1:14" ht="13.5" customHeight="1" x14ac:dyDescent="0.2">
      <c r="A81" s="587"/>
      <c r="B81" s="528"/>
      <c r="C81" s="530"/>
      <c r="D81" s="530"/>
      <c r="E81" s="530"/>
      <c r="F81" s="528"/>
      <c r="G81" s="530"/>
      <c r="H81" s="530"/>
      <c r="I81" s="530"/>
      <c r="J81" s="528"/>
      <c r="K81" s="530"/>
      <c r="L81" s="530"/>
      <c r="M81" s="530"/>
      <c r="N81" s="214"/>
    </row>
    <row r="82" spans="1:14" ht="13.5" customHeight="1" x14ac:dyDescent="0.2">
      <c r="A82" s="147" t="s">
        <v>127</v>
      </c>
      <c r="B82" s="106">
        <v>1163.7</v>
      </c>
      <c r="C82" s="39">
        <v>1097.9000000000001</v>
      </c>
      <c r="D82" s="39">
        <v>1229.5</v>
      </c>
      <c r="E82" s="249">
        <v>1109</v>
      </c>
      <c r="F82" s="106">
        <v>992.4</v>
      </c>
      <c r="G82" s="39">
        <v>912.7</v>
      </c>
      <c r="H82" s="39">
        <v>1072.0999999999999</v>
      </c>
      <c r="I82" s="249">
        <v>551</v>
      </c>
      <c r="J82" s="106">
        <v>1359.6</v>
      </c>
      <c r="K82" s="39">
        <v>1248.9000000000001</v>
      </c>
      <c r="L82" s="39">
        <v>1470.2</v>
      </c>
      <c r="M82" s="249">
        <v>558</v>
      </c>
      <c r="N82" s="214"/>
    </row>
    <row r="83" spans="1:14" ht="13.5" customHeight="1" x14ac:dyDescent="0.2">
      <c r="A83" s="147" t="s">
        <v>128</v>
      </c>
      <c r="B83" s="106">
        <v>1046</v>
      </c>
      <c r="C83" s="39">
        <v>992.2</v>
      </c>
      <c r="D83" s="39">
        <v>1099.9000000000001</v>
      </c>
      <c r="E83" s="249">
        <v>1323</v>
      </c>
      <c r="F83" s="106">
        <v>867.4</v>
      </c>
      <c r="G83" s="39">
        <v>801.9</v>
      </c>
      <c r="H83" s="39">
        <v>932.8</v>
      </c>
      <c r="I83" s="249">
        <v>620</v>
      </c>
      <c r="J83" s="106">
        <v>1271.9000000000001</v>
      </c>
      <c r="K83" s="39">
        <v>1181.2</v>
      </c>
      <c r="L83" s="39">
        <v>1362.6</v>
      </c>
      <c r="M83" s="249">
        <v>703</v>
      </c>
      <c r="N83" s="214"/>
    </row>
    <row r="84" spans="1:14" ht="13.5" customHeight="1" x14ac:dyDescent="0.2">
      <c r="A84" s="147" t="s">
        <v>129</v>
      </c>
      <c r="B84" s="106">
        <v>1080.4000000000001</v>
      </c>
      <c r="C84" s="39">
        <v>1006.3</v>
      </c>
      <c r="D84" s="39">
        <v>1154.4000000000001</v>
      </c>
      <c r="E84" s="249">
        <v>759</v>
      </c>
      <c r="F84" s="106">
        <v>961.9</v>
      </c>
      <c r="G84" s="39">
        <v>869.4</v>
      </c>
      <c r="H84" s="39">
        <v>1054.4000000000001</v>
      </c>
      <c r="I84" s="249">
        <v>396</v>
      </c>
      <c r="J84" s="106">
        <v>1240.3</v>
      </c>
      <c r="K84" s="39">
        <v>1117.4000000000001</v>
      </c>
      <c r="L84" s="39">
        <v>1363.3</v>
      </c>
      <c r="M84" s="249">
        <v>363</v>
      </c>
      <c r="N84" s="214"/>
    </row>
    <row r="85" spans="1:14" ht="13.5" customHeight="1" x14ac:dyDescent="0.2">
      <c r="A85" s="147" t="s">
        <v>155</v>
      </c>
      <c r="B85" s="106">
        <v>1127.4000000000001</v>
      </c>
      <c r="C85" s="39">
        <v>1040.4000000000001</v>
      </c>
      <c r="D85" s="39">
        <v>1214.4000000000001</v>
      </c>
      <c r="E85" s="249">
        <v>604</v>
      </c>
      <c r="F85" s="106">
        <v>969</v>
      </c>
      <c r="G85" s="39">
        <v>863.4</v>
      </c>
      <c r="H85" s="39">
        <v>1074.5999999999999</v>
      </c>
      <c r="I85" s="249">
        <v>303</v>
      </c>
      <c r="J85" s="106">
        <v>1313</v>
      </c>
      <c r="K85" s="39">
        <v>1167.4000000000001</v>
      </c>
      <c r="L85" s="39">
        <v>1458.5</v>
      </c>
      <c r="M85" s="249">
        <v>301</v>
      </c>
      <c r="N85" s="214"/>
    </row>
    <row r="86" spans="1:14" ht="13.5" customHeight="1" x14ac:dyDescent="0.2">
      <c r="A86" s="147" t="s">
        <v>130</v>
      </c>
      <c r="B86" s="106">
        <v>1148</v>
      </c>
      <c r="C86" s="39">
        <v>1105</v>
      </c>
      <c r="D86" s="39">
        <v>1190.9000000000001</v>
      </c>
      <c r="E86" s="249">
        <v>2520</v>
      </c>
      <c r="F86" s="106">
        <v>952</v>
      </c>
      <c r="G86" s="39">
        <v>901</v>
      </c>
      <c r="H86" s="39">
        <v>1003.1</v>
      </c>
      <c r="I86" s="249">
        <v>1254</v>
      </c>
      <c r="J86" s="106">
        <v>1389.6</v>
      </c>
      <c r="K86" s="39">
        <v>1316.1</v>
      </c>
      <c r="L86" s="39">
        <v>1463.1</v>
      </c>
      <c r="M86" s="249">
        <v>1266</v>
      </c>
      <c r="N86" s="214"/>
    </row>
    <row r="87" spans="1:14" ht="13.5" customHeight="1" x14ac:dyDescent="0.2">
      <c r="A87" s="147" t="s">
        <v>131</v>
      </c>
      <c r="B87" s="106">
        <v>1193.2</v>
      </c>
      <c r="C87" s="39">
        <v>1062.5</v>
      </c>
      <c r="D87" s="39">
        <v>1323.9</v>
      </c>
      <c r="E87" s="249">
        <v>297</v>
      </c>
      <c r="F87" s="106">
        <v>1153.4000000000001</v>
      </c>
      <c r="G87" s="39">
        <v>985</v>
      </c>
      <c r="H87" s="39">
        <v>1321.8</v>
      </c>
      <c r="I87" s="249">
        <v>157</v>
      </c>
      <c r="J87" s="106">
        <v>1177.8</v>
      </c>
      <c r="K87" s="39">
        <v>982.4</v>
      </c>
      <c r="L87" s="39">
        <v>1373.2</v>
      </c>
      <c r="M87" s="249">
        <v>140</v>
      </c>
      <c r="N87" s="214"/>
    </row>
    <row r="88" spans="1:14" ht="13.5" customHeight="1" x14ac:dyDescent="0.2">
      <c r="A88" s="147" t="s">
        <v>156</v>
      </c>
      <c r="B88" s="106">
        <v>1074.2</v>
      </c>
      <c r="C88" s="39">
        <v>1009.7</v>
      </c>
      <c r="D88" s="39">
        <v>1138.7</v>
      </c>
      <c r="E88" s="249">
        <v>998</v>
      </c>
      <c r="F88" s="106">
        <v>945.2</v>
      </c>
      <c r="G88" s="39">
        <v>864.5</v>
      </c>
      <c r="H88" s="39">
        <v>1025.9000000000001</v>
      </c>
      <c r="I88" s="249">
        <v>495</v>
      </c>
      <c r="J88" s="106">
        <v>1222.5</v>
      </c>
      <c r="K88" s="39">
        <v>1118.2</v>
      </c>
      <c r="L88" s="39">
        <v>1326.8</v>
      </c>
      <c r="M88" s="249">
        <v>503</v>
      </c>
      <c r="N88" s="214"/>
    </row>
    <row r="89" spans="1:14" ht="13.5" customHeight="1" x14ac:dyDescent="0.2">
      <c r="A89" s="147" t="s">
        <v>132</v>
      </c>
      <c r="B89" s="106">
        <v>1439.3</v>
      </c>
      <c r="C89" s="39">
        <v>1353.7</v>
      </c>
      <c r="D89" s="39">
        <v>1524.9</v>
      </c>
      <c r="E89" s="249">
        <v>992</v>
      </c>
      <c r="F89" s="106">
        <v>1169.7</v>
      </c>
      <c r="G89" s="39">
        <v>1069.4000000000001</v>
      </c>
      <c r="H89" s="39">
        <v>1270.0999999999999</v>
      </c>
      <c r="I89" s="249">
        <v>485</v>
      </c>
      <c r="J89" s="106">
        <v>1768.4</v>
      </c>
      <c r="K89" s="39">
        <v>1620.7</v>
      </c>
      <c r="L89" s="39">
        <v>1916.1</v>
      </c>
      <c r="M89" s="249">
        <v>507</v>
      </c>
      <c r="N89" s="214"/>
    </row>
    <row r="90" spans="1:14" ht="13.5" customHeight="1" x14ac:dyDescent="0.2">
      <c r="A90" s="147" t="s">
        <v>133</v>
      </c>
      <c r="B90" s="106">
        <v>1281.5999999999999</v>
      </c>
      <c r="C90" s="39">
        <v>1195.2</v>
      </c>
      <c r="D90" s="39">
        <v>1367.9</v>
      </c>
      <c r="E90" s="249">
        <v>777</v>
      </c>
      <c r="F90" s="106">
        <v>1026.9000000000001</v>
      </c>
      <c r="G90" s="39">
        <v>924.2</v>
      </c>
      <c r="H90" s="39">
        <v>1129.5999999999999</v>
      </c>
      <c r="I90" s="249">
        <v>352</v>
      </c>
      <c r="J90" s="106">
        <v>1604.1</v>
      </c>
      <c r="K90" s="39">
        <v>1455.8</v>
      </c>
      <c r="L90" s="39">
        <v>1752.4</v>
      </c>
      <c r="M90" s="249">
        <v>425</v>
      </c>
      <c r="N90" s="214"/>
    </row>
    <row r="91" spans="1:14" ht="13.5" customHeight="1" x14ac:dyDescent="0.2">
      <c r="A91" s="147" t="s">
        <v>134</v>
      </c>
      <c r="B91" s="106">
        <v>1033.5</v>
      </c>
      <c r="C91" s="39">
        <v>959.7</v>
      </c>
      <c r="D91" s="39">
        <v>1107.3</v>
      </c>
      <c r="E91" s="249">
        <v>678</v>
      </c>
      <c r="F91" s="106">
        <v>913.7</v>
      </c>
      <c r="G91" s="39">
        <v>822.6</v>
      </c>
      <c r="H91" s="39">
        <v>1004.8</v>
      </c>
      <c r="I91" s="249">
        <v>358</v>
      </c>
      <c r="J91" s="106">
        <v>1205.7</v>
      </c>
      <c r="K91" s="39">
        <v>1082.5</v>
      </c>
      <c r="L91" s="39">
        <v>1329</v>
      </c>
      <c r="M91" s="249">
        <v>320</v>
      </c>
      <c r="N91" s="214"/>
    </row>
    <row r="92" spans="1:14" ht="13.5" customHeight="1" x14ac:dyDescent="0.2">
      <c r="A92" s="147" t="s">
        <v>135</v>
      </c>
      <c r="B92" s="107">
        <v>1069.3</v>
      </c>
      <c r="C92" s="108">
        <v>986.5</v>
      </c>
      <c r="D92" s="108">
        <v>1152.0999999999999</v>
      </c>
      <c r="E92" s="250">
        <v>584</v>
      </c>
      <c r="F92" s="107">
        <v>949.9</v>
      </c>
      <c r="G92" s="108">
        <v>847.7</v>
      </c>
      <c r="H92" s="108">
        <v>1052.0999999999999</v>
      </c>
      <c r="I92" s="250">
        <v>302</v>
      </c>
      <c r="J92" s="107">
        <v>1218</v>
      </c>
      <c r="K92" s="108">
        <v>1080.8</v>
      </c>
      <c r="L92" s="108">
        <v>1355.1</v>
      </c>
      <c r="M92" s="250">
        <v>282</v>
      </c>
      <c r="N92" s="214"/>
    </row>
    <row r="93" spans="1:14" ht="13.5" customHeight="1" x14ac:dyDescent="0.2">
      <c r="A93" s="147" t="s">
        <v>136</v>
      </c>
      <c r="B93" s="107">
        <v>977.5</v>
      </c>
      <c r="C93" s="108">
        <v>896.5</v>
      </c>
      <c r="D93" s="108">
        <v>1058.4000000000001</v>
      </c>
      <c r="E93" s="250">
        <v>519</v>
      </c>
      <c r="F93" s="107">
        <v>805.2</v>
      </c>
      <c r="G93" s="108">
        <v>709.4</v>
      </c>
      <c r="H93" s="108">
        <v>901</v>
      </c>
      <c r="I93" s="250">
        <v>261</v>
      </c>
      <c r="J93" s="107">
        <v>1229.7</v>
      </c>
      <c r="K93" s="108">
        <v>1087.0999999999999</v>
      </c>
      <c r="L93" s="108">
        <v>1372.2</v>
      </c>
      <c r="M93" s="250">
        <v>258</v>
      </c>
      <c r="N93" s="214"/>
    </row>
    <row r="94" spans="1:14" ht="13.5" customHeight="1" x14ac:dyDescent="0.2">
      <c r="A94" s="147" t="s">
        <v>137</v>
      </c>
      <c r="B94" s="107">
        <v>1343.1</v>
      </c>
      <c r="C94" s="108">
        <v>1265.3</v>
      </c>
      <c r="D94" s="108">
        <v>1420.8</v>
      </c>
      <c r="E94" s="250">
        <v>1021</v>
      </c>
      <c r="F94" s="107">
        <v>1151.7</v>
      </c>
      <c r="G94" s="108">
        <v>1057.2</v>
      </c>
      <c r="H94" s="108">
        <v>1246.0999999999999</v>
      </c>
      <c r="I94" s="250">
        <v>500</v>
      </c>
      <c r="J94" s="107">
        <v>1558.5</v>
      </c>
      <c r="K94" s="108">
        <v>1429.5</v>
      </c>
      <c r="L94" s="108">
        <v>1687.5</v>
      </c>
      <c r="M94" s="250">
        <v>521</v>
      </c>
      <c r="N94" s="214"/>
    </row>
    <row r="95" spans="1:14" ht="13.5" customHeight="1" x14ac:dyDescent="0.2">
      <c r="A95" s="147" t="s">
        <v>138</v>
      </c>
      <c r="B95" s="107">
        <v>1113.5</v>
      </c>
      <c r="C95" s="108">
        <v>1068.0999999999999</v>
      </c>
      <c r="D95" s="108">
        <v>1158.8</v>
      </c>
      <c r="E95" s="250">
        <v>2139</v>
      </c>
      <c r="F95" s="107">
        <v>966.1</v>
      </c>
      <c r="G95" s="108">
        <v>910.5</v>
      </c>
      <c r="H95" s="108">
        <v>1021.7</v>
      </c>
      <c r="I95" s="250">
        <v>1066</v>
      </c>
      <c r="J95" s="107">
        <v>1278.2</v>
      </c>
      <c r="K95" s="108">
        <v>1203.5999999999999</v>
      </c>
      <c r="L95" s="108">
        <v>1352.9</v>
      </c>
      <c r="M95" s="250">
        <v>1073</v>
      </c>
      <c r="N95" s="214"/>
    </row>
    <row r="96" spans="1:14" ht="13.5" customHeight="1" x14ac:dyDescent="0.2">
      <c r="A96" s="147" t="s">
        <v>139</v>
      </c>
      <c r="B96" s="107">
        <v>1580</v>
      </c>
      <c r="C96" s="108">
        <v>1531</v>
      </c>
      <c r="D96" s="108">
        <v>1629</v>
      </c>
      <c r="E96" s="250">
        <v>3680</v>
      </c>
      <c r="F96" s="107">
        <v>1341.7</v>
      </c>
      <c r="G96" s="108">
        <v>1283.0999999999999</v>
      </c>
      <c r="H96" s="108">
        <v>1400.3</v>
      </c>
      <c r="I96" s="250">
        <v>1863</v>
      </c>
      <c r="J96" s="107">
        <v>1880.1</v>
      </c>
      <c r="K96" s="108">
        <v>1794.9</v>
      </c>
      <c r="L96" s="108">
        <v>1965.3</v>
      </c>
      <c r="M96" s="250">
        <v>1817</v>
      </c>
      <c r="N96" s="214"/>
    </row>
    <row r="97" spans="1:14" ht="13.5" customHeight="1" x14ac:dyDescent="0.2">
      <c r="A97" s="147" t="s">
        <v>123</v>
      </c>
      <c r="B97" s="107">
        <v>1041.7</v>
      </c>
      <c r="C97" s="108">
        <v>988.8</v>
      </c>
      <c r="D97" s="108">
        <v>1094.7</v>
      </c>
      <c r="E97" s="250">
        <v>1370</v>
      </c>
      <c r="F97" s="107">
        <v>876.3</v>
      </c>
      <c r="G97" s="108">
        <v>812.1</v>
      </c>
      <c r="H97" s="108">
        <v>940.6</v>
      </c>
      <c r="I97" s="250">
        <v>661</v>
      </c>
      <c r="J97" s="107">
        <v>1237.8</v>
      </c>
      <c r="K97" s="108">
        <v>1149.5</v>
      </c>
      <c r="L97" s="108">
        <v>1326.1</v>
      </c>
      <c r="M97" s="250">
        <v>709</v>
      </c>
      <c r="N97" s="214"/>
    </row>
    <row r="98" spans="1:14" ht="13.5" customHeight="1" x14ac:dyDescent="0.2">
      <c r="A98" s="147" t="s">
        <v>140</v>
      </c>
      <c r="B98" s="107">
        <v>1713.8</v>
      </c>
      <c r="C98" s="108">
        <v>1595.2</v>
      </c>
      <c r="D98" s="108">
        <v>1832.4</v>
      </c>
      <c r="E98" s="250">
        <v>720</v>
      </c>
      <c r="F98" s="107">
        <v>1469.1</v>
      </c>
      <c r="G98" s="108">
        <v>1326.2</v>
      </c>
      <c r="H98" s="108">
        <v>1612.1</v>
      </c>
      <c r="I98" s="250">
        <v>373</v>
      </c>
      <c r="J98" s="107">
        <v>2068.1</v>
      </c>
      <c r="K98" s="108">
        <v>1862.6</v>
      </c>
      <c r="L98" s="108">
        <v>2273.6</v>
      </c>
      <c r="M98" s="250">
        <v>347</v>
      </c>
      <c r="N98" s="214"/>
    </row>
    <row r="99" spans="1:14" ht="13.5" customHeight="1" x14ac:dyDescent="0.2">
      <c r="A99" s="147" t="s">
        <v>141</v>
      </c>
      <c r="B99" s="107">
        <v>1226.4000000000001</v>
      </c>
      <c r="C99" s="108">
        <v>1126</v>
      </c>
      <c r="D99" s="108">
        <v>1326.9</v>
      </c>
      <c r="E99" s="250">
        <v>522</v>
      </c>
      <c r="F99" s="107">
        <v>1157</v>
      </c>
      <c r="G99" s="108">
        <v>1028.7</v>
      </c>
      <c r="H99" s="108">
        <v>1285.3</v>
      </c>
      <c r="I99" s="250">
        <v>281</v>
      </c>
      <c r="J99" s="107">
        <v>1307</v>
      </c>
      <c r="K99" s="108">
        <v>1146.4000000000001</v>
      </c>
      <c r="L99" s="108">
        <v>1467.6</v>
      </c>
      <c r="M99" s="250">
        <v>241</v>
      </c>
      <c r="N99" s="214"/>
    </row>
    <row r="100" spans="1:14" ht="13.5" customHeight="1" x14ac:dyDescent="0.2">
      <c r="A100" s="147" t="s">
        <v>142</v>
      </c>
      <c r="B100" s="107">
        <v>1015.6</v>
      </c>
      <c r="C100" s="108">
        <v>932.8</v>
      </c>
      <c r="D100" s="108">
        <v>1098.4000000000001</v>
      </c>
      <c r="E100" s="250">
        <v>540</v>
      </c>
      <c r="F100" s="107">
        <v>882.6</v>
      </c>
      <c r="G100" s="108">
        <v>778.9</v>
      </c>
      <c r="H100" s="108">
        <v>986.3</v>
      </c>
      <c r="I100" s="250">
        <v>265</v>
      </c>
      <c r="J100" s="107">
        <v>1181.4000000000001</v>
      </c>
      <c r="K100" s="108">
        <v>1046.7</v>
      </c>
      <c r="L100" s="108">
        <v>1316.1</v>
      </c>
      <c r="M100" s="250">
        <v>275</v>
      </c>
      <c r="N100" s="214"/>
    </row>
    <row r="101" spans="1:14" ht="13.5" customHeight="1" x14ac:dyDescent="0.2">
      <c r="A101" s="147" t="s">
        <v>154</v>
      </c>
      <c r="B101" s="107">
        <v>961.6</v>
      </c>
      <c r="C101" s="108">
        <v>822.1</v>
      </c>
      <c r="D101" s="108">
        <v>1101</v>
      </c>
      <c r="E101" s="251">
        <v>172</v>
      </c>
      <c r="F101" s="107">
        <v>802.8</v>
      </c>
      <c r="G101" s="108">
        <v>636.5</v>
      </c>
      <c r="H101" s="108">
        <v>969.1</v>
      </c>
      <c r="I101" s="251">
        <v>87</v>
      </c>
      <c r="J101" s="107">
        <v>1137.7</v>
      </c>
      <c r="K101" s="108">
        <v>902.8</v>
      </c>
      <c r="L101" s="108">
        <v>1372.6</v>
      </c>
      <c r="M101" s="251">
        <v>85</v>
      </c>
      <c r="N101" s="214"/>
    </row>
    <row r="102" spans="1:14" ht="13.5" customHeight="1" x14ac:dyDescent="0.2">
      <c r="A102" s="147" t="s">
        <v>143</v>
      </c>
      <c r="B102" s="107">
        <v>1275.0999999999999</v>
      </c>
      <c r="C102" s="108">
        <v>1197.2</v>
      </c>
      <c r="D102" s="108">
        <v>1353.1</v>
      </c>
      <c r="E102" s="250">
        <v>942</v>
      </c>
      <c r="F102" s="107">
        <v>1070.8</v>
      </c>
      <c r="G102" s="108">
        <v>977.5</v>
      </c>
      <c r="H102" s="108">
        <v>1164.0999999999999</v>
      </c>
      <c r="I102" s="250">
        <v>463</v>
      </c>
      <c r="J102" s="107">
        <v>1547.6</v>
      </c>
      <c r="K102" s="108">
        <v>1413.1</v>
      </c>
      <c r="L102" s="108">
        <v>1682.1</v>
      </c>
      <c r="M102" s="250">
        <v>479</v>
      </c>
      <c r="N102" s="214"/>
    </row>
    <row r="103" spans="1:14" ht="13.5" customHeight="1" x14ac:dyDescent="0.2">
      <c r="A103" s="147" t="s">
        <v>144</v>
      </c>
      <c r="B103" s="107">
        <v>1444</v>
      </c>
      <c r="C103" s="108">
        <v>1384.3</v>
      </c>
      <c r="D103" s="108">
        <v>1503.6</v>
      </c>
      <c r="E103" s="250">
        <v>2087</v>
      </c>
      <c r="F103" s="107">
        <v>1247.4000000000001</v>
      </c>
      <c r="G103" s="108">
        <v>1175.2</v>
      </c>
      <c r="H103" s="108">
        <v>1319.6</v>
      </c>
      <c r="I103" s="250">
        <v>1022</v>
      </c>
      <c r="J103" s="107">
        <v>1660</v>
      </c>
      <c r="K103" s="108">
        <v>1559.9</v>
      </c>
      <c r="L103" s="108">
        <v>1760.1</v>
      </c>
      <c r="M103" s="250">
        <v>1065</v>
      </c>
      <c r="N103" s="214"/>
    </row>
    <row r="104" spans="1:14" ht="13.5" customHeight="1" x14ac:dyDescent="0.2">
      <c r="A104" s="147" t="s">
        <v>145</v>
      </c>
      <c r="B104" s="107">
        <v>1042</v>
      </c>
      <c r="C104" s="108">
        <v>878.5</v>
      </c>
      <c r="D104" s="108">
        <v>1205.5</v>
      </c>
      <c r="E104" s="250">
        <v>137</v>
      </c>
      <c r="F104" s="107">
        <v>878.8</v>
      </c>
      <c r="G104" s="108">
        <v>677.2</v>
      </c>
      <c r="H104" s="108">
        <v>1080.5</v>
      </c>
      <c r="I104" s="250">
        <v>65</v>
      </c>
      <c r="J104" s="107">
        <v>1242.7</v>
      </c>
      <c r="K104" s="108">
        <v>978</v>
      </c>
      <c r="L104" s="108">
        <v>1507.5</v>
      </c>
      <c r="M104" s="250">
        <v>72</v>
      </c>
      <c r="N104" s="214"/>
    </row>
    <row r="105" spans="1:14" ht="13.5" customHeight="1" x14ac:dyDescent="0.2">
      <c r="A105" s="147" t="s">
        <v>157</v>
      </c>
      <c r="B105" s="107">
        <v>978.1</v>
      </c>
      <c r="C105" s="108">
        <v>916.6</v>
      </c>
      <c r="D105" s="108">
        <v>1039.7</v>
      </c>
      <c r="E105" s="250">
        <v>915</v>
      </c>
      <c r="F105" s="107">
        <v>843.9</v>
      </c>
      <c r="G105" s="108">
        <v>768</v>
      </c>
      <c r="H105" s="108">
        <v>919.9</v>
      </c>
      <c r="I105" s="250">
        <v>456</v>
      </c>
      <c r="J105" s="107">
        <v>1123.8</v>
      </c>
      <c r="K105" s="108">
        <v>1024</v>
      </c>
      <c r="L105" s="108">
        <v>1223.5999999999999</v>
      </c>
      <c r="M105" s="250">
        <v>459</v>
      </c>
      <c r="N105" s="214"/>
    </row>
    <row r="106" spans="1:14" ht="13.5" customHeight="1" x14ac:dyDescent="0.2">
      <c r="A106" s="147" t="s">
        <v>146</v>
      </c>
      <c r="B106" s="107">
        <v>1396.1</v>
      </c>
      <c r="C106" s="108">
        <v>1321.4</v>
      </c>
      <c r="D106" s="108">
        <v>1470.9</v>
      </c>
      <c r="E106" s="250">
        <v>1208</v>
      </c>
      <c r="F106" s="107">
        <v>1142.4000000000001</v>
      </c>
      <c r="G106" s="108">
        <v>1053.5</v>
      </c>
      <c r="H106" s="108">
        <v>1231.2</v>
      </c>
      <c r="I106" s="250">
        <v>576</v>
      </c>
      <c r="J106" s="107">
        <v>1728.9</v>
      </c>
      <c r="K106" s="108">
        <v>1600.3</v>
      </c>
      <c r="L106" s="108">
        <v>1857.4</v>
      </c>
      <c r="M106" s="250">
        <v>632</v>
      </c>
      <c r="N106" s="214"/>
    </row>
    <row r="107" spans="1:14" ht="13.5" customHeight="1" x14ac:dyDescent="0.2">
      <c r="A107" s="147" t="s">
        <v>147</v>
      </c>
      <c r="B107" s="107">
        <v>1063.5</v>
      </c>
      <c r="C107" s="108">
        <v>989.9</v>
      </c>
      <c r="D107" s="108">
        <v>1137.0999999999999</v>
      </c>
      <c r="E107" s="250">
        <v>728</v>
      </c>
      <c r="F107" s="107">
        <v>894.8</v>
      </c>
      <c r="G107" s="108">
        <v>805.5</v>
      </c>
      <c r="H107" s="108">
        <v>984.2</v>
      </c>
      <c r="I107" s="250">
        <v>355</v>
      </c>
      <c r="J107" s="107">
        <v>1297.9000000000001</v>
      </c>
      <c r="K107" s="108">
        <v>1172.7</v>
      </c>
      <c r="L107" s="108">
        <v>1423.1</v>
      </c>
      <c r="M107" s="250">
        <v>373</v>
      </c>
      <c r="N107" s="214"/>
    </row>
    <row r="108" spans="1:14" ht="13.5" customHeight="1" x14ac:dyDescent="0.2">
      <c r="A108" s="147" t="s">
        <v>148</v>
      </c>
      <c r="B108" s="107">
        <v>985.7</v>
      </c>
      <c r="C108" s="108">
        <v>811</v>
      </c>
      <c r="D108" s="108">
        <v>1160.5</v>
      </c>
      <c r="E108" s="250">
        <v>110</v>
      </c>
      <c r="F108" s="107">
        <v>953.8</v>
      </c>
      <c r="G108" s="108">
        <v>727</v>
      </c>
      <c r="H108" s="108">
        <v>1180.5</v>
      </c>
      <c r="I108" s="250">
        <v>58</v>
      </c>
      <c r="J108" s="107">
        <v>956</v>
      </c>
      <c r="K108" s="108">
        <v>695.3</v>
      </c>
      <c r="L108" s="108">
        <v>1216.7</v>
      </c>
      <c r="M108" s="250">
        <v>52</v>
      </c>
      <c r="N108" s="214"/>
    </row>
    <row r="109" spans="1:14" ht="13.5" customHeight="1" x14ac:dyDescent="0.2">
      <c r="A109" s="147" t="s">
        <v>149</v>
      </c>
      <c r="B109" s="107">
        <v>1153</v>
      </c>
      <c r="C109" s="108">
        <v>1076.8</v>
      </c>
      <c r="D109" s="108">
        <v>1229.0999999999999</v>
      </c>
      <c r="E109" s="250">
        <v>822</v>
      </c>
      <c r="F109" s="107">
        <v>1000.1</v>
      </c>
      <c r="G109" s="108">
        <v>905.9</v>
      </c>
      <c r="H109" s="108">
        <v>1094.3</v>
      </c>
      <c r="I109" s="250">
        <v>415</v>
      </c>
      <c r="J109" s="107">
        <v>1353.1</v>
      </c>
      <c r="K109" s="108">
        <v>1226.7</v>
      </c>
      <c r="L109" s="108">
        <v>1479.6</v>
      </c>
      <c r="M109" s="250">
        <v>407</v>
      </c>
      <c r="N109" s="214"/>
    </row>
    <row r="110" spans="1:14" ht="13.5" customHeight="1" x14ac:dyDescent="0.2">
      <c r="A110" s="147" t="s">
        <v>150</v>
      </c>
      <c r="B110" s="107">
        <v>1333.9</v>
      </c>
      <c r="C110" s="108">
        <v>1279.5999999999999</v>
      </c>
      <c r="D110" s="108">
        <v>1388.1</v>
      </c>
      <c r="E110" s="250">
        <v>2094</v>
      </c>
      <c r="F110" s="107">
        <v>1166.7</v>
      </c>
      <c r="G110" s="108">
        <v>1100</v>
      </c>
      <c r="H110" s="108">
        <v>1233.4000000000001</v>
      </c>
      <c r="I110" s="250">
        <v>1069</v>
      </c>
      <c r="J110" s="107">
        <v>1568.8</v>
      </c>
      <c r="K110" s="108">
        <v>1476.9</v>
      </c>
      <c r="L110" s="108">
        <v>1660.7</v>
      </c>
      <c r="M110" s="250">
        <v>1025</v>
      </c>
      <c r="N110" s="214"/>
    </row>
    <row r="111" spans="1:14" ht="13.5" customHeight="1" x14ac:dyDescent="0.2">
      <c r="A111" s="147" t="s">
        <v>151</v>
      </c>
      <c r="B111" s="107">
        <v>1032.9000000000001</v>
      </c>
      <c r="C111" s="108">
        <v>944.5</v>
      </c>
      <c r="D111" s="108">
        <v>1121.3</v>
      </c>
      <c r="E111" s="250">
        <v>487</v>
      </c>
      <c r="F111" s="107">
        <v>913.1</v>
      </c>
      <c r="G111" s="108">
        <v>803.2</v>
      </c>
      <c r="H111" s="108">
        <v>1023</v>
      </c>
      <c r="I111" s="250">
        <v>249</v>
      </c>
      <c r="J111" s="107">
        <v>1196.5</v>
      </c>
      <c r="K111" s="108">
        <v>1047.8</v>
      </c>
      <c r="L111" s="108">
        <v>1345.2</v>
      </c>
      <c r="M111" s="250">
        <v>238</v>
      </c>
      <c r="N111" s="214"/>
    </row>
    <row r="112" spans="1:14" ht="13.5" customHeight="1" x14ac:dyDescent="0.2">
      <c r="A112" s="147" t="s">
        <v>152</v>
      </c>
      <c r="B112" s="107">
        <v>1576.4</v>
      </c>
      <c r="C112" s="108">
        <v>1461.7</v>
      </c>
      <c r="D112" s="108">
        <v>1691.1</v>
      </c>
      <c r="E112" s="250">
        <v>642</v>
      </c>
      <c r="F112" s="107">
        <v>1429.7</v>
      </c>
      <c r="G112" s="108">
        <v>1289.4000000000001</v>
      </c>
      <c r="H112" s="108">
        <v>1569.9</v>
      </c>
      <c r="I112" s="250">
        <v>339</v>
      </c>
      <c r="J112" s="107">
        <v>1727.4</v>
      </c>
      <c r="K112" s="108">
        <v>1536.4</v>
      </c>
      <c r="L112" s="108">
        <v>1918.3</v>
      </c>
      <c r="M112" s="250">
        <v>303</v>
      </c>
      <c r="N112" s="214"/>
    </row>
    <row r="113" spans="1:14" ht="13.5" customHeight="1" x14ac:dyDescent="0.2">
      <c r="A113" s="147" t="s">
        <v>153</v>
      </c>
      <c r="B113" s="107">
        <v>1205.8</v>
      </c>
      <c r="C113" s="108">
        <v>1130.5999999999999</v>
      </c>
      <c r="D113" s="108">
        <v>1281.0999999999999</v>
      </c>
      <c r="E113" s="250">
        <v>923</v>
      </c>
      <c r="F113" s="107">
        <v>1075.8</v>
      </c>
      <c r="G113" s="108">
        <v>981.5</v>
      </c>
      <c r="H113" s="108">
        <v>1170.0999999999999</v>
      </c>
      <c r="I113" s="250">
        <v>458</v>
      </c>
      <c r="J113" s="107">
        <v>1356.2</v>
      </c>
      <c r="K113" s="108">
        <v>1234</v>
      </c>
      <c r="L113" s="108">
        <v>1478.3</v>
      </c>
      <c r="M113" s="250">
        <v>465</v>
      </c>
      <c r="N113" s="214"/>
    </row>
    <row r="114" spans="1:14" ht="13.5" customHeight="1" x14ac:dyDescent="0.2"/>
    <row r="115" spans="1:14" ht="13.5" customHeight="1" x14ac:dyDescent="0.2">
      <c r="A115" s="12" t="s">
        <v>26</v>
      </c>
    </row>
    <row r="116" spans="1:14" ht="13.5" customHeight="1" x14ac:dyDescent="0.2">
      <c r="A116" s="580" t="s">
        <v>100</v>
      </c>
      <c r="B116" s="580"/>
      <c r="C116" s="580"/>
      <c r="D116" s="580"/>
      <c r="E116" s="580"/>
      <c r="F116" s="580"/>
      <c r="G116" s="580"/>
      <c r="H116" s="580"/>
      <c r="I116" s="580"/>
      <c r="J116" s="580"/>
      <c r="K116" s="580"/>
      <c r="L116" s="580"/>
      <c r="M116" s="580"/>
      <c r="N116" s="580"/>
    </row>
    <row r="117" spans="1:14" ht="13.5" customHeight="1" x14ac:dyDescent="0.2">
      <c r="A117" s="580"/>
      <c r="B117" s="580"/>
      <c r="C117" s="580"/>
      <c r="D117" s="580"/>
      <c r="E117" s="580"/>
      <c r="F117" s="580"/>
      <c r="G117" s="580"/>
      <c r="H117" s="580"/>
      <c r="I117" s="580"/>
      <c r="J117" s="580"/>
      <c r="K117" s="580"/>
      <c r="L117" s="580"/>
      <c r="M117" s="580"/>
      <c r="N117" s="580"/>
    </row>
    <row r="118" spans="1:14" ht="13.5" customHeight="1" x14ac:dyDescent="0.2">
      <c r="A118" s="580" t="s">
        <v>101</v>
      </c>
      <c r="B118" s="580"/>
      <c r="C118" s="580"/>
      <c r="D118" s="580"/>
      <c r="E118" s="580"/>
      <c r="F118" s="580"/>
      <c r="G118" s="580"/>
      <c r="H118" s="580"/>
      <c r="I118" s="580"/>
      <c r="J118" s="580"/>
      <c r="K118" s="580"/>
      <c r="L118" s="580"/>
      <c r="M118" s="580"/>
      <c r="N118" s="580"/>
    </row>
    <row r="119" spans="1:14" ht="13.5" customHeight="1" x14ac:dyDescent="0.2">
      <c r="A119" s="580"/>
      <c r="B119" s="580"/>
      <c r="C119" s="580"/>
      <c r="D119" s="580"/>
      <c r="E119" s="580"/>
      <c r="F119" s="580"/>
      <c r="G119" s="580"/>
      <c r="H119" s="580"/>
      <c r="I119" s="580"/>
      <c r="J119" s="580"/>
      <c r="K119" s="580"/>
      <c r="L119" s="580"/>
      <c r="M119" s="580"/>
      <c r="N119" s="580"/>
    </row>
    <row r="120" spans="1:14" ht="13.5" customHeight="1" x14ac:dyDescent="0.2">
      <c r="A120" s="580"/>
      <c r="B120" s="580"/>
      <c r="C120" s="580"/>
      <c r="D120" s="580"/>
      <c r="E120" s="580"/>
      <c r="F120" s="580"/>
      <c r="G120" s="580"/>
      <c r="H120" s="580"/>
      <c r="I120" s="580"/>
      <c r="J120" s="580"/>
      <c r="K120" s="580"/>
      <c r="L120" s="580"/>
      <c r="M120" s="580"/>
      <c r="N120" s="580"/>
    </row>
    <row r="121" spans="1:14" ht="13.5" customHeight="1" x14ac:dyDescent="0.2">
      <c r="A121" s="534" t="s">
        <v>76</v>
      </c>
      <c r="B121" s="534"/>
      <c r="C121" s="534"/>
      <c r="D121" s="534"/>
      <c r="E121" s="534"/>
      <c r="F121" s="534"/>
      <c r="G121" s="534"/>
      <c r="H121" s="534"/>
      <c r="I121" s="534"/>
      <c r="J121" s="534"/>
      <c r="K121" s="534"/>
      <c r="L121" s="534"/>
      <c r="M121" s="534"/>
      <c r="N121" s="534"/>
    </row>
    <row r="122" spans="1:14" ht="13.5" customHeight="1" x14ac:dyDescent="0.2">
      <c r="A122" s="580" t="s">
        <v>2792</v>
      </c>
      <c r="B122" s="580"/>
      <c r="C122" s="580"/>
      <c r="D122" s="580"/>
      <c r="E122" s="580"/>
      <c r="F122" s="580"/>
      <c r="G122" s="580"/>
      <c r="H122" s="580"/>
      <c r="I122" s="580"/>
      <c r="J122" s="580"/>
      <c r="K122" s="580"/>
      <c r="L122" s="580"/>
      <c r="M122" s="580"/>
      <c r="N122" s="580"/>
    </row>
    <row r="123" spans="1:14" ht="13.5" customHeight="1" x14ac:dyDescent="0.2">
      <c r="A123" s="580"/>
      <c r="B123" s="580"/>
      <c r="C123" s="580"/>
      <c r="D123" s="580"/>
      <c r="E123" s="580"/>
      <c r="F123" s="580"/>
      <c r="G123" s="580"/>
      <c r="H123" s="580"/>
      <c r="I123" s="580"/>
      <c r="J123" s="580"/>
      <c r="K123" s="580"/>
      <c r="L123" s="580"/>
      <c r="M123" s="580"/>
      <c r="N123" s="580"/>
    </row>
    <row r="124" spans="1:14" ht="13.5" customHeight="1" x14ac:dyDescent="0.2">
      <c r="A124" s="585" t="s">
        <v>2791</v>
      </c>
      <c r="B124" s="585"/>
      <c r="C124" s="585"/>
      <c r="D124" s="585"/>
      <c r="E124" s="585"/>
      <c r="F124" s="585"/>
      <c r="G124" s="585"/>
      <c r="H124" s="585"/>
      <c r="I124" s="585"/>
      <c r="J124" s="585"/>
      <c r="K124" s="585"/>
      <c r="L124" s="585"/>
      <c r="M124" s="585"/>
      <c r="N124" s="585"/>
    </row>
    <row r="125" spans="1:14" ht="13.5" customHeight="1" x14ac:dyDescent="0.2">
      <c r="A125" s="579" t="s">
        <v>2754</v>
      </c>
      <c r="B125" s="579"/>
      <c r="C125" s="579"/>
      <c r="D125" s="579"/>
      <c r="E125" s="579"/>
      <c r="F125" s="579"/>
      <c r="G125" s="579"/>
      <c r="H125" s="579"/>
      <c r="I125" s="579"/>
      <c r="J125" s="579"/>
      <c r="K125" s="579"/>
      <c r="L125" s="579"/>
      <c r="M125" s="579"/>
      <c r="N125" s="579"/>
    </row>
    <row r="126" spans="1:14" ht="13.5" customHeight="1" x14ac:dyDescent="0.2">
      <c r="A126" s="195"/>
      <c r="B126" s="195"/>
      <c r="C126" s="195"/>
    </row>
    <row r="127" spans="1:14" ht="13.5" customHeight="1" x14ac:dyDescent="0.2">
      <c r="A127" s="195" t="s">
        <v>2757</v>
      </c>
      <c r="B127" s="195"/>
    </row>
    <row r="128" spans="1:14" ht="13.5" customHeight="1" x14ac:dyDescent="0.2"/>
    <row r="129" ht="13.5" customHeight="1" x14ac:dyDescent="0.2"/>
  </sheetData>
  <mergeCells count="57">
    <mergeCell ref="A1:K1"/>
    <mergeCell ref="A42:A44"/>
    <mergeCell ref="A79:A81"/>
    <mergeCell ref="A121:N121"/>
    <mergeCell ref="M1:N1"/>
    <mergeCell ref="A4:A6"/>
    <mergeCell ref="A40:A41"/>
    <mergeCell ref="B40:E41"/>
    <mergeCell ref="F40:I41"/>
    <mergeCell ref="J40:M41"/>
    <mergeCell ref="L79:L81"/>
    <mergeCell ref="M79:M81"/>
    <mergeCell ref="G79:G81"/>
    <mergeCell ref="H79:H81"/>
    <mergeCell ref="I79:I81"/>
    <mergeCell ref="J79:J81"/>
    <mergeCell ref="K79:K81"/>
    <mergeCell ref="A116:N117"/>
    <mergeCell ref="A118:N120"/>
    <mergeCell ref="A122:N123"/>
    <mergeCell ref="A124:N124"/>
    <mergeCell ref="B79:B81"/>
    <mergeCell ref="C79:C81"/>
    <mergeCell ref="D79:D81"/>
    <mergeCell ref="E79:E81"/>
    <mergeCell ref="F79:F81"/>
    <mergeCell ref="A125:N125"/>
    <mergeCell ref="B78:E78"/>
    <mergeCell ref="F78:I78"/>
    <mergeCell ref="J78:M78"/>
    <mergeCell ref="M42:M44"/>
    <mergeCell ref="B42:B44"/>
    <mergeCell ref="C42:C44"/>
    <mergeCell ref="D42:D44"/>
    <mergeCell ref="E42:E44"/>
    <mergeCell ref="F42:F44"/>
    <mergeCell ref="G42:G44"/>
    <mergeCell ref="H42:H44"/>
    <mergeCell ref="I42:I44"/>
    <mergeCell ref="J42:J44"/>
    <mergeCell ref="L42:L44"/>
    <mergeCell ref="K42:K44"/>
    <mergeCell ref="B3:E3"/>
    <mergeCell ref="F3:I3"/>
    <mergeCell ref="J3:M3"/>
    <mergeCell ref="B4:B6"/>
    <mergeCell ref="C4:C6"/>
    <mergeCell ref="D4:D6"/>
    <mergeCell ref="E4:E6"/>
    <mergeCell ref="F4:F6"/>
    <mergeCell ref="G4:G6"/>
    <mergeCell ref="H4:H6"/>
    <mergeCell ref="I4:I6"/>
    <mergeCell ref="J4:J6"/>
    <mergeCell ref="K4:K6"/>
    <mergeCell ref="L4:L6"/>
    <mergeCell ref="M4:M6"/>
  </mergeCells>
  <hyperlinks>
    <hyperlink ref="A124:N124" r:id="rId1" display="5) Figures are for deaths occurring between 1 March 2020 and 30 April 2020. Figures only include deaths that were registered by 3 May 2020. More information on registration delays can be found on the NRS website"/>
    <hyperlink ref="M1:N1" location="Contents!A1" display="back to contents"/>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99"/>
  <sheetViews>
    <sheetView workbookViewId="0">
      <selection sqref="A1:H2"/>
    </sheetView>
  </sheetViews>
  <sheetFormatPr defaultColWidth="9.140625" defaultRowHeight="14.25" x14ac:dyDescent="0.2"/>
  <cols>
    <col min="1" max="1" width="57.42578125" style="16" customWidth="1"/>
    <col min="2" max="2" width="9.7109375" style="16" customWidth="1"/>
    <col min="3" max="3" width="12.5703125" style="16" customWidth="1"/>
    <col min="4" max="4" width="10" style="16" customWidth="1"/>
    <col min="5" max="5" width="10.42578125" style="16" customWidth="1"/>
    <col min="6" max="6" width="3.140625" style="16" customWidth="1"/>
    <col min="7" max="7" width="11.42578125" style="16" customWidth="1"/>
    <col min="8" max="8" width="11.28515625" style="16" customWidth="1"/>
    <col min="9" max="9" width="9.85546875" style="16" customWidth="1"/>
    <col min="10" max="10" width="12.42578125" style="16" customWidth="1"/>
    <col min="11" max="16384" width="9.140625" style="16"/>
  </cols>
  <sheetData>
    <row r="1" spans="1:13" ht="18" customHeight="1" x14ac:dyDescent="0.25">
      <c r="A1" s="594" t="s">
        <v>2977</v>
      </c>
      <c r="B1" s="594"/>
      <c r="C1" s="594"/>
      <c r="D1" s="594"/>
      <c r="E1" s="594"/>
      <c r="F1" s="594"/>
      <c r="G1" s="594"/>
      <c r="H1" s="594"/>
      <c r="I1" s="209"/>
      <c r="J1" s="595" t="s">
        <v>78</v>
      </c>
      <c r="K1" s="595"/>
      <c r="L1" s="17"/>
      <c r="M1" s="17"/>
    </row>
    <row r="2" spans="1:13" ht="18" customHeight="1" x14ac:dyDescent="0.25">
      <c r="A2" s="594"/>
      <c r="B2" s="594"/>
      <c r="C2" s="594"/>
      <c r="D2" s="594"/>
      <c r="E2" s="594"/>
      <c r="F2" s="594"/>
      <c r="G2" s="594"/>
      <c r="H2" s="594"/>
      <c r="I2" s="209"/>
      <c r="J2" s="209"/>
      <c r="K2" s="17"/>
      <c r="L2" s="17"/>
      <c r="M2" s="17"/>
    </row>
    <row r="3" spans="1:13" ht="15" customHeight="1" x14ac:dyDescent="0.2">
      <c r="A3" s="214"/>
      <c r="B3" s="214"/>
      <c r="C3" s="214"/>
      <c r="D3" s="214"/>
      <c r="E3" s="214"/>
      <c r="F3" s="214"/>
      <c r="G3" s="214"/>
      <c r="H3" s="214"/>
      <c r="I3" s="214"/>
      <c r="J3" s="214"/>
    </row>
    <row r="4" spans="1:13" ht="15" x14ac:dyDescent="0.25">
      <c r="A4" s="215"/>
      <c r="B4" s="590" t="s">
        <v>204</v>
      </c>
      <c r="C4" s="590"/>
      <c r="D4" s="590"/>
      <c r="E4" s="590"/>
      <c r="F4" s="214"/>
      <c r="G4" s="591" t="s">
        <v>75</v>
      </c>
      <c r="H4" s="591"/>
      <c r="I4" s="591"/>
      <c r="J4" s="591"/>
    </row>
    <row r="5" spans="1:13" ht="15" customHeight="1" x14ac:dyDescent="0.2">
      <c r="A5" s="600"/>
      <c r="B5" s="596" t="s">
        <v>31</v>
      </c>
      <c r="C5" s="596" t="s">
        <v>202</v>
      </c>
      <c r="D5" s="596" t="s">
        <v>200</v>
      </c>
      <c r="E5" s="596" t="s">
        <v>201</v>
      </c>
      <c r="F5" s="598"/>
      <c r="G5" s="596" t="s">
        <v>31</v>
      </c>
      <c r="H5" s="596" t="s">
        <v>202</v>
      </c>
      <c r="I5" s="596" t="s">
        <v>200</v>
      </c>
      <c r="J5" s="596" t="s">
        <v>201</v>
      </c>
    </row>
    <row r="6" spans="1:13" ht="15" customHeight="1" x14ac:dyDescent="0.2">
      <c r="A6" s="600"/>
      <c r="B6" s="596"/>
      <c r="C6" s="596"/>
      <c r="D6" s="596"/>
      <c r="E6" s="596"/>
      <c r="F6" s="598"/>
      <c r="G6" s="596"/>
      <c r="H6" s="596"/>
      <c r="I6" s="596"/>
      <c r="J6" s="596"/>
    </row>
    <row r="7" spans="1:13" ht="15" customHeight="1" x14ac:dyDescent="0.2">
      <c r="A7" s="600"/>
      <c r="B7" s="596"/>
      <c r="C7" s="596"/>
      <c r="D7" s="596"/>
      <c r="E7" s="596"/>
      <c r="F7" s="598"/>
      <c r="G7" s="596"/>
      <c r="H7" s="596"/>
      <c r="I7" s="596"/>
      <c r="J7" s="596"/>
    </row>
    <row r="8" spans="1:13" ht="15" customHeight="1" x14ac:dyDescent="0.2">
      <c r="A8" s="600"/>
      <c r="B8" s="596"/>
      <c r="C8" s="596"/>
      <c r="D8" s="596"/>
      <c r="E8" s="596"/>
      <c r="F8" s="598"/>
      <c r="G8" s="596"/>
      <c r="H8" s="596"/>
      <c r="I8" s="596"/>
      <c r="J8" s="596"/>
    </row>
    <row r="9" spans="1:13" x14ac:dyDescent="0.2">
      <c r="A9" s="601"/>
      <c r="B9" s="597"/>
      <c r="C9" s="597"/>
      <c r="D9" s="597"/>
      <c r="E9" s="597"/>
      <c r="F9" s="599"/>
      <c r="G9" s="597"/>
      <c r="H9" s="597"/>
      <c r="I9" s="597"/>
      <c r="J9" s="597"/>
    </row>
    <row r="10" spans="1:13" x14ac:dyDescent="0.2">
      <c r="A10" s="215"/>
      <c r="B10" s="213"/>
      <c r="C10" s="213"/>
      <c r="D10" s="213"/>
      <c r="E10" s="213"/>
      <c r="F10" s="17"/>
      <c r="G10" s="124"/>
      <c r="H10" s="124"/>
      <c r="I10" s="124"/>
      <c r="J10" s="124"/>
    </row>
    <row r="11" spans="1:13" x14ac:dyDescent="0.2">
      <c r="A11" s="125" t="s">
        <v>205</v>
      </c>
      <c r="B11" s="213"/>
      <c r="C11" s="213"/>
      <c r="D11" s="213"/>
      <c r="E11" s="213"/>
      <c r="F11" s="17"/>
      <c r="G11" s="124"/>
      <c r="H11" s="124"/>
      <c r="I11" s="124"/>
      <c r="J11" s="124"/>
    </row>
    <row r="12" spans="1:13" x14ac:dyDescent="0.2">
      <c r="A12" s="126" t="s">
        <v>164</v>
      </c>
      <c r="B12" s="159">
        <v>22</v>
      </c>
      <c r="C12" s="128">
        <v>9.1</v>
      </c>
      <c r="D12" s="128">
        <v>5.0999999999999996</v>
      </c>
      <c r="E12" s="128">
        <v>13.2</v>
      </c>
      <c r="F12" s="17"/>
      <c r="G12" s="159">
        <v>271</v>
      </c>
      <c r="H12" s="128">
        <v>111.8</v>
      </c>
      <c r="I12" s="128">
        <v>97.6</v>
      </c>
      <c r="J12" s="128">
        <v>126</v>
      </c>
    </row>
    <row r="13" spans="1:13" x14ac:dyDescent="0.2">
      <c r="A13" s="126" t="s">
        <v>165</v>
      </c>
      <c r="B13" s="159">
        <v>8</v>
      </c>
      <c r="C13" s="127" t="s">
        <v>2780</v>
      </c>
      <c r="D13" s="127" t="s">
        <v>2780</v>
      </c>
      <c r="E13" s="127" t="s">
        <v>2780</v>
      </c>
      <c r="F13" s="17"/>
      <c r="G13" s="159">
        <v>289</v>
      </c>
      <c r="H13" s="128">
        <v>60.3</v>
      </c>
      <c r="I13" s="128">
        <v>53</v>
      </c>
      <c r="J13" s="128">
        <v>67.599999999999994</v>
      </c>
    </row>
    <row r="14" spans="1:13" x14ac:dyDescent="0.2">
      <c r="A14" s="126" t="s">
        <v>166</v>
      </c>
      <c r="B14" s="159">
        <v>19</v>
      </c>
      <c r="C14" s="128">
        <v>6.9</v>
      </c>
      <c r="D14" s="128">
        <v>3.6</v>
      </c>
      <c r="E14" s="128">
        <v>10.3</v>
      </c>
      <c r="F14" s="17"/>
      <c r="G14" s="159">
        <v>266</v>
      </c>
      <c r="H14" s="128">
        <v>95.4</v>
      </c>
      <c r="I14" s="128">
        <v>83.1</v>
      </c>
      <c r="J14" s="128">
        <v>107.7</v>
      </c>
    </row>
    <row r="15" spans="1:13" x14ac:dyDescent="0.2">
      <c r="A15" s="126" t="s">
        <v>167</v>
      </c>
      <c r="B15" s="159">
        <v>17</v>
      </c>
      <c r="C15" s="128">
        <v>7</v>
      </c>
      <c r="D15" s="128">
        <v>3.6</v>
      </c>
      <c r="E15" s="128">
        <v>10.4</v>
      </c>
      <c r="F15" s="17"/>
      <c r="G15" s="159">
        <v>226</v>
      </c>
      <c r="H15" s="128">
        <v>96.1</v>
      </c>
      <c r="I15" s="128">
        <v>83.4</v>
      </c>
      <c r="J15" s="128">
        <v>108.8</v>
      </c>
    </row>
    <row r="16" spans="1:13" x14ac:dyDescent="0.2">
      <c r="A16" s="126" t="s">
        <v>168</v>
      </c>
      <c r="B16" s="159">
        <v>35</v>
      </c>
      <c r="C16" s="128">
        <v>13.2</v>
      </c>
      <c r="D16" s="128">
        <v>8.8000000000000007</v>
      </c>
      <c r="E16" s="128">
        <v>17.600000000000001</v>
      </c>
      <c r="F16" s="17"/>
      <c r="G16" s="159">
        <v>720</v>
      </c>
      <c r="H16" s="128">
        <v>270.60000000000002</v>
      </c>
      <c r="I16" s="128">
        <v>250.7</v>
      </c>
      <c r="J16" s="128">
        <v>290.5</v>
      </c>
    </row>
    <row r="17" spans="1:10" x14ac:dyDescent="0.2">
      <c r="A17" s="126" t="s">
        <v>169</v>
      </c>
      <c r="B17" s="159">
        <v>30</v>
      </c>
      <c r="C17" s="128">
        <v>13</v>
      </c>
      <c r="D17" s="128">
        <v>8.3000000000000007</v>
      </c>
      <c r="E17" s="128">
        <v>17.7</v>
      </c>
      <c r="F17" s="17"/>
      <c r="G17" s="159">
        <v>358</v>
      </c>
      <c r="H17" s="128">
        <v>152.80000000000001</v>
      </c>
      <c r="I17" s="128">
        <v>136.80000000000001</v>
      </c>
      <c r="J17" s="128">
        <v>168.8</v>
      </c>
    </row>
    <row r="18" spans="1:10" x14ac:dyDescent="0.2">
      <c r="A18" s="126" t="s">
        <v>170</v>
      </c>
      <c r="B18" s="159">
        <v>21</v>
      </c>
      <c r="C18" s="128">
        <v>16.2</v>
      </c>
      <c r="D18" s="128">
        <v>9.1999999999999993</v>
      </c>
      <c r="E18" s="128">
        <v>23.3</v>
      </c>
      <c r="F18" s="17"/>
      <c r="G18" s="159">
        <v>253</v>
      </c>
      <c r="H18" s="128">
        <v>180.1</v>
      </c>
      <c r="I18" s="128">
        <v>157.19999999999999</v>
      </c>
      <c r="J18" s="128">
        <v>202.9</v>
      </c>
    </row>
    <row r="19" spans="1:10" x14ac:dyDescent="0.2">
      <c r="A19" s="126" t="s">
        <v>171</v>
      </c>
      <c r="B19" s="159">
        <v>44</v>
      </c>
      <c r="C19" s="128">
        <v>25.8</v>
      </c>
      <c r="D19" s="128">
        <v>18.100000000000001</v>
      </c>
      <c r="E19" s="128">
        <v>33.5</v>
      </c>
      <c r="F19" s="17"/>
      <c r="G19" s="159">
        <v>522</v>
      </c>
      <c r="H19" s="128">
        <v>315.2</v>
      </c>
      <c r="I19" s="128">
        <v>287.8</v>
      </c>
      <c r="J19" s="128">
        <v>342.7</v>
      </c>
    </row>
    <row r="20" spans="1:10" x14ac:dyDescent="0.2">
      <c r="A20" s="126" t="s">
        <v>172</v>
      </c>
      <c r="B20" s="159">
        <v>37</v>
      </c>
      <c r="C20" s="128">
        <v>16.7</v>
      </c>
      <c r="D20" s="128">
        <v>11.3</v>
      </c>
      <c r="E20" s="128">
        <v>22.2</v>
      </c>
      <c r="F20" s="17"/>
      <c r="G20" s="159">
        <v>629</v>
      </c>
      <c r="H20" s="128">
        <v>274.7</v>
      </c>
      <c r="I20" s="128">
        <v>252.9</v>
      </c>
      <c r="J20" s="128">
        <v>296.5</v>
      </c>
    </row>
    <row r="21" spans="1:10" x14ac:dyDescent="0.2">
      <c r="A21" s="126"/>
      <c r="B21" s="159"/>
      <c r="C21" s="128"/>
      <c r="D21" s="128"/>
      <c r="E21" s="128"/>
      <c r="F21" s="17"/>
      <c r="G21" s="159"/>
      <c r="H21" s="128"/>
      <c r="I21" s="128"/>
      <c r="J21" s="128"/>
    </row>
    <row r="22" spans="1:10" x14ac:dyDescent="0.2">
      <c r="A22" s="129" t="s">
        <v>206</v>
      </c>
      <c r="B22" s="159"/>
      <c r="C22" s="128"/>
      <c r="D22" s="128"/>
      <c r="E22" s="128"/>
      <c r="F22" s="17"/>
      <c r="G22" s="159"/>
      <c r="H22" s="128"/>
      <c r="I22" s="128"/>
      <c r="J22" s="128"/>
    </row>
    <row r="23" spans="1:10" x14ac:dyDescent="0.2">
      <c r="A23" s="126" t="s">
        <v>173</v>
      </c>
      <c r="B23" s="159">
        <v>13</v>
      </c>
      <c r="C23" s="128">
        <v>8.4</v>
      </c>
      <c r="D23" s="128">
        <v>3.4</v>
      </c>
      <c r="E23" s="128">
        <v>13.3</v>
      </c>
      <c r="F23" s="17"/>
      <c r="G23" s="159">
        <v>146</v>
      </c>
      <c r="H23" s="128">
        <v>87.4</v>
      </c>
      <c r="I23" s="128">
        <v>72.3</v>
      </c>
      <c r="J23" s="128">
        <v>102.6</v>
      </c>
    </row>
    <row r="24" spans="1:10" x14ac:dyDescent="0.2">
      <c r="A24" s="126" t="s">
        <v>174</v>
      </c>
      <c r="B24" s="159">
        <v>9</v>
      </c>
      <c r="C24" s="127" t="s">
        <v>2780</v>
      </c>
      <c r="D24" s="127" t="s">
        <v>2780</v>
      </c>
      <c r="E24" s="127" t="s">
        <v>2780</v>
      </c>
      <c r="F24" s="17"/>
      <c r="G24" s="159">
        <v>125</v>
      </c>
      <c r="H24" s="128">
        <v>166.5</v>
      </c>
      <c r="I24" s="128">
        <v>135.80000000000001</v>
      </c>
      <c r="J24" s="128">
        <v>197.2</v>
      </c>
    </row>
    <row r="25" spans="1:10" x14ac:dyDescent="0.2">
      <c r="A25" s="126" t="s">
        <v>175</v>
      </c>
      <c r="B25" s="159">
        <v>1</v>
      </c>
      <c r="C25" s="127" t="s">
        <v>2780</v>
      </c>
      <c r="D25" s="127" t="s">
        <v>2780</v>
      </c>
      <c r="E25" s="127" t="s">
        <v>2780</v>
      </c>
      <c r="F25" s="17"/>
      <c r="G25" s="159">
        <v>82</v>
      </c>
      <c r="H25" s="128">
        <v>72.5</v>
      </c>
      <c r="I25" s="128">
        <v>56.1</v>
      </c>
      <c r="J25" s="128">
        <v>89</v>
      </c>
    </row>
    <row r="26" spans="1:10" x14ac:dyDescent="0.2">
      <c r="A26" s="126" t="s">
        <v>176</v>
      </c>
      <c r="B26" s="159">
        <v>2</v>
      </c>
      <c r="C26" s="127" t="s">
        <v>2780</v>
      </c>
      <c r="D26" s="127" t="s">
        <v>2780</v>
      </c>
      <c r="E26" s="127" t="s">
        <v>2780</v>
      </c>
      <c r="F26" s="17"/>
      <c r="G26" s="159">
        <v>66</v>
      </c>
      <c r="H26" s="128">
        <v>54.5</v>
      </c>
      <c r="I26" s="128">
        <v>40.4</v>
      </c>
      <c r="J26" s="128">
        <v>68.599999999999994</v>
      </c>
    </row>
    <row r="27" spans="1:10" x14ac:dyDescent="0.2">
      <c r="A27" s="126" t="s">
        <v>177</v>
      </c>
      <c r="B27" s="159">
        <v>4</v>
      </c>
      <c r="C27" s="127" t="s">
        <v>2780</v>
      </c>
      <c r="D27" s="127" t="s">
        <v>2780</v>
      </c>
      <c r="E27" s="127" t="s">
        <v>2780</v>
      </c>
      <c r="F27" s="17"/>
      <c r="G27" s="159">
        <v>84</v>
      </c>
      <c r="H27" s="128">
        <v>77.5</v>
      </c>
      <c r="I27" s="128">
        <v>59.9</v>
      </c>
      <c r="J27" s="128">
        <v>95</v>
      </c>
    </row>
    <row r="28" spans="1:10" x14ac:dyDescent="0.2">
      <c r="A28" s="126" t="s">
        <v>178</v>
      </c>
      <c r="B28" s="159">
        <v>1</v>
      </c>
      <c r="C28" s="127" t="s">
        <v>2780</v>
      </c>
      <c r="D28" s="127" t="s">
        <v>2780</v>
      </c>
      <c r="E28" s="127" t="s">
        <v>2780</v>
      </c>
      <c r="F28" s="17"/>
      <c r="G28" s="159">
        <v>57</v>
      </c>
      <c r="H28" s="128">
        <v>42</v>
      </c>
      <c r="I28" s="128">
        <v>30.8</v>
      </c>
      <c r="J28" s="128">
        <v>53.1</v>
      </c>
    </row>
    <row r="29" spans="1:10" x14ac:dyDescent="0.2">
      <c r="A29" s="126" t="s">
        <v>179</v>
      </c>
      <c r="B29" s="159">
        <v>2</v>
      </c>
      <c r="C29" s="127" t="s">
        <v>2780</v>
      </c>
      <c r="D29" s="127" t="s">
        <v>2780</v>
      </c>
      <c r="E29" s="127" t="s">
        <v>2780</v>
      </c>
      <c r="F29" s="17"/>
      <c r="G29" s="159">
        <v>32</v>
      </c>
      <c r="H29" s="128">
        <v>75.8</v>
      </c>
      <c r="I29" s="128">
        <v>49.2</v>
      </c>
      <c r="J29" s="128">
        <v>102.4</v>
      </c>
    </row>
    <row r="30" spans="1:10" x14ac:dyDescent="0.2">
      <c r="A30" s="126" t="s">
        <v>180</v>
      </c>
      <c r="B30" s="159">
        <v>3</v>
      </c>
      <c r="C30" s="127" t="s">
        <v>2780</v>
      </c>
      <c r="D30" s="127" t="s">
        <v>2780</v>
      </c>
      <c r="E30" s="127" t="s">
        <v>2780</v>
      </c>
      <c r="F30" s="17"/>
      <c r="G30" s="159">
        <v>36</v>
      </c>
      <c r="H30" s="128">
        <v>87.7</v>
      </c>
      <c r="I30" s="128">
        <v>57.4</v>
      </c>
      <c r="J30" s="128">
        <v>118.1</v>
      </c>
    </row>
    <row r="31" spans="1:10" x14ac:dyDescent="0.2">
      <c r="A31" s="126" t="s">
        <v>181</v>
      </c>
      <c r="B31" s="159">
        <v>4</v>
      </c>
      <c r="C31" s="127" t="s">
        <v>2780</v>
      </c>
      <c r="D31" s="127" t="s">
        <v>2780</v>
      </c>
      <c r="E31" s="127" t="s">
        <v>2780</v>
      </c>
      <c r="F31" s="17"/>
      <c r="G31" s="159">
        <v>32</v>
      </c>
      <c r="H31" s="128">
        <v>157.1</v>
      </c>
      <c r="I31" s="128">
        <v>91.1</v>
      </c>
      <c r="J31" s="128">
        <v>223.1</v>
      </c>
    </row>
    <row r="32" spans="1:10" x14ac:dyDescent="0.2">
      <c r="A32" s="126" t="s">
        <v>182</v>
      </c>
      <c r="B32" s="159">
        <v>5</v>
      </c>
      <c r="C32" s="127" t="s">
        <v>2780</v>
      </c>
      <c r="D32" s="127" t="s">
        <v>2780</v>
      </c>
      <c r="E32" s="127" t="s">
        <v>2780</v>
      </c>
      <c r="F32" s="17"/>
      <c r="G32" s="159">
        <v>61</v>
      </c>
      <c r="H32" s="128">
        <v>181.8</v>
      </c>
      <c r="I32" s="128">
        <v>132.9</v>
      </c>
      <c r="J32" s="128">
        <v>230.7</v>
      </c>
    </row>
    <row r="33" spans="1:10" x14ac:dyDescent="0.2">
      <c r="A33" s="126" t="s">
        <v>183</v>
      </c>
      <c r="B33" s="159">
        <v>5</v>
      </c>
      <c r="C33" s="127" t="s">
        <v>2780</v>
      </c>
      <c r="D33" s="127" t="s">
        <v>2780</v>
      </c>
      <c r="E33" s="127" t="s">
        <v>2780</v>
      </c>
      <c r="F33" s="17"/>
      <c r="G33" s="159">
        <v>105</v>
      </c>
      <c r="H33" s="128">
        <v>80.2</v>
      </c>
      <c r="I33" s="128">
        <v>63.4</v>
      </c>
      <c r="J33" s="128">
        <v>96.9</v>
      </c>
    </row>
    <row r="34" spans="1:10" x14ac:dyDescent="0.2">
      <c r="A34" s="126" t="s">
        <v>184</v>
      </c>
      <c r="B34" s="159">
        <v>16</v>
      </c>
      <c r="C34" s="128">
        <v>9</v>
      </c>
      <c r="D34" s="128">
        <v>4.4000000000000004</v>
      </c>
      <c r="E34" s="128">
        <v>13.5</v>
      </c>
      <c r="F34" s="17"/>
      <c r="G34" s="159">
        <v>188</v>
      </c>
      <c r="H34" s="128">
        <v>105.1</v>
      </c>
      <c r="I34" s="128">
        <v>89.7</v>
      </c>
      <c r="J34" s="128">
        <v>120.5</v>
      </c>
    </row>
    <row r="35" spans="1:10" x14ac:dyDescent="0.2">
      <c r="A35" s="126" t="s">
        <v>185</v>
      </c>
      <c r="B35" s="159">
        <v>1</v>
      </c>
      <c r="C35" s="127" t="s">
        <v>2780</v>
      </c>
      <c r="D35" s="127" t="s">
        <v>2780</v>
      </c>
      <c r="E35" s="127" t="s">
        <v>2780</v>
      </c>
      <c r="F35" s="17"/>
      <c r="G35" s="159">
        <v>38</v>
      </c>
      <c r="H35" s="128">
        <v>77.5</v>
      </c>
      <c r="I35" s="128">
        <v>51</v>
      </c>
      <c r="J35" s="128">
        <v>104</v>
      </c>
    </row>
    <row r="36" spans="1:10" x14ac:dyDescent="0.2">
      <c r="A36" s="126" t="s">
        <v>186</v>
      </c>
      <c r="B36" s="159">
        <v>4</v>
      </c>
      <c r="C36" s="127" t="s">
        <v>2780</v>
      </c>
      <c r="D36" s="127" t="s">
        <v>2780</v>
      </c>
      <c r="E36" s="127" t="s">
        <v>2780</v>
      </c>
      <c r="F36" s="17"/>
      <c r="G36" s="159">
        <v>99</v>
      </c>
      <c r="H36" s="128">
        <v>308.8</v>
      </c>
      <c r="I36" s="128">
        <v>246.4</v>
      </c>
      <c r="J36" s="128">
        <v>371.2</v>
      </c>
    </row>
    <row r="37" spans="1:10" x14ac:dyDescent="0.2">
      <c r="A37" s="126" t="s">
        <v>187</v>
      </c>
      <c r="B37" s="159">
        <v>10</v>
      </c>
      <c r="C37" s="127">
        <v>11.7</v>
      </c>
      <c r="D37" s="127">
        <v>4.3</v>
      </c>
      <c r="E37" s="127">
        <v>19.100000000000001</v>
      </c>
      <c r="F37" s="17"/>
      <c r="G37" s="159">
        <v>194</v>
      </c>
      <c r="H37" s="128">
        <v>235.5</v>
      </c>
      <c r="I37" s="128">
        <v>201.9</v>
      </c>
      <c r="J37" s="128">
        <v>269.10000000000002</v>
      </c>
    </row>
    <row r="38" spans="1:10" x14ac:dyDescent="0.2">
      <c r="A38" s="126" t="s">
        <v>188</v>
      </c>
      <c r="B38" s="159">
        <v>12</v>
      </c>
      <c r="C38" s="128">
        <v>14</v>
      </c>
      <c r="D38" s="128">
        <v>6.1</v>
      </c>
      <c r="E38" s="128">
        <v>22</v>
      </c>
      <c r="F38" s="17"/>
      <c r="G38" s="159">
        <v>267</v>
      </c>
      <c r="H38" s="128">
        <v>303.5</v>
      </c>
      <c r="I38" s="128">
        <v>267</v>
      </c>
      <c r="J38" s="128">
        <v>340</v>
      </c>
    </row>
    <row r="39" spans="1:10" x14ac:dyDescent="0.2">
      <c r="A39" s="126" t="s">
        <v>189</v>
      </c>
      <c r="B39" s="159">
        <v>9</v>
      </c>
      <c r="C39" s="127" t="s">
        <v>2780</v>
      </c>
      <c r="D39" s="127" t="s">
        <v>2780</v>
      </c>
      <c r="E39" s="127" t="s">
        <v>2780</v>
      </c>
      <c r="F39" s="17"/>
      <c r="G39" s="159">
        <v>160</v>
      </c>
      <c r="H39" s="128">
        <v>280.7</v>
      </c>
      <c r="I39" s="128">
        <v>235.7</v>
      </c>
      <c r="J39" s="128">
        <v>325.7</v>
      </c>
    </row>
    <row r="40" spans="1:10" x14ac:dyDescent="0.2">
      <c r="A40" s="126" t="s">
        <v>190</v>
      </c>
      <c r="B40" s="159">
        <v>25</v>
      </c>
      <c r="C40" s="128">
        <v>13.2</v>
      </c>
      <c r="D40" s="128">
        <v>8</v>
      </c>
      <c r="E40" s="128">
        <v>18.5</v>
      </c>
      <c r="F40" s="17"/>
      <c r="G40" s="159">
        <v>278</v>
      </c>
      <c r="H40" s="128">
        <v>146.30000000000001</v>
      </c>
      <c r="I40" s="128">
        <v>128.9</v>
      </c>
      <c r="J40" s="128">
        <v>163.69999999999999</v>
      </c>
    </row>
    <row r="41" spans="1:10" x14ac:dyDescent="0.2">
      <c r="A41" s="126" t="s">
        <v>191</v>
      </c>
      <c r="B41" s="159">
        <v>5</v>
      </c>
      <c r="C41" s="127" t="s">
        <v>2780</v>
      </c>
      <c r="D41" s="127" t="s">
        <v>2780</v>
      </c>
      <c r="E41" s="127" t="s">
        <v>2780</v>
      </c>
      <c r="F41" s="17"/>
      <c r="G41" s="159">
        <v>80</v>
      </c>
      <c r="H41" s="128">
        <v>180.1</v>
      </c>
      <c r="I41" s="128">
        <v>140</v>
      </c>
      <c r="J41" s="128">
        <v>220.2</v>
      </c>
    </row>
    <row r="42" spans="1:10" x14ac:dyDescent="0.2">
      <c r="A42" s="126" t="s">
        <v>192</v>
      </c>
      <c r="B42" s="159">
        <v>17</v>
      </c>
      <c r="C42" s="128">
        <v>18.5</v>
      </c>
      <c r="D42" s="128">
        <v>9.5</v>
      </c>
      <c r="E42" s="128">
        <v>27.4</v>
      </c>
      <c r="F42" s="17"/>
      <c r="G42" s="159">
        <v>197</v>
      </c>
      <c r="H42" s="128">
        <v>204.2</v>
      </c>
      <c r="I42" s="128">
        <v>175</v>
      </c>
      <c r="J42" s="128">
        <v>233.4</v>
      </c>
    </row>
    <row r="43" spans="1:10" x14ac:dyDescent="0.2">
      <c r="A43" s="126" t="s">
        <v>193</v>
      </c>
      <c r="B43" s="159">
        <v>4</v>
      </c>
      <c r="C43" s="127" t="s">
        <v>2780</v>
      </c>
      <c r="D43" s="127" t="s">
        <v>2780</v>
      </c>
      <c r="E43" s="127" t="s">
        <v>2780</v>
      </c>
      <c r="F43" s="17"/>
      <c r="G43" s="159">
        <v>56</v>
      </c>
      <c r="H43" s="128">
        <v>130.6</v>
      </c>
      <c r="I43" s="128">
        <v>94.9</v>
      </c>
      <c r="J43" s="128">
        <v>166.3</v>
      </c>
    </row>
    <row r="44" spans="1:10" x14ac:dyDescent="0.2">
      <c r="A44" s="126" t="s">
        <v>194</v>
      </c>
      <c r="B44" s="159">
        <v>15</v>
      </c>
      <c r="C44" s="128">
        <v>27.4</v>
      </c>
      <c r="D44" s="128">
        <v>13.4</v>
      </c>
      <c r="E44" s="128">
        <v>41.3</v>
      </c>
      <c r="F44" s="17"/>
      <c r="G44" s="159">
        <v>255</v>
      </c>
      <c r="H44" s="128">
        <v>446.7</v>
      </c>
      <c r="I44" s="128">
        <v>391.5</v>
      </c>
      <c r="J44" s="128">
        <v>502</v>
      </c>
    </row>
    <row r="45" spans="1:10" x14ac:dyDescent="0.2">
      <c r="A45" s="126" t="s">
        <v>195</v>
      </c>
      <c r="B45" s="159">
        <v>29</v>
      </c>
      <c r="C45" s="128">
        <v>25.7</v>
      </c>
      <c r="D45" s="128">
        <v>16.100000000000001</v>
      </c>
      <c r="E45" s="128">
        <v>35.299999999999997</v>
      </c>
      <c r="F45" s="17"/>
      <c r="G45" s="159">
        <v>267</v>
      </c>
      <c r="H45" s="128">
        <v>253.1</v>
      </c>
      <c r="I45" s="128">
        <v>221.5</v>
      </c>
      <c r="J45" s="128">
        <v>284.7</v>
      </c>
    </row>
    <row r="46" spans="1:10" x14ac:dyDescent="0.2">
      <c r="A46" s="126" t="s">
        <v>196</v>
      </c>
      <c r="B46" s="159">
        <v>9</v>
      </c>
      <c r="C46" s="127" t="s">
        <v>2780</v>
      </c>
      <c r="D46" s="127" t="s">
        <v>2780</v>
      </c>
      <c r="E46" s="127" t="s">
        <v>2780</v>
      </c>
      <c r="F46" s="17"/>
      <c r="G46" s="159">
        <v>205</v>
      </c>
      <c r="H46" s="128">
        <v>549.1</v>
      </c>
      <c r="I46" s="128">
        <v>473.1</v>
      </c>
      <c r="J46" s="128">
        <v>625</v>
      </c>
    </row>
    <row r="47" spans="1:10" x14ac:dyDescent="0.2">
      <c r="A47" s="126" t="s">
        <v>197</v>
      </c>
      <c r="B47" s="159">
        <v>28</v>
      </c>
      <c r="C47" s="128">
        <v>15.1</v>
      </c>
      <c r="D47" s="128">
        <v>9.4</v>
      </c>
      <c r="E47" s="128">
        <v>20.8</v>
      </c>
      <c r="F47" s="17"/>
      <c r="G47" s="159">
        <v>424</v>
      </c>
      <c r="H47" s="128">
        <v>221.1</v>
      </c>
      <c r="I47" s="128">
        <v>199.7</v>
      </c>
      <c r="J47" s="128">
        <v>242.6</v>
      </c>
    </row>
    <row r="48" spans="1:10" x14ac:dyDescent="0.2">
      <c r="A48" s="126"/>
      <c r="B48" s="159"/>
      <c r="C48" s="128"/>
      <c r="D48" s="128"/>
      <c r="E48" s="128"/>
      <c r="F48" s="17"/>
      <c r="G48" s="159"/>
      <c r="H48" s="128"/>
      <c r="I48" s="128"/>
      <c r="J48" s="128"/>
    </row>
    <row r="49" spans="1:16" x14ac:dyDescent="0.2">
      <c r="A49" s="126" t="s">
        <v>207</v>
      </c>
      <c r="B49" s="159">
        <v>12</v>
      </c>
      <c r="C49" s="128">
        <v>6.4</v>
      </c>
      <c r="D49" s="128">
        <v>2.5</v>
      </c>
      <c r="E49" s="128">
        <v>10.199999999999999</v>
      </c>
      <c r="F49" s="17"/>
      <c r="G49" s="159">
        <v>127</v>
      </c>
      <c r="H49" s="128">
        <v>67.900000000000006</v>
      </c>
      <c r="I49" s="128">
        <v>55.4</v>
      </c>
      <c r="J49" s="128">
        <v>80.400000000000006</v>
      </c>
    </row>
    <row r="50" spans="1:16" x14ac:dyDescent="0.2">
      <c r="A50" s="126"/>
      <c r="B50" s="159"/>
      <c r="C50" s="128"/>
      <c r="D50" s="128"/>
      <c r="E50" s="128"/>
      <c r="F50" s="17"/>
      <c r="G50" s="159"/>
      <c r="H50" s="128"/>
      <c r="I50" s="128"/>
      <c r="J50" s="128"/>
    </row>
    <row r="51" spans="1:16" x14ac:dyDescent="0.2">
      <c r="A51" s="126" t="s">
        <v>208</v>
      </c>
      <c r="B51" s="159">
        <v>18</v>
      </c>
      <c r="C51" s="128">
        <v>14.4</v>
      </c>
      <c r="D51" s="128">
        <v>7.7</v>
      </c>
      <c r="E51" s="128">
        <v>21.2</v>
      </c>
      <c r="F51" s="17"/>
      <c r="G51" s="159">
        <v>209</v>
      </c>
      <c r="H51" s="128">
        <v>171.1</v>
      </c>
      <c r="I51" s="128">
        <v>147.6</v>
      </c>
      <c r="J51" s="128">
        <v>194.5</v>
      </c>
    </row>
    <row r="52" spans="1:16" x14ac:dyDescent="0.2">
      <c r="A52" s="126"/>
      <c r="B52" s="127"/>
      <c r="C52" s="128"/>
      <c r="D52" s="128"/>
      <c r="E52" s="128"/>
      <c r="F52" s="17"/>
      <c r="G52" s="127"/>
      <c r="H52" s="128"/>
      <c r="I52" s="128"/>
      <c r="J52" s="128"/>
    </row>
    <row r="53" spans="1:16" x14ac:dyDescent="0.2">
      <c r="A53" s="130" t="s">
        <v>198</v>
      </c>
      <c r="B53" s="158">
        <v>233</v>
      </c>
      <c r="C53" s="131">
        <v>10.3</v>
      </c>
      <c r="D53" s="131">
        <v>9</v>
      </c>
      <c r="E53" s="131">
        <v>11.7</v>
      </c>
      <c r="F53" s="132"/>
      <c r="G53" s="158">
        <v>3534</v>
      </c>
      <c r="H53" s="131">
        <v>152.6</v>
      </c>
      <c r="I53" s="131">
        <v>147.5</v>
      </c>
      <c r="J53" s="131">
        <v>157.69999999999999</v>
      </c>
    </row>
    <row r="54" spans="1:16" x14ac:dyDescent="0.2">
      <c r="A54" s="124"/>
      <c r="B54" s="124"/>
      <c r="C54" s="124"/>
      <c r="D54" s="124"/>
      <c r="E54" s="124"/>
    </row>
    <row r="55" spans="1:16" x14ac:dyDescent="0.2">
      <c r="A55" s="165" t="s">
        <v>42</v>
      </c>
      <c r="B55" s="124"/>
      <c r="C55" s="124"/>
      <c r="D55" s="124"/>
      <c r="E55" s="124"/>
    </row>
    <row r="56" spans="1:16" ht="14.45" customHeight="1" x14ac:dyDescent="0.2">
      <c r="A56" s="593" t="s">
        <v>199</v>
      </c>
      <c r="B56" s="593"/>
      <c r="C56" s="593"/>
      <c r="D56" s="593"/>
      <c r="E56" s="593"/>
      <c r="F56" s="593"/>
      <c r="G56" s="593"/>
      <c r="H56" s="593"/>
      <c r="I56" s="593"/>
      <c r="J56" s="593"/>
      <c r="K56" s="210"/>
      <c r="L56" s="210"/>
      <c r="M56" s="210"/>
      <c r="N56" s="210"/>
      <c r="O56" s="210"/>
      <c r="P56" s="210"/>
    </row>
    <row r="57" spans="1:16" x14ac:dyDescent="0.2">
      <c r="A57" s="593" t="s">
        <v>210</v>
      </c>
      <c r="B57" s="593"/>
      <c r="C57" s="593"/>
      <c r="D57" s="593"/>
      <c r="E57" s="593"/>
      <c r="F57" s="593"/>
      <c r="G57" s="593"/>
      <c r="H57" s="593"/>
      <c r="I57" s="593"/>
      <c r="J57" s="593"/>
      <c r="K57" s="210"/>
      <c r="L57" s="210"/>
      <c r="M57" s="210"/>
      <c r="N57" s="210"/>
      <c r="O57" s="210"/>
      <c r="P57" s="210"/>
    </row>
    <row r="58" spans="1:16" ht="15.95" customHeight="1" x14ac:dyDescent="0.2">
      <c r="A58" s="592" t="s">
        <v>2768</v>
      </c>
      <c r="B58" s="592"/>
      <c r="C58" s="592"/>
      <c r="D58" s="592"/>
      <c r="E58" s="592"/>
      <c r="F58" s="592"/>
      <c r="G58" s="592"/>
      <c r="H58" s="592"/>
      <c r="I58" s="592"/>
      <c r="J58" s="592"/>
    </row>
    <row r="59" spans="1:16" ht="16.5" customHeight="1" x14ac:dyDescent="0.2">
      <c r="A59" s="592"/>
      <c r="B59" s="592"/>
      <c r="C59" s="592"/>
      <c r="D59" s="592"/>
      <c r="E59" s="592"/>
      <c r="F59" s="592"/>
      <c r="G59" s="592"/>
      <c r="H59" s="592"/>
      <c r="I59" s="592"/>
      <c r="J59" s="592"/>
    </row>
    <row r="60" spans="1:16" x14ac:dyDescent="0.2">
      <c r="A60" s="593" t="s">
        <v>203</v>
      </c>
      <c r="B60" s="593"/>
      <c r="C60" s="593"/>
      <c r="D60" s="593"/>
      <c r="E60" s="593"/>
      <c r="F60" s="593"/>
      <c r="G60" s="593"/>
      <c r="H60" s="593"/>
      <c r="I60" s="593"/>
      <c r="J60" s="593"/>
    </row>
    <row r="61" spans="1:16" x14ac:dyDescent="0.2">
      <c r="A61" s="534" t="s">
        <v>89</v>
      </c>
      <c r="B61" s="534"/>
      <c r="C61" s="534"/>
      <c r="D61" s="534"/>
      <c r="E61" s="534"/>
      <c r="F61" s="534"/>
      <c r="G61" s="534"/>
      <c r="H61" s="534"/>
      <c r="I61" s="534"/>
      <c r="J61" s="534"/>
      <c r="K61" s="534"/>
    </row>
    <row r="62" spans="1:16" x14ac:dyDescent="0.2">
      <c r="A62" s="589" t="s">
        <v>2761</v>
      </c>
      <c r="B62" s="589"/>
      <c r="C62" s="589"/>
      <c r="D62" s="589"/>
      <c r="E62" s="589"/>
      <c r="F62" s="589"/>
      <c r="G62" s="589"/>
      <c r="H62" s="589"/>
      <c r="I62" s="589"/>
      <c r="J62" s="589"/>
      <c r="K62" s="589"/>
    </row>
    <row r="63" spans="1:16" x14ac:dyDescent="0.2">
      <c r="A63" s="589" t="s">
        <v>2762</v>
      </c>
      <c r="B63" s="589"/>
      <c r="C63" s="589"/>
      <c r="D63" s="589"/>
      <c r="E63" s="589"/>
      <c r="F63" s="589"/>
      <c r="G63" s="589"/>
      <c r="H63" s="589"/>
      <c r="I63" s="589"/>
      <c r="J63" s="589"/>
      <c r="K63" s="589"/>
    </row>
    <row r="64" spans="1:16" x14ac:dyDescent="0.2">
      <c r="A64" s="534" t="s">
        <v>209</v>
      </c>
      <c r="B64" s="534"/>
      <c r="C64" s="534"/>
      <c r="D64" s="534"/>
      <c r="E64" s="534"/>
      <c r="F64" s="534"/>
      <c r="G64" s="534"/>
      <c r="H64" s="534"/>
      <c r="I64" s="534"/>
      <c r="J64" s="534"/>
      <c r="K64" s="196"/>
    </row>
    <row r="65" spans="1:10" ht="14.25" customHeight="1" x14ac:dyDescent="0.2">
      <c r="A65" s="536" t="s">
        <v>2793</v>
      </c>
      <c r="B65" s="536"/>
      <c r="C65" s="536"/>
      <c r="D65" s="536"/>
      <c r="E65" s="536"/>
      <c r="F65" s="536"/>
      <c r="G65" s="536"/>
      <c r="H65" s="536"/>
      <c r="I65" s="536"/>
      <c r="J65" s="536"/>
    </row>
    <row r="66" spans="1:10" x14ac:dyDescent="0.2">
      <c r="A66" s="536"/>
      <c r="B66" s="536"/>
      <c r="C66" s="536"/>
      <c r="D66" s="536"/>
      <c r="E66" s="536"/>
      <c r="F66" s="536"/>
      <c r="G66" s="536"/>
      <c r="H66" s="536"/>
      <c r="I66" s="536"/>
      <c r="J66" s="536"/>
    </row>
    <row r="67" spans="1:10" x14ac:dyDescent="0.2">
      <c r="A67" s="197"/>
      <c r="B67" s="197"/>
      <c r="C67" s="197"/>
      <c r="D67" s="197"/>
      <c r="E67" s="197"/>
      <c r="F67" s="197"/>
      <c r="G67" s="197"/>
      <c r="H67" s="197"/>
      <c r="I67" s="197"/>
      <c r="J67" s="197"/>
    </row>
    <row r="68" spans="1:10" x14ac:dyDescent="0.2">
      <c r="A68" s="163" t="s">
        <v>2757</v>
      </c>
      <c r="B68" s="127"/>
      <c r="C68" s="128"/>
      <c r="D68" s="128"/>
      <c r="E68" s="128"/>
    </row>
    <row r="69" spans="1:10" x14ac:dyDescent="0.2">
      <c r="A69" s="126"/>
      <c r="B69" s="127"/>
      <c r="C69" s="128"/>
      <c r="D69" s="128"/>
      <c r="E69" s="128"/>
    </row>
    <row r="70" spans="1:10" x14ac:dyDescent="0.2">
      <c r="A70" s="126"/>
      <c r="B70" s="127"/>
      <c r="C70" s="128"/>
      <c r="D70" s="128"/>
      <c r="E70" s="128"/>
    </row>
    <row r="71" spans="1:10" x14ac:dyDescent="0.2">
      <c r="A71" s="126"/>
      <c r="B71" s="127"/>
      <c r="C71" s="128"/>
      <c r="D71" s="128"/>
      <c r="E71" s="128"/>
    </row>
    <row r="72" spans="1:10" x14ac:dyDescent="0.2">
      <c r="A72" s="126"/>
      <c r="B72" s="127"/>
      <c r="C72" s="128"/>
      <c r="D72" s="128"/>
      <c r="E72" s="128"/>
    </row>
    <row r="73" spans="1:10" x14ac:dyDescent="0.2">
      <c r="A73" s="126"/>
      <c r="B73" s="127"/>
      <c r="C73" s="128"/>
      <c r="D73" s="128"/>
      <c r="E73" s="128"/>
    </row>
    <row r="74" spans="1:10" x14ac:dyDescent="0.2">
      <c r="A74" s="126"/>
      <c r="B74" s="127"/>
      <c r="C74" s="128"/>
      <c r="D74" s="128"/>
      <c r="E74" s="128"/>
    </row>
    <row r="75" spans="1:10" x14ac:dyDescent="0.2">
      <c r="A75" s="126"/>
      <c r="B75" s="127"/>
      <c r="C75" s="128"/>
      <c r="D75" s="128"/>
      <c r="E75" s="128"/>
    </row>
    <row r="76" spans="1:10" x14ac:dyDescent="0.2">
      <c r="A76" s="126"/>
      <c r="B76" s="127"/>
      <c r="C76" s="128"/>
      <c r="D76" s="128"/>
      <c r="E76" s="128"/>
    </row>
    <row r="77" spans="1:10" x14ac:dyDescent="0.2">
      <c r="A77" s="126"/>
      <c r="B77" s="127"/>
      <c r="C77" s="128"/>
      <c r="D77" s="128"/>
      <c r="E77" s="128"/>
    </row>
    <row r="78" spans="1:10" x14ac:dyDescent="0.2">
      <c r="A78" s="126"/>
      <c r="B78" s="127"/>
      <c r="C78" s="128"/>
      <c r="D78" s="128"/>
      <c r="E78" s="128"/>
    </row>
    <row r="79" spans="1:10" x14ac:dyDescent="0.2">
      <c r="A79" s="126"/>
      <c r="B79" s="127"/>
      <c r="C79" s="128"/>
      <c r="D79" s="128"/>
      <c r="E79" s="128"/>
    </row>
    <row r="80" spans="1:10" x14ac:dyDescent="0.2">
      <c r="A80" s="126"/>
      <c r="B80" s="127"/>
      <c r="C80" s="128"/>
      <c r="D80" s="128"/>
      <c r="E80" s="128"/>
    </row>
    <row r="81" spans="1:5" x14ac:dyDescent="0.2">
      <c r="A81" s="126"/>
      <c r="B81" s="127"/>
      <c r="C81" s="128"/>
      <c r="D81" s="128"/>
      <c r="E81" s="128"/>
    </row>
    <row r="82" spans="1:5" x14ac:dyDescent="0.2">
      <c r="A82" s="126"/>
      <c r="B82" s="127"/>
      <c r="C82" s="128"/>
      <c r="D82" s="128"/>
      <c r="E82" s="128"/>
    </row>
    <row r="83" spans="1:5" x14ac:dyDescent="0.2">
      <c r="A83" s="126"/>
      <c r="B83" s="127"/>
      <c r="C83" s="128"/>
      <c r="D83" s="128"/>
      <c r="E83" s="128"/>
    </row>
    <row r="84" spans="1:5" x14ac:dyDescent="0.2">
      <c r="A84" s="126"/>
      <c r="B84" s="127"/>
      <c r="C84" s="128"/>
      <c r="D84" s="128"/>
      <c r="E84" s="128"/>
    </row>
    <row r="85" spans="1:5" x14ac:dyDescent="0.2">
      <c r="A85" s="126"/>
      <c r="B85" s="127"/>
      <c r="C85" s="128"/>
      <c r="D85" s="128"/>
      <c r="E85" s="128"/>
    </row>
    <row r="86" spans="1:5" x14ac:dyDescent="0.2">
      <c r="A86" s="126"/>
      <c r="B86" s="127"/>
      <c r="C86" s="128"/>
      <c r="D86" s="128"/>
      <c r="E86" s="128"/>
    </row>
    <row r="87" spans="1:5" x14ac:dyDescent="0.2">
      <c r="A87" s="126"/>
      <c r="B87" s="127"/>
      <c r="C87" s="128"/>
      <c r="D87" s="128"/>
      <c r="E87" s="128"/>
    </row>
    <row r="88" spans="1:5" x14ac:dyDescent="0.2">
      <c r="A88" s="126"/>
      <c r="B88" s="127"/>
      <c r="C88" s="128"/>
      <c r="D88" s="128"/>
      <c r="E88" s="128"/>
    </row>
    <row r="89" spans="1:5" x14ac:dyDescent="0.2">
      <c r="A89" s="126"/>
      <c r="B89" s="127"/>
      <c r="C89" s="128"/>
      <c r="D89" s="128"/>
      <c r="E89" s="128"/>
    </row>
    <row r="90" spans="1:5" x14ac:dyDescent="0.2">
      <c r="A90" s="126"/>
      <c r="B90" s="127"/>
      <c r="C90" s="128"/>
      <c r="D90" s="128"/>
      <c r="E90" s="128"/>
    </row>
    <row r="91" spans="1:5" x14ac:dyDescent="0.2">
      <c r="A91" s="126"/>
      <c r="B91" s="127"/>
      <c r="C91" s="128"/>
      <c r="D91" s="128"/>
      <c r="E91" s="128"/>
    </row>
    <row r="92" spans="1:5" x14ac:dyDescent="0.2">
      <c r="A92" s="126"/>
      <c r="B92" s="127"/>
      <c r="C92" s="128"/>
      <c r="D92" s="128"/>
      <c r="E92" s="128"/>
    </row>
    <row r="93" spans="1:5" x14ac:dyDescent="0.2">
      <c r="A93" s="126"/>
      <c r="B93" s="127"/>
      <c r="C93" s="128"/>
      <c r="D93" s="128"/>
      <c r="E93" s="128"/>
    </row>
    <row r="94" spans="1:5" x14ac:dyDescent="0.2">
      <c r="A94" s="126"/>
      <c r="B94" s="127"/>
      <c r="C94" s="128"/>
      <c r="D94" s="128"/>
      <c r="E94" s="128"/>
    </row>
    <row r="95" spans="1:5" x14ac:dyDescent="0.2">
      <c r="A95" s="126"/>
      <c r="B95" s="127"/>
      <c r="C95" s="128"/>
      <c r="D95" s="128"/>
      <c r="E95" s="128"/>
    </row>
    <row r="96" spans="1:5" x14ac:dyDescent="0.2">
      <c r="A96" s="126"/>
      <c r="B96" s="127"/>
      <c r="C96" s="128"/>
      <c r="D96" s="128"/>
      <c r="E96" s="128"/>
    </row>
    <row r="97" spans="1:5" x14ac:dyDescent="0.2">
      <c r="A97" s="126"/>
      <c r="B97" s="127"/>
      <c r="C97" s="128"/>
      <c r="D97" s="128"/>
      <c r="E97" s="128"/>
    </row>
    <row r="98" spans="1:5" x14ac:dyDescent="0.2">
      <c r="A98" s="126"/>
      <c r="B98" s="127"/>
      <c r="C98" s="128"/>
      <c r="D98" s="128"/>
      <c r="E98" s="128"/>
    </row>
    <row r="99" spans="1:5" x14ac:dyDescent="0.2">
      <c r="A99" s="126"/>
      <c r="B99" s="127"/>
      <c r="C99" s="128"/>
      <c r="D99" s="128"/>
      <c r="E99" s="128"/>
    </row>
  </sheetData>
  <mergeCells count="23">
    <mergeCell ref="A1:H2"/>
    <mergeCell ref="J1:K1"/>
    <mergeCell ref="B5:B9"/>
    <mergeCell ref="C5:C9"/>
    <mergeCell ref="D5:D9"/>
    <mergeCell ref="E5:E9"/>
    <mergeCell ref="F5:F9"/>
    <mergeCell ref="G5:G9"/>
    <mergeCell ref="H5:H9"/>
    <mergeCell ref="I5:I9"/>
    <mergeCell ref="J5:J9"/>
    <mergeCell ref="A5:A9"/>
    <mergeCell ref="A65:J66"/>
    <mergeCell ref="A64:J64"/>
    <mergeCell ref="A62:K62"/>
    <mergeCell ref="A63:K63"/>
    <mergeCell ref="B4:E4"/>
    <mergeCell ref="G4:J4"/>
    <mergeCell ref="A58:J59"/>
    <mergeCell ref="A61:K61"/>
    <mergeCell ref="A56:J56"/>
    <mergeCell ref="A57:J57"/>
    <mergeCell ref="A60:J60"/>
  </mergeCells>
  <hyperlinks>
    <hyperlink ref="J1:K1" location="Contents!A1" display="back to contents"/>
    <hyperlink ref="A62:K62" r:id="rId1" display="6) Occupations defined using the Standard Occupation Classification (SOC 2010). Definitions of all groups and individual occupations can be found on the ONS Website."/>
    <hyperlink ref="A63:K63" r:id="rId2" display="7) These categories were created by ONS by combining specified 4 digit SOC codes.  More information on the codes used to create these groupings is available on the ONS Website."/>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292"/>
  <sheetViews>
    <sheetView workbookViewId="0">
      <selection sqref="A1:G1"/>
    </sheetView>
  </sheetViews>
  <sheetFormatPr defaultColWidth="9.140625" defaultRowHeight="14.25" x14ac:dyDescent="0.2"/>
  <cols>
    <col min="1" max="1" width="20.85546875" style="16" bestFit="1" customWidth="1"/>
    <col min="2" max="2" width="49.42578125" style="16" bestFit="1" customWidth="1"/>
    <col min="3" max="3" width="23.28515625" style="16" customWidth="1"/>
    <col min="4" max="4" width="12.140625" style="16" customWidth="1"/>
    <col min="5" max="5" width="13" style="16" customWidth="1"/>
    <col min="6" max="6" width="16.85546875" style="16" customWidth="1"/>
    <col min="7" max="7" width="12.85546875" style="16" customWidth="1"/>
    <col min="8" max="16384" width="9.140625" style="16"/>
  </cols>
  <sheetData>
    <row r="1" spans="1:14" ht="18" customHeight="1" x14ac:dyDescent="0.25">
      <c r="A1" s="569" t="s">
        <v>2978</v>
      </c>
      <c r="B1" s="569"/>
      <c r="C1" s="569"/>
      <c r="D1" s="569"/>
      <c r="E1" s="569"/>
      <c r="F1" s="569"/>
      <c r="G1" s="569"/>
      <c r="H1" s="209"/>
      <c r="I1" s="595" t="s">
        <v>78</v>
      </c>
      <c r="J1" s="595"/>
      <c r="K1" s="209"/>
      <c r="N1" s="17"/>
    </row>
    <row r="2" spans="1:14" ht="15" customHeight="1" x14ac:dyDescent="0.2">
      <c r="A2" s="214"/>
      <c r="B2" s="214"/>
      <c r="C2" s="214"/>
      <c r="D2" s="214"/>
      <c r="E2" s="214"/>
      <c r="F2" s="214"/>
    </row>
    <row r="3" spans="1:14" ht="15" customHeight="1" x14ac:dyDescent="0.2">
      <c r="A3" s="603" t="s">
        <v>2741</v>
      </c>
      <c r="B3" s="605" t="s">
        <v>2742</v>
      </c>
      <c r="C3" s="605" t="s">
        <v>2745</v>
      </c>
      <c r="D3" s="607" t="s">
        <v>211</v>
      </c>
      <c r="E3" s="607" t="s">
        <v>2794</v>
      </c>
      <c r="F3" s="607" t="s">
        <v>212</v>
      </c>
    </row>
    <row r="4" spans="1:14" x14ac:dyDescent="0.2">
      <c r="A4" s="604"/>
      <c r="B4" s="606"/>
      <c r="C4" s="606"/>
      <c r="D4" s="608"/>
      <c r="E4" s="608"/>
      <c r="F4" s="608"/>
    </row>
    <row r="5" spans="1:14" x14ac:dyDescent="0.2">
      <c r="A5" s="64" t="s">
        <v>213</v>
      </c>
      <c r="B5" s="64" t="s">
        <v>214</v>
      </c>
      <c r="C5" s="64" t="s">
        <v>127</v>
      </c>
      <c r="D5" s="118">
        <v>1</v>
      </c>
      <c r="E5" s="119">
        <v>4733</v>
      </c>
      <c r="F5" s="120">
        <v>21.128248468201999</v>
      </c>
    </row>
    <row r="6" spans="1:14" x14ac:dyDescent="0.2">
      <c r="A6" s="18" t="s">
        <v>215</v>
      </c>
      <c r="B6" s="18" t="s">
        <v>216</v>
      </c>
      <c r="C6" s="18" t="s">
        <v>127</v>
      </c>
      <c r="D6" s="18">
        <v>0</v>
      </c>
      <c r="E6" s="121">
        <v>4831</v>
      </c>
      <c r="F6" s="122">
        <v>0</v>
      </c>
    </row>
    <row r="7" spans="1:14" x14ac:dyDescent="0.2">
      <c r="A7" s="18" t="s">
        <v>217</v>
      </c>
      <c r="B7" s="18" t="s">
        <v>218</v>
      </c>
      <c r="C7" s="18" t="s">
        <v>127</v>
      </c>
      <c r="D7" s="123">
        <v>2</v>
      </c>
      <c r="E7" s="121">
        <v>6840</v>
      </c>
      <c r="F7" s="122">
        <v>29.239766081871402</v>
      </c>
    </row>
    <row r="8" spans="1:14" x14ac:dyDescent="0.2">
      <c r="A8" s="18" t="s">
        <v>219</v>
      </c>
      <c r="B8" s="18" t="s">
        <v>220</v>
      </c>
      <c r="C8" s="18" t="s">
        <v>127</v>
      </c>
      <c r="D8" s="123">
        <v>3</v>
      </c>
      <c r="E8" s="121">
        <v>5581</v>
      </c>
      <c r="F8" s="122">
        <v>53.753807561368902</v>
      </c>
    </row>
    <row r="9" spans="1:14" x14ac:dyDescent="0.2">
      <c r="A9" s="17" t="s">
        <v>221</v>
      </c>
      <c r="B9" s="17" t="s">
        <v>222</v>
      </c>
      <c r="C9" s="17" t="s">
        <v>127</v>
      </c>
      <c r="D9" s="15">
        <v>0</v>
      </c>
      <c r="E9" s="113">
        <v>4487</v>
      </c>
      <c r="F9" s="114">
        <v>0</v>
      </c>
    </row>
    <row r="10" spans="1:14" x14ac:dyDescent="0.2">
      <c r="A10" s="17" t="s">
        <v>223</v>
      </c>
      <c r="B10" s="17" t="s">
        <v>224</v>
      </c>
      <c r="C10" s="17" t="s">
        <v>127</v>
      </c>
      <c r="D10" s="15">
        <v>1</v>
      </c>
      <c r="E10" s="113">
        <v>4008</v>
      </c>
      <c r="F10" s="114">
        <v>24.950099800399201</v>
      </c>
    </row>
    <row r="11" spans="1:14" x14ac:dyDescent="0.2">
      <c r="A11" s="17" t="s">
        <v>225</v>
      </c>
      <c r="B11" s="17" t="s">
        <v>226</v>
      </c>
      <c r="C11" s="17" t="s">
        <v>127</v>
      </c>
      <c r="D11" s="15">
        <v>1</v>
      </c>
      <c r="E11" s="113">
        <v>5040</v>
      </c>
      <c r="F11" s="114">
        <v>19.841269841269799</v>
      </c>
    </row>
    <row r="12" spans="1:14" x14ac:dyDescent="0.2">
      <c r="A12" s="17" t="s">
        <v>227</v>
      </c>
      <c r="B12" s="17" t="s">
        <v>228</v>
      </c>
      <c r="C12" s="17" t="s">
        <v>127</v>
      </c>
      <c r="D12" s="15">
        <v>5</v>
      </c>
      <c r="E12" s="113">
        <v>5648</v>
      </c>
      <c r="F12" s="114">
        <v>88.526912181303103</v>
      </c>
    </row>
    <row r="13" spans="1:14" x14ac:dyDescent="0.2">
      <c r="A13" s="17" t="s">
        <v>229</v>
      </c>
      <c r="B13" s="17" t="s">
        <v>230</v>
      </c>
      <c r="C13" s="17" t="s">
        <v>127</v>
      </c>
      <c r="D13" s="15">
        <v>2</v>
      </c>
      <c r="E13" s="113">
        <v>3801</v>
      </c>
      <c r="F13" s="114">
        <v>52.6177321757432</v>
      </c>
    </row>
    <row r="14" spans="1:14" x14ac:dyDescent="0.2">
      <c r="A14" s="17" t="s">
        <v>231</v>
      </c>
      <c r="B14" s="17" t="s">
        <v>232</v>
      </c>
      <c r="C14" s="17" t="s">
        <v>127</v>
      </c>
      <c r="D14" s="15">
        <v>1</v>
      </c>
      <c r="E14" s="113">
        <v>4544</v>
      </c>
      <c r="F14" s="114">
        <v>22.007042253521099</v>
      </c>
    </row>
    <row r="15" spans="1:14" x14ac:dyDescent="0.2">
      <c r="A15" s="17" t="s">
        <v>233</v>
      </c>
      <c r="B15" s="17" t="s">
        <v>234</v>
      </c>
      <c r="C15" s="17" t="s">
        <v>127</v>
      </c>
      <c r="D15" s="15">
        <v>0</v>
      </c>
      <c r="E15" s="113">
        <v>5605</v>
      </c>
      <c r="F15" s="114">
        <v>0</v>
      </c>
    </row>
    <row r="16" spans="1:14" x14ac:dyDescent="0.2">
      <c r="A16" s="17" t="s">
        <v>235</v>
      </c>
      <c r="B16" s="17" t="s">
        <v>236</v>
      </c>
      <c r="C16" s="17" t="s">
        <v>127</v>
      </c>
      <c r="D16" s="15">
        <v>0</v>
      </c>
      <c r="E16" s="113">
        <v>3647</v>
      </c>
      <c r="F16" s="114">
        <v>0</v>
      </c>
    </row>
    <row r="17" spans="1:6" x14ac:dyDescent="0.2">
      <c r="A17" s="17" t="s">
        <v>237</v>
      </c>
      <c r="B17" s="17" t="s">
        <v>238</v>
      </c>
      <c r="C17" s="17" t="s">
        <v>127</v>
      </c>
      <c r="D17" s="15">
        <v>1</v>
      </c>
      <c r="E17" s="113">
        <v>6266</v>
      </c>
      <c r="F17" s="114">
        <v>15.95914458985</v>
      </c>
    </row>
    <row r="18" spans="1:6" x14ac:dyDescent="0.2">
      <c r="A18" s="17" t="s">
        <v>239</v>
      </c>
      <c r="B18" s="17" t="s">
        <v>240</v>
      </c>
      <c r="C18" s="17" t="s">
        <v>127</v>
      </c>
      <c r="D18" s="15">
        <v>0</v>
      </c>
      <c r="E18" s="113">
        <v>3949</v>
      </c>
      <c r="F18" s="114">
        <v>0</v>
      </c>
    </row>
    <row r="19" spans="1:6" x14ac:dyDescent="0.2">
      <c r="A19" s="17" t="s">
        <v>241</v>
      </c>
      <c r="B19" s="17" t="s">
        <v>242</v>
      </c>
      <c r="C19" s="17" t="s">
        <v>127</v>
      </c>
      <c r="D19" s="15">
        <v>0</v>
      </c>
      <c r="E19" s="113">
        <v>2541</v>
      </c>
      <c r="F19" s="114">
        <v>0</v>
      </c>
    </row>
    <row r="20" spans="1:6" x14ac:dyDescent="0.2">
      <c r="A20" s="17" t="s">
        <v>243</v>
      </c>
      <c r="B20" s="17" t="s">
        <v>244</v>
      </c>
      <c r="C20" s="17" t="s">
        <v>127</v>
      </c>
      <c r="D20" s="15">
        <v>2</v>
      </c>
      <c r="E20" s="113">
        <v>4991</v>
      </c>
      <c r="F20" s="114">
        <v>40.0721298337007</v>
      </c>
    </row>
    <row r="21" spans="1:6" x14ac:dyDescent="0.2">
      <c r="A21" s="17" t="s">
        <v>245</v>
      </c>
      <c r="B21" s="17" t="s">
        <v>246</v>
      </c>
      <c r="C21" s="17" t="s">
        <v>127</v>
      </c>
      <c r="D21" s="15">
        <v>1</v>
      </c>
      <c r="E21" s="113">
        <v>4949</v>
      </c>
      <c r="F21" s="114">
        <v>20.2061022428774</v>
      </c>
    </row>
    <row r="22" spans="1:6" x14ac:dyDescent="0.2">
      <c r="A22" s="17" t="s">
        <v>247</v>
      </c>
      <c r="B22" s="17" t="s">
        <v>248</v>
      </c>
      <c r="C22" s="17" t="s">
        <v>127</v>
      </c>
      <c r="D22" s="15">
        <v>4</v>
      </c>
      <c r="E22" s="113">
        <v>3938</v>
      </c>
      <c r="F22" s="114">
        <v>101.574403250381</v>
      </c>
    </row>
    <row r="23" spans="1:6" x14ac:dyDescent="0.2">
      <c r="A23" s="17" t="s">
        <v>249</v>
      </c>
      <c r="B23" s="17" t="s">
        <v>250</v>
      </c>
      <c r="C23" s="17" t="s">
        <v>127</v>
      </c>
      <c r="D23" s="15">
        <v>0</v>
      </c>
      <c r="E23" s="113">
        <v>5072</v>
      </c>
      <c r="F23" s="114">
        <v>0</v>
      </c>
    </row>
    <row r="24" spans="1:6" x14ac:dyDescent="0.2">
      <c r="A24" s="17" t="s">
        <v>251</v>
      </c>
      <c r="B24" s="17" t="s">
        <v>252</v>
      </c>
      <c r="C24" s="17" t="s">
        <v>127</v>
      </c>
      <c r="D24" s="15">
        <v>0</v>
      </c>
      <c r="E24" s="113">
        <v>3987</v>
      </c>
      <c r="F24" s="114">
        <v>0</v>
      </c>
    </row>
    <row r="25" spans="1:6" x14ac:dyDescent="0.2">
      <c r="A25" s="17" t="s">
        <v>253</v>
      </c>
      <c r="B25" s="17" t="s">
        <v>254</v>
      </c>
      <c r="C25" s="17" t="s">
        <v>127</v>
      </c>
      <c r="D25" s="15">
        <v>0</v>
      </c>
      <c r="E25" s="113">
        <v>3505</v>
      </c>
      <c r="F25" s="114">
        <v>0</v>
      </c>
    </row>
    <row r="26" spans="1:6" x14ac:dyDescent="0.2">
      <c r="A26" s="17" t="s">
        <v>255</v>
      </c>
      <c r="B26" s="17" t="s">
        <v>256</v>
      </c>
      <c r="C26" s="17" t="s">
        <v>127</v>
      </c>
      <c r="D26" s="15">
        <v>15</v>
      </c>
      <c r="E26" s="113">
        <v>5284</v>
      </c>
      <c r="F26" s="114">
        <v>283.87585162755499</v>
      </c>
    </row>
    <row r="27" spans="1:6" x14ac:dyDescent="0.2">
      <c r="A27" s="17" t="s">
        <v>257</v>
      </c>
      <c r="B27" s="17" t="s">
        <v>258</v>
      </c>
      <c r="C27" s="17" t="s">
        <v>127</v>
      </c>
      <c r="D27" s="15">
        <v>1</v>
      </c>
      <c r="E27" s="113">
        <v>4312</v>
      </c>
      <c r="F27" s="114">
        <v>23.191094619666099</v>
      </c>
    </row>
    <row r="28" spans="1:6" x14ac:dyDescent="0.2">
      <c r="A28" s="17" t="s">
        <v>259</v>
      </c>
      <c r="B28" s="17" t="s">
        <v>260</v>
      </c>
      <c r="C28" s="17" t="s">
        <v>127</v>
      </c>
      <c r="D28" s="15">
        <v>0</v>
      </c>
      <c r="E28" s="113">
        <v>3282</v>
      </c>
      <c r="F28" s="114">
        <v>0</v>
      </c>
    </row>
    <row r="29" spans="1:6" x14ac:dyDescent="0.2">
      <c r="A29" s="17" t="s">
        <v>261</v>
      </c>
      <c r="B29" s="17" t="s">
        <v>262</v>
      </c>
      <c r="C29" s="17" t="s">
        <v>127</v>
      </c>
      <c r="D29" s="15">
        <v>0</v>
      </c>
      <c r="E29" s="113">
        <v>4042</v>
      </c>
      <c r="F29" s="114">
        <v>0</v>
      </c>
    </row>
    <row r="30" spans="1:6" x14ac:dyDescent="0.2">
      <c r="A30" s="17" t="s">
        <v>263</v>
      </c>
      <c r="B30" s="17" t="s">
        <v>264</v>
      </c>
      <c r="C30" s="17" t="s">
        <v>127</v>
      </c>
      <c r="D30" s="15">
        <v>4</v>
      </c>
      <c r="E30" s="113">
        <v>7105</v>
      </c>
      <c r="F30" s="114">
        <v>56.298381421534103</v>
      </c>
    </row>
    <row r="31" spans="1:6" x14ac:dyDescent="0.2">
      <c r="A31" s="17" t="s">
        <v>265</v>
      </c>
      <c r="B31" s="17" t="s">
        <v>266</v>
      </c>
      <c r="C31" s="17" t="s">
        <v>127</v>
      </c>
      <c r="D31" s="15">
        <v>0</v>
      </c>
      <c r="E31" s="113">
        <v>3785</v>
      </c>
      <c r="F31" s="114">
        <v>0</v>
      </c>
    </row>
    <row r="32" spans="1:6" x14ac:dyDescent="0.2">
      <c r="A32" s="17" t="s">
        <v>267</v>
      </c>
      <c r="B32" s="17" t="s">
        <v>268</v>
      </c>
      <c r="C32" s="17" t="s">
        <v>127</v>
      </c>
      <c r="D32" s="15">
        <v>0</v>
      </c>
      <c r="E32" s="113">
        <v>5654</v>
      </c>
      <c r="F32" s="114">
        <v>0</v>
      </c>
    </row>
    <row r="33" spans="1:6" x14ac:dyDescent="0.2">
      <c r="A33" s="17" t="s">
        <v>269</v>
      </c>
      <c r="B33" s="17" t="s">
        <v>270</v>
      </c>
      <c r="C33" s="17" t="s">
        <v>127</v>
      </c>
      <c r="D33" s="15">
        <v>1</v>
      </c>
      <c r="E33" s="113">
        <v>4621</v>
      </c>
      <c r="F33" s="114">
        <v>21.640337589266402</v>
      </c>
    </row>
    <row r="34" spans="1:6" x14ac:dyDescent="0.2">
      <c r="A34" s="17" t="s">
        <v>271</v>
      </c>
      <c r="B34" s="17" t="s">
        <v>272</v>
      </c>
      <c r="C34" s="17" t="s">
        <v>127</v>
      </c>
      <c r="D34" s="15">
        <v>0</v>
      </c>
      <c r="E34" s="113">
        <v>4255</v>
      </c>
      <c r="F34" s="114">
        <v>0</v>
      </c>
    </row>
    <row r="35" spans="1:6" x14ac:dyDescent="0.2">
      <c r="A35" s="17" t="s">
        <v>273</v>
      </c>
      <c r="B35" s="17" t="s">
        <v>274</v>
      </c>
      <c r="C35" s="17" t="s">
        <v>127</v>
      </c>
      <c r="D35" s="15">
        <v>2</v>
      </c>
      <c r="E35" s="113">
        <v>5416</v>
      </c>
      <c r="F35" s="114">
        <v>36.927621861152197</v>
      </c>
    </row>
    <row r="36" spans="1:6" x14ac:dyDescent="0.2">
      <c r="A36" s="17" t="s">
        <v>275</v>
      </c>
      <c r="B36" s="17" t="s">
        <v>276</v>
      </c>
      <c r="C36" s="17" t="s">
        <v>127</v>
      </c>
      <c r="D36" s="15">
        <v>18</v>
      </c>
      <c r="E36" s="113">
        <v>3923</v>
      </c>
      <c r="F36" s="114">
        <v>458.83252612796298</v>
      </c>
    </row>
    <row r="37" spans="1:6" x14ac:dyDescent="0.2">
      <c r="A37" s="17" t="s">
        <v>277</v>
      </c>
      <c r="B37" s="17" t="s">
        <v>278</v>
      </c>
      <c r="C37" s="17" t="s">
        <v>127</v>
      </c>
      <c r="D37" s="15">
        <v>2</v>
      </c>
      <c r="E37" s="113">
        <v>6138</v>
      </c>
      <c r="F37" s="114">
        <v>32.583903551645498</v>
      </c>
    </row>
    <row r="38" spans="1:6" x14ac:dyDescent="0.2">
      <c r="A38" s="17" t="s">
        <v>279</v>
      </c>
      <c r="B38" s="17" t="s">
        <v>280</v>
      </c>
      <c r="C38" s="17" t="s">
        <v>127</v>
      </c>
      <c r="D38" s="15">
        <v>6</v>
      </c>
      <c r="E38" s="113">
        <v>5391</v>
      </c>
      <c r="F38" s="114">
        <v>111.296605453534</v>
      </c>
    </row>
    <row r="39" spans="1:6" x14ac:dyDescent="0.2">
      <c r="A39" s="17" t="s">
        <v>281</v>
      </c>
      <c r="B39" s="17" t="s">
        <v>282</v>
      </c>
      <c r="C39" s="17" t="s">
        <v>127</v>
      </c>
      <c r="D39" s="15">
        <v>1</v>
      </c>
      <c r="E39" s="113">
        <v>4612</v>
      </c>
      <c r="F39" s="114">
        <v>21.6825672159584</v>
      </c>
    </row>
    <row r="40" spans="1:6" x14ac:dyDescent="0.2">
      <c r="A40" s="17" t="s">
        <v>283</v>
      </c>
      <c r="B40" s="17" t="s">
        <v>284</v>
      </c>
      <c r="C40" s="17" t="s">
        <v>127</v>
      </c>
      <c r="D40" s="15">
        <v>5</v>
      </c>
      <c r="E40" s="113">
        <v>4840</v>
      </c>
      <c r="F40" s="114">
        <v>103.305785123967</v>
      </c>
    </row>
    <row r="41" spans="1:6" x14ac:dyDescent="0.2">
      <c r="A41" s="17" t="s">
        <v>285</v>
      </c>
      <c r="B41" s="17" t="s">
        <v>286</v>
      </c>
      <c r="C41" s="17" t="s">
        <v>127</v>
      </c>
      <c r="D41" s="15">
        <v>4</v>
      </c>
      <c r="E41" s="113">
        <v>3436</v>
      </c>
      <c r="F41" s="114">
        <v>116.414435389988</v>
      </c>
    </row>
    <row r="42" spans="1:6" x14ac:dyDescent="0.2">
      <c r="A42" s="17" t="s">
        <v>287</v>
      </c>
      <c r="B42" s="17" t="s">
        <v>288</v>
      </c>
      <c r="C42" s="17" t="s">
        <v>127</v>
      </c>
      <c r="D42" s="15">
        <v>2</v>
      </c>
      <c r="E42" s="113">
        <v>5355</v>
      </c>
      <c r="F42" s="114">
        <v>37.348272642390299</v>
      </c>
    </row>
    <row r="43" spans="1:6" x14ac:dyDescent="0.2">
      <c r="A43" s="17" t="s">
        <v>289</v>
      </c>
      <c r="B43" s="17" t="s">
        <v>290</v>
      </c>
      <c r="C43" s="17" t="s">
        <v>127</v>
      </c>
      <c r="D43" s="15">
        <v>2</v>
      </c>
      <c r="E43" s="113">
        <v>4959</v>
      </c>
      <c r="F43" s="114">
        <v>40.330711837063902</v>
      </c>
    </row>
    <row r="44" spans="1:6" x14ac:dyDescent="0.2">
      <c r="A44" s="17" t="s">
        <v>291</v>
      </c>
      <c r="B44" s="17" t="s">
        <v>292</v>
      </c>
      <c r="C44" s="17" t="s">
        <v>127</v>
      </c>
      <c r="D44" s="15">
        <v>7</v>
      </c>
      <c r="E44" s="113">
        <v>5986</v>
      </c>
      <c r="F44" s="114">
        <v>116.93952555963899</v>
      </c>
    </row>
    <row r="45" spans="1:6" x14ac:dyDescent="0.2">
      <c r="A45" s="17" t="s">
        <v>293</v>
      </c>
      <c r="B45" s="17" t="s">
        <v>294</v>
      </c>
      <c r="C45" s="17" t="s">
        <v>127</v>
      </c>
      <c r="D45" s="15">
        <v>2</v>
      </c>
      <c r="E45" s="113">
        <v>4458</v>
      </c>
      <c r="F45" s="114">
        <v>44.863167339614201</v>
      </c>
    </row>
    <row r="46" spans="1:6" x14ac:dyDescent="0.2">
      <c r="A46" s="17" t="s">
        <v>295</v>
      </c>
      <c r="B46" s="17" t="s">
        <v>296</v>
      </c>
      <c r="C46" s="17" t="s">
        <v>127</v>
      </c>
      <c r="D46" s="15">
        <v>5</v>
      </c>
      <c r="E46" s="113">
        <v>5304</v>
      </c>
      <c r="F46" s="114">
        <v>94.268476621417804</v>
      </c>
    </row>
    <row r="47" spans="1:6" x14ac:dyDescent="0.2">
      <c r="A47" s="17" t="s">
        <v>297</v>
      </c>
      <c r="B47" s="17" t="s">
        <v>298</v>
      </c>
      <c r="C47" s="17" t="s">
        <v>127</v>
      </c>
      <c r="D47" s="15">
        <v>2</v>
      </c>
      <c r="E47" s="113">
        <v>5247</v>
      </c>
      <c r="F47" s="114">
        <v>38.117019249094703</v>
      </c>
    </row>
    <row r="48" spans="1:6" x14ac:dyDescent="0.2">
      <c r="A48" s="17" t="s">
        <v>299</v>
      </c>
      <c r="B48" s="17" t="s">
        <v>300</v>
      </c>
      <c r="C48" s="17" t="s">
        <v>127</v>
      </c>
      <c r="D48" s="15">
        <v>8</v>
      </c>
      <c r="E48" s="113">
        <v>3961</v>
      </c>
      <c r="F48" s="114">
        <v>201.96919969704601</v>
      </c>
    </row>
    <row r="49" spans="1:6" x14ac:dyDescent="0.2">
      <c r="A49" s="17" t="s">
        <v>301</v>
      </c>
      <c r="B49" s="17" t="s">
        <v>302</v>
      </c>
      <c r="C49" s="17" t="s">
        <v>127</v>
      </c>
      <c r="D49" s="15">
        <v>2</v>
      </c>
      <c r="E49" s="113">
        <v>4480</v>
      </c>
      <c r="F49" s="114">
        <v>44.642857142857103</v>
      </c>
    </row>
    <row r="50" spans="1:6" x14ac:dyDescent="0.2">
      <c r="A50" s="17" t="s">
        <v>303</v>
      </c>
      <c r="B50" s="17" t="s">
        <v>304</v>
      </c>
      <c r="C50" s="17" t="s">
        <v>127</v>
      </c>
      <c r="D50" s="15">
        <v>1</v>
      </c>
      <c r="E50" s="113">
        <v>4771</v>
      </c>
      <c r="F50" s="114">
        <v>20.9599664640537</v>
      </c>
    </row>
    <row r="51" spans="1:6" x14ac:dyDescent="0.2">
      <c r="A51" s="17" t="s">
        <v>305</v>
      </c>
      <c r="B51" s="17" t="s">
        <v>306</v>
      </c>
      <c r="C51" s="17" t="s">
        <v>127</v>
      </c>
      <c r="D51" s="15">
        <v>4</v>
      </c>
      <c r="E51" s="113">
        <v>3668</v>
      </c>
      <c r="F51" s="114">
        <v>109.051254089422</v>
      </c>
    </row>
    <row r="52" spans="1:6" x14ac:dyDescent="0.2">
      <c r="A52" s="17" t="s">
        <v>307</v>
      </c>
      <c r="B52" s="17" t="s">
        <v>308</v>
      </c>
      <c r="C52" s="17" t="s">
        <v>127</v>
      </c>
      <c r="D52" s="15">
        <v>2</v>
      </c>
      <c r="E52" s="113">
        <v>2630</v>
      </c>
      <c r="F52" s="114">
        <v>76.045627376425898</v>
      </c>
    </row>
    <row r="53" spans="1:6" x14ac:dyDescent="0.2">
      <c r="A53" s="17" t="s">
        <v>309</v>
      </c>
      <c r="B53" s="17" t="s">
        <v>310</v>
      </c>
      <c r="C53" s="17" t="s">
        <v>127</v>
      </c>
      <c r="D53" s="15">
        <v>3</v>
      </c>
      <c r="E53" s="113">
        <v>3792</v>
      </c>
      <c r="F53" s="114">
        <v>79.113924050632903</v>
      </c>
    </row>
    <row r="54" spans="1:6" x14ac:dyDescent="0.2">
      <c r="A54" s="17" t="s">
        <v>311</v>
      </c>
      <c r="B54" s="17" t="s">
        <v>312</v>
      </c>
      <c r="C54" s="17" t="s">
        <v>128</v>
      </c>
      <c r="D54" s="15">
        <v>0</v>
      </c>
      <c r="E54" s="113">
        <v>3034</v>
      </c>
      <c r="F54" s="114">
        <v>0</v>
      </c>
    </row>
    <row r="55" spans="1:6" x14ac:dyDescent="0.2">
      <c r="A55" s="17" t="s">
        <v>313</v>
      </c>
      <c r="B55" s="17" t="s">
        <v>314</v>
      </c>
      <c r="C55" s="17" t="s">
        <v>128</v>
      </c>
      <c r="D55" s="15">
        <v>0</v>
      </c>
      <c r="E55" s="113">
        <v>5266</v>
      </c>
      <c r="F55" s="114">
        <v>0</v>
      </c>
    </row>
    <row r="56" spans="1:6" x14ac:dyDescent="0.2">
      <c r="A56" s="17" t="s">
        <v>315</v>
      </c>
      <c r="B56" s="17" t="s">
        <v>316</v>
      </c>
      <c r="C56" s="17" t="s">
        <v>128</v>
      </c>
      <c r="D56" s="15">
        <v>3</v>
      </c>
      <c r="E56" s="113">
        <v>4457</v>
      </c>
      <c r="F56" s="114">
        <v>67.309849674669096</v>
      </c>
    </row>
    <row r="57" spans="1:6" x14ac:dyDescent="0.2">
      <c r="A57" s="17" t="s">
        <v>317</v>
      </c>
      <c r="B57" s="17" t="s">
        <v>318</v>
      </c>
      <c r="C57" s="17" t="s">
        <v>128</v>
      </c>
      <c r="D57" s="15">
        <v>0</v>
      </c>
      <c r="E57" s="113">
        <v>4052</v>
      </c>
      <c r="F57" s="114">
        <v>0</v>
      </c>
    </row>
    <row r="58" spans="1:6" x14ac:dyDescent="0.2">
      <c r="A58" s="17" t="s">
        <v>319</v>
      </c>
      <c r="B58" s="17" t="s">
        <v>320</v>
      </c>
      <c r="C58" s="17" t="s">
        <v>128</v>
      </c>
      <c r="D58" s="15">
        <v>1</v>
      </c>
      <c r="E58" s="113">
        <v>5663</v>
      </c>
      <c r="F58" s="114">
        <v>17.658484901995401</v>
      </c>
    </row>
    <row r="59" spans="1:6" x14ac:dyDescent="0.2">
      <c r="A59" s="17" t="s">
        <v>321</v>
      </c>
      <c r="B59" s="17" t="s">
        <v>322</v>
      </c>
      <c r="C59" s="17" t="s">
        <v>128</v>
      </c>
      <c r="D59" s="15">
        <v>0</v>
      </c>
      <c r="E59" s="113">
        <v>4633</v>
      </c>
      <c r="F59" s="114">
        <v>0</v>
      </c>
    </row>
    <row r="60" spans="1:6" x14ac:dyDescent="0.2">
      <c r="A60" s="17" t="s">
        <v>323</v>
      </c>
      <c r="B60" s="17" t="s">
        <v>324</v>
      </c>
      <c r="C60" s="17" t="s">
        <v>128</v>
      </c>
      <c r="D60" s="15">
        <v>1</v>
      </c>
      <c r="E60" s="113">
        <v>5220</v>
      </c>
      <c r="F60" s="114">
        <v>19.157088122605401</v>
      </c>
    </row>
    <row r="61" spans="1:6" x14ac:dyDescent="0.2">
      <c r="A61" s="17" t="s">
        <v>325</v>
      </c>
      <c r="B61" s="17" t="s">
        <v>326</v>
      </c>
      <c r="C61" s="17" t="s">
        <v>128</v>
      </c>
      <c r="D61" s="15">
        <v>1</v>
      </c>
      <c r="E61" s="113">
        <v>5641</v>
      </c>
      <c r="F61" s="114">
        <v>17.7273533061514</v>
      </c>
    </row>
    <row r="62" spans="1:6" x14ac:dyDescent="0.2">
      <c r="A62" s="17" t="s">
        <v>327</v>
      </c>
      <c r="B62" s="17" t="s">
        <v>328</v>
      </c>
      <c r="C62" s="17" t="s">
        <v>128</v>
      </c>
      <c r="D62" s="15">
        <v>0</v>
      </c>
      <c r="E62" s="113">
        <v>2895</v>
      </c>
      <c r="F62" s="114">
        <v>0</v>
      </c>
    </row>
    <row r="63" spans="1:6" x14ac:dyDescent="0.2">
      <c r="A63" s="17" t="s">
        <v>329</v>
      </c>
      <c r="B63" s="17" t="s">
        <v>330</v>
      </c>
      <c r="C63" s="17" t="s">
        <v>128</v>
      </c>
      <c r="D63" s="15">
        <v>2</v>
      </c>
      <c r="E63" s="113">
        <v>4224</v>
      </c>
      <c r="F63" s="114">
        <v>47.348484848484901</v>
      </c>
    </row>
    <row r="64" spans="1:6" x14ac:dyDescent="0.2">
      <c r="A64" s="17" t="s">
        <v>331</v>
      </c>
      <c r="B64" s="17" t="s">
        <v>332</v>
      </c>
      <c r="C64" s="17" t="s">
        <v>128</v>
      </c>
      <c r="D64" s="15">
        <v>1</v>
      </c>
      <c r="E64" s="113">
        <v>5942</v>
      </c>
      <c r="F64" s="114">
        <v>16.829350387075099</v>
      </c>
    </row>
    <row r="65" spans="1:6" x14ac:dyDescent="0.2">
      <c r="A65" s="17" t="s">
        <v>333</v>
      </c>
      <c r="B65" s="17" t="s">
        <v>334</v>
      </c>
      <c r="C65" s="17" t="s">
        <v>128</v>
      </c>
      <c r="D65" s="15">
        <v>0</v>
      </c>
      <c r="E65" s="113">
        <v>5160</v>
      </c>
      <c r="F65" s="114">
        <v>0</v>
      </c>
    </row>
    <row r="66" spans="1:6" x14ac:dyDescent="0.2">
      <c r="A66" s="17" t="s">
        <v>335</v>
      </c>
      <c r="B66" s="17" t="s">
        <v>336</v>
      </c>
      <c r="C66" s="17" t="s">
        <v>128</v>
      </c>
      <c r="D66" s="15">
        <v>1</v>
      </c>
      <c r="E66" s="113">
        <v>4181</v>
      </c>
      <c r="F66" s="114">
        <v>23.917723032767299</v>
      </c>
    </row>
    <row r="67" spans="1:6" x14ac:dyDescent="0.2">
      <c r="A67" s="17" t="s">
        <v>337</v>
      </c>
      <c r="B67" s="17" t="s">
        <v>338</v>
      </c>
      <c r="C67" s="17" t="s">
        <v>128</v>
      </c>
      <c r="D67" s="15">
        <v>4</v>
      </c>
      <c r="E67" s="113">
        <v>2877</v>
      </c>
      <c r="F67" s="114">
        <v>139.033715676051</v>
      </c>
    </row>
    <row r="68" spans="1:6" x14ac:dyDescent="0.2">
      <c r="A68" s="17" t="s">
        <v>339</v>
      </c>
      <c r="B68" s="17" t="s">
        <v>340</v>
      </c>
      <c r="C68" s="17" t="s">
        <v>128</v>
      </c>
      <c r="D68" s="15">
        <v>1</v>
      </c>
      <c r="E68" s="113">
        <v>4307</v>
      </c>
      <c r="F68" s="114">
        <v>23.218017181332701</v>
      </c>
    </row>
    <row r="69" spans="1:6" x14ac:dyDescent="0.2">
      <c r="A69" s="17" t="s">
        <v>341</v>
      </c>
      <c r="B69" s="17" t="s">
        <v>342</v>
      </c>
      <c r="C69" s="17" t="s">
        <v>128</v>
      </c>
      <c r="D69" s="15">
        <v>0</v>
      </c>
      <c r="E69" s="113">
        <v>3942</v>
      </c>
      <c r="F69" s="114">
        <v>0</v>
      </c>
    </row>
    <row r="70" spans="1:6" x14ac:dyDescent="0.2">
      <c r="A70" s="17" t="s">
        <v>343</v>
      </c>
      <c r="B70" s="17" t="s">
        <v>344</v>
      </c>
      <c r="C70" s="17" t="s">
        <v>128</v>
      </c>
      <c r="D70" s="15">
        <v>0</v>
      </c>
      <c r="E70" s="113">
        <v>6303</v>
      </c>
      <c r="F70" s="114">
        <v>0</v>
      </c>
    </row>
    <row r="71" spans="1:6" x14ac:dyDescent="0.2">
      <c r="A71" s="17" t="s">
        <v>345</v>
      </c>
      <c r="B71" s="17" t="s">
        <v>346</v>
      </c>
      <c r="C71" s="17" t="s">
        <v>128</v>
      </c>
      <c r="D71" s="15">
        <v>1</v>
      </c>
      <c r="E71" s="113">
        <v>3471</v>
      </c>
      <c r="F71" s="114">
        <v>28.8101411696917</v>
      </c>
    </row>
    <row r="72" spans="1:6" x14ac:dyDescent="0.2">
      <c r="A72" s="17" t="s">
        <v>347</v>
      </c>
      <c r="B72" s="17" t="s">
        <v>348</v>
      </c>
      <c r="C72" s="17" t="s">
        <v>128</v>
      </c>
      <c r="D72" s="15">
        <v>4</v>
      </c>
      <c r="E72" s="113">
        <v>5318</v>
      </c>
      <c r="F72" s="114">
        <v>75.216246709289194</v>
      </c>
    </row>
    <row r="73" spans="1:6" x14ac:dyDescent="0.2">
      <c r="A73" s="17" t="s">
        <v>349</v>
      </c>
      <c r="B73" s="17" t="s">
        <v>350</v>
      </c>
      <c r="C73" s="17" t="s">
        <v>128</v>
      </c>
      <c r="D73" s="15">
        <v>2</v>
      </c>
      <c r="E73" s="113">
        <v>5219</v>
      </c>
      <c r="F73" s="114">
        <v>38.321517532094298</v>
      </c>
    </row>
    <row r="74" spans="1:6" x14ac:dyDescent="0.2">
      <c r="A74" s="17" t="s">
        <v>351</v>
      </c>
      <c r="B74" s="17" t="s">
        <v>352</v>
      </c>
      <c r="C74" s="17" t="s">
        <v>128</v>
      </c>
      <c r="D74" s="15">
        <v>1</v>
      </c>
      <c r="E74" s="113">
        <v>7205</v>
      </c>
      <c r="F74" s="114">
        <v>13.879250520471899</v>
      </c>
    </row>
    <row r="75" spans="1:6" x14ac:dyDescent="0.2">
      <c r="A75" s="17" t="s">
        <v>353</v>
      </c>
      <c r="B75" s="17" t="s">
        <v>354</v>
      </c>
      <c r="C75" s="17" t="s">
        <v>128</v>
      </c>
      <c r="D75" s="15">
        <v>2</v>
      </c>
      <c r="E75" s="113">
        <v>5881</v>
      </c>
      <c r="F75" s="114">
        <v>34.007821799013797</v>
      </c>
    </row>
    <row r="76" spans="1:6" x14ac:dyDescent="0.2">
      <c r="A76" s="17" t="s">
        <v>355</v>
      </c>
      <c r="B76" s="17" t="s">
        <v>356</v>
      </c>
      <c r="C76" s="17" t="s">
        <v>128</v>
      </c>
      <c r="D76" s="15">
        <v>0</v>
      </c>
      <c r="E76" s="113">
        <v>3438</v>
      </c>
      <c r="F76" s="114">
        <v>0</v>
      </c>
    </row>
    <row r="77" spans="1:6" x14ac:dyDescent="0.2">
      <c r="A77" s="17" t="s">
        <v>357</v>
      </c>
      <c r="B77" s="17" t="s">
        <v>358</v>
      </c>
      <c r="C77" s="17" t="s">
        <v>128</v>
      </c>
      <c r="D77" s="15">
        <v>11</v>
      </c>
      <c r="E77" s="113">
        <v>5138</v>
      </c>
      <c r="F77" s="114">
        <v>214.091086025691</v>
      </c>
    </row>
    <row r="78" spans="1:6" x14ac:dyDescent="0.2">
      <c r="A78" s="17" t="s">
        <v>359</v>
      </c>
      <c r="B78" s="17" t="s">
        <v>360</v>
      </c>
      <c r="C78" s="17" t="s">
        <v>128</v>
      </c>
      <c r="D78" s="15">
        <v>2</v>
      </c>
      <c r="E78" s="113">
        <v>3813</v>
      </c>
      <c r="F78" s="114">
        <v>52.452137424600103</v>
      </c>
    </row>
    <row r="79" spans="1:6" x14ac:dyDescent="0.2">
      <c r="A79" s="17" t="s">
        <v>361</v>
      </c>
      <c r="B79" s="17" t="s">
        <v>362</v>
      </c>
      <c r="C79" s="17" t="s">
        <v>128</v>
      </c>
      <c r="D79" s="15">
        <v>0</v>
      </c>
      <c r="E79" s="113">
        <v>3924</v>
      </c>
      <c r="F79" s="114">
        <v>0</v>
      </c>
    </row>
    <row r="80" spans="1:6" x14ac:dyDescent="0.2">
      <c r="A80" s="17" t="s">
        <v>363</v>
      </c>
      <c r="B80" s="17" t="s">
        <v>364</v>
      </c>
      <c r="C80" s="17" t="s">
        <v>128</v>
      </c>
      <c r="D80" s="15">
        <v>1</v>
      </c>
      <c r="E80" s="113">
        <v>4258</v>
      </c>
      <c r="F80" s="114">
        <v>23.4852043212776</v>
      </c>
    </row>
    <row r="81" spans="1:6" x14ac:dyDescent="0.2">
      <c r="A81" s="17" t="s">
        <v>365</v>
      </c>
      <c r="B81" s="17" t="s">
        <v>366</v>
      </c>
      <c r="C81" s="17" t="s">
        <v>128</v>
      </c>
      <c r="D81" s="15">
        <v>2</v>
      </c>
      <c r="E81" s="113">
        <v>5390</v>
      </c>
      <c r="F81" s="114">
        <v>37.105751391465702</v>
      </c>
    </row>
    <row r="82" spans="1:6" x14ac:dyDescent="0.2">
      <c r="A82" s="17" t="s">
        <v>367</v>
      </c>
      <c r="B82" s="17" t="s">
        <v>368</v>
      </c>
      <c r="C82" s="17" t="s">
        <v>128</v>
      </c>
      <c r="D82" s="15">
        <v>3</v>
      </c>
      <c r="E82" s="113">
        <v>6106</v>
      </c>
      <c r="F82" s="114">
        <v>49.132001310186702</v>
      </c>
    </row>
    <row r="83" spans="1:6" x14ac:dyDescent="0.2">
      <c r="A83" s="17" t="s">
        <v>369</v>
      </c>
      <c r="B83" s="17" t="s">
        <v>370</v>
      </c>
      <c r="C83" s="17" t="s">
        <v>128</v>
      </c>
      <c r="D83" s="15">
        <v>0</v>
      </c>
      <c r="E83" s="113">
        <v>4001</v>
      </c>
      <c r="F83" s="114">
        <v>0</v>
      </c>
    </row>
    <row r="84" spans="1:6" x14ac:dyDescent="0.2">
      <c r="A84" s="17" t="s">
        <v>371</v>
      </c>
      <c r="B84" s="17" t="s">
        <v>372</v>
      </c>
      <c r="C84" s="17" t="s">
        <v>128</v>
      </c>
      <c r="D84" s="15">
        <v>0</v>
      </c>
      <c r="E84" s="113">
        <v>4634</v>
      </c>
      <c r="F84" s="114">
        <v>0</v>
      </c>
    </row>
    <row r="85" spans="1:6" x14ac:dyDescent="0.2">
      <c r="A85" s="17" t="s">
        <v>373</v>
      </c>
      <c r="B85" s="17" t="s">
        <v>374</v>
      </c>
      <c r="C85" s="17" t="s">
        <v>128</v>
      </c>
      <c r="D85" s="15">
        <v>3</v>
      </c>
      <c r="E85" s="113">
        <v>6093</v>
      </c>
      <c r="F85" s="114">
        <v>49.236829148202901</v>
      </c>
    </row>
    <row r="86" spans="1:6" x14ac:dyDescent="0.2">
      <c r="A86" s="17" t="s">
        <v>375</v>
      </c>
      <c r="B86" s="17" t="s">
        <v>376</v>
      </c>
      <c r="C86" s="17" t="s">
        <v>128</v>
      </c>
      <c r="D86" s="15">
        <v>0</v>
      </c>
      <c r="E86" s="113">
        <v>5008</v>
      </c>
      <c r="F86" s="114">
        <v>0</v>
      </c>
    </row>
    <row r="87" spans="1:6" x14ac:dyDescent="0.2">
      <c r="A87" s="17" t="s">
        <v>377</v>
      </c>
      <c r="B87" s="17" t="s">
        <v>378</v>
      </c>
      <c r="C87" s="17" t="s">
        <v>128</v>
      </c>
      <c r="D87" s="15">
        <v>2</v>
      </c>
      <c r="E87" s="113">
        <v>3919</v>
      </c>
      <c r="F87" s="114">
        <v>51.033426894615999</v>
      </c>
    </row>
    <row r="88" spans="1:6" x14ac:dyDescent="0.2">
      <c r="A88" s="17" t="s">
        <v>379</v>
      </c>
      <c r="B88" s="17" t="s">
        <v>380</v>
      </c>
      <c r="C88" s="17" t="s">
        <v>128</v>
      </c>
      <c r="D88" s="15">
        <v>4</v>
      </c>
      <c r="E88" s="113">
        <v>5059</v>
      </c>
      <c r="F88" s="114">
        <v>79.067009290373605</v>
      </c>
    </row>
    <row r="89" spans="1:6" x14ac:dyDescent="0.2">
      <c r="A89" s="17" t="s">
        <v>381</v>
      </c>
      <c r="B89" s="17" t="s">
        <v>382</v>
      </c>
      <c r="C89" s="17" t="s">
        <v>128</v>
      </c>
      <c r="D89" s="15">
        <v>2</v>
      </c>
      <c r="E89" s="113">
        <v>4615</v>
      </c>
      <c r="F89" s="114">
        <v>43.336944745395499</v>
      </c>
    </row>
    <row r="90" spans="1:6" x14ac:dyDescent="0.2">
      <c r="A90" s="17" t="s">
        <v>383</v>
      </c>
      <c r="B90" s="17" t="s">
        <v>384</v>
      </c>
      <c r="C90" s="17" t="s">
        <v>128</v>
      </c>
      <c r="D90" s="15">
        <v>0</v>
      </c>
      <c r="E90" s="113">
        <v>4159</v>
      </c>
      <c r="F90" s="114">
        <v>0</v>
      </c>
    </row>
    <row r="91" spans="1:6" x14ac:dyDescent="0.2">
      <c r="A91" s="17" t="s">
        <v>385</v>
      </c>
      <c r="B91" s="17" t="s">
        <v>386</v>
      </c>
      <c r="C91" s="17" t="s">
        <v>128</v>
      </c>
      <c r="D91" s="15">
        <v>1</v>
      </c>
      <c r="E91" s="113">
        <v>2864</v>
      </c>
      <c r="F91" s="114">
        <v>34.916201117318401</v>
      </c>
    </row>
    <row r="92" spans="1:6" x14ac:dyDescent="0.2">
      <c r="A92" s="17" t="s">
        <v>387</v>
      </c>
      <c r="B92" s="17" t="s">
        <v>388</v>
      </c>
      <c r="C92" s="17" t="s">
        <v>128</v>
      </c>
      <c r="D92" s="15">
        <v>3</v>
      </c>
      <c r="E92" s="113">
        <v>4437</v>
      </c>
      <c r="F92" s="114">
        <v>67.613252197430697</v>
      </c>
    </row>
    <row r="93" spans="1:6" x14ac:dyDescent="0.2">
      <c r="A93" s="17" t="s">
        <v>389</v>
      </c>
      <c r="B93" s="17" t="s">
        <v>390</v>
      </c>
      <c r="C93" s="17" t="s">
        <v>128</v>
      </c>
      <c r="D93" s="15">
        <v>1</v>
      </c>
      <c r="E93" s="113">
        <v>3149</v>
      </c>
      <c r="F93" s="114">
        <v>31.756113051762501</v>
      </c>
    </row>
    <row r="94" spans="1:6" x14ac:dyDescent="0.2">
      <c r="A94" s="17" t="s">
        <v>391</v>
      </c>
      <c r="B94" s="17" t="s">
        <v>392</v>
      </c>
      <c r="C94" s="17" t="s">
        <v>128</v>
      </c>
      <c r="D94" s="15">
        <v>0</v>
      </c>
      <c r="E94" s="113">
        <v>3775</v>
      </c>
      <c r="F94" s="114">
        <v>0</v>
      </c>
    </row>
    <row r="95" spans="1:6" x14ac:dyDescent="0.2">
      <c r="A95" s="17" t="s">
        <v>393</v>
      </c>
      <c r="B95" s="17" t="s">
        <v>394</v>
      </c>
      <c r="C95" s="17" t="s">
        <v>128</v>
      </c>
      <c r="D95" s="15">
        <v>2</v>
      </c>
      <c r="E95" s="113">
        <v>4100</v>
      </c>
      <c r="F95" s="114">
        <v>48.780487804878099</v>
      </c>
    </row>
    <row r="96" spans="1:6" x14ac:dyDescent="0.2">
      <c r="A96" s="17" t="s">
        <v>395</v>
      </c>
      <c r="B96" s="17" t="s">
        <v>396</v>
      </c>
      <c r="C96" s="17" t="s">
        <v>128</v>
      </c>
      <c r="D96" s="15">
        <v>1</v>
      </c>
      <c r="E96" s="113">
        <v>3838</v>
      </c>
      <c r="F96" s="114">
        <v>26.0552371026576</v>
      </c>
    </row>
    <row r="97" spans="1:6" x14ac:dyDescent="0.2">
      <c r="A97" s="17" t="s">
        <v>397</v>
      </c>
      <c r="B97" s="17" t="s">
        <v>398</v>
      </c>
      <c r="C97" s="17" t="s">
        <v>128</v>
      </c>
      <c r="D97" s="15">
        <v>1</v>
      </c>
      <c r="E97" s="113">
        <v>3143</v>
      </c>
      <c r="F97" s="114">
        <v>31.8167356029271</v>
      </c>
    </row>
    <row r="98" spans="1:6" x14ac:dyDescent="0.2">
      <c r="A98" s="17" t="s">
        <v>399</v>
      </c>
      <c r="B98" s="17" t="s">
        <v>400</v>
      </c>
      <c r="C98" s="17" t="s">
        <v>128</v>
      </c>
      <c r="D98" s="15">
        <v>0</v>
      </c>
      <c r="E98" s="113">
        <v>2942</v>
      </c>
      <c r="F98" s="114">
        <v>0</v>
      </c>
    </row>
    <row r="99" spans="1:6" x14ac:dyDescent="0.2">
      <c r="A99" s="17" t="s">
        <v>401</v>
      </c>
      <c r="B99" s="17" t="s">
        <v>402</v>
      </c>
      <c r="C99" s="17" t="s">
        <v>128</v>
      </c>
      <c r="D99" s="15">
        <v>3</v>
      </c>
      <c r="E99" s="113">
        <v>5068</v>
      </c>
      <c r="F99" s="114">
        <v>59.194948697711098</v>
      </c>
    </row>
    <row r="100" spans="1:6" x14ac:dyDescent="0.2">
      <c r="A100" s="17" t="s">
        <v>403</v>
      </c>
      <c r="B100" s="17" t="s">
        <v>404</v>
      </c>
      <c r="C100" s="17" t="s">
        <v>128</v>
      </c>
      <c r="D100" s="15">
        <v>1</v>
      </c>
      <c r="E100" s="113">
        <v>2568</v>
      </c>
      <c r="F100" s="114">
        <v>38.940809968847397</v>
      </c>
    </row>
    <row r="101" spans="1:6" x14ac:dyDescent="0.2">
      <c r="A101" s="17" t="s">
        <v>405</v>
      </c>
      <c r="B101" s="17" t="s">
        <v>406</v>
      </c>
      <c r="C101" s="17" t="s">
        <v>128</v>
      </c>
      <c r="D101" s="15">
        <v>0</v>
      </c>
      <c r="E101" s="113">
        <v>3139</v>
      </c>
      <c r="F101" s="114">
        <v>0</v>
      </c>
    </row>
    <row r="102" spans="1:6" x14ac:dyDescent="0.2">
      <c r="A102" s="17" t="s">
        <v>407</v>
      </c>
      <c r="B102" s="17" t="s">
        <v>408</v>
      </c>
      <c r="C102" s="17" t="s">
        <v>128</v>
      </c>
      <c r="D102" s="15">
        <v>2</v>
      </c>
      <c r="E102" s="113">
        <v>4402</v>
      </c>
      <c r="F102" s="114">
        <v>45.433893684688798</v>
      </c>
    </row>
    <row r="103" spans="1:6" x14ac:dyDescent="0.2">
      <c r="A103" s="17" t="s">
        <v>409</v>
      </c>
      <c r="B103" s="17" t="s">
        <v>410</v>
      </c>
      <c r="C103" s="17" t="s">
        <v>128</v>
      </c>
      <c r="D103" s="15">
        <v>2</v>
      </c>
      <c r="E103" s="113">
        <v>4481</v>
      </c>
      <c r="F103" s="114">
        <v>44.632894443204599</v>
      </c>
    </row>
    <row r="104" spans="1:6" x14ac:dyDescent="0.2">
      <c r="A104" s="17" t="s">
        <v>411</v>
      </c>
      <c r="B104" s="17" t="s">
        <v>412</v>
      </c>
      <c r="C104" s="17" t="s">
        <v>128</v>
      </c>
      <c r="D104" s="15">
        <v>2</v>
      </c>
      <c r="E104" s="113">
        <v>2440</v>
      </c>
      <c r="F104" s="114">
        <v>81.967213114754102</v>
      </c>
    </row>
    <row r="105" spans="1:6" x14ac:dyDescent="0.2">
      <c r="A105" s="17" t="s">
        <v>413</v>
      </c>
      <c r="B105" s="17" t="s">
        <v>414</v>
      </c>
      <c r="C105" s="17" t="s">
        <v>128</v>
      </c>
      <c r="D105" s="15">
        <v>22</v>
      </c>
      <c r="E105" s="113">
        <v>6002</v>
      </c>
      <c r="F105" s="114">
        <v>366.54448517161001</v>
      </c>
    </row>
    <row r="106" spans="1:6" x14ac:dyDescent="0.2">
      <c r="A106" s="17" t="s">
        <v>415</v>
      </c>
      <c r="B106" s="17" t="s">
        <v>416</v>
      </c>
      <c r="C106" s="17" t="s">
        <v>128</v>
      </c>
      <c r="D106" s="15">
        <v>3</v>
      </c>
      <c r="E106" s="113">
        <v>4173</v>
      </c>
      <c r="F106" s="114">
        <v>71.890726096333594</v>
      </c>
    </row>
    <row r="107" spans="1:6" x14ac:dyDescent="0.2">
      <c r="A107" s="17" t="s">
        <v>417</v>
      </c>
      <c r="B107" s="17" t="s">
        <v>418</v>
      </c>
      <c r="C107" s="17" t="s">
        <v>128</v>
      </c>
      <c r="D107" s="15">
        <v>7</v>
      </c>
      <c r="E107" s="113">
        <v>7626</v>
      </c>
      <c r="F107" s="114">
        <v>91.791240493050097</v>
      </c>
    </row>
    <row r="108" spans="1:6" x14ac:dyDescent="0.2">
      <c r="A108" s="17" t="s">
        <v>419</v>
      </c>
      <c r="B108" s="17" t="s">
        <v>420</v>
      </c>
      <c r="C108" s="17" t="s">
        <v>128</v>
      </c>
      <c r="D108" s="15">
        <v>3</v>
      </c>
      <c r="E108" s="113">
        <v>6269</v>
      </c>
      <c r="F108" s="114">
        <v>47.854522252352901</v>
      </c>
    </row>
    <row r="109" spans="1:6" x14ac:dyDescent="0.2">
      <c r="A109" s="17" t="s">
        <v>421</v>
      </c>
      <c r="B109" s="17" t="s">
        <v>422</v>
      </c>
      <c r="C109" s="17" t="s">
        <v>128</v>
      </c>
      <c r="D109" s="15">
        <v>2</v>
      </c>
      <c r="E109" s="113">
        <v>4068</v>
      </c>
      <c r="F109" s="114">
        <v>49.164208456243898</v>
      </c>
    </row>
    <row r="110" spans="1:6" x14ac:dyDescent="0.2">
      <c r="A110" s="17" t="s">
        <v>423</v>
      </c>
      <c r="B110" s="17" t="s">
        <v>424</v>
      </c>
      <c r="C110" s="17" t="s">
        <v>128</v>
      </c>
      <c r="D110" s="15">
        <v>2</v>
      </c>
      <c r="E110" s="113">
        <v>2261</v>
      </c>
      <c r="F110" s="114">
        <v>88.456435205661194</v>
      </c>
    </row>
    <row r="111" spans="1:6" x14ac:dyDescent="0.2">
      <c r="A111" s="17" t="s">
        <v>425</v>
      </c>
      <c r="B111" s="17" t="s">
        <v>426</v>
      </c>
      <c r="C111" s="17" t="s">
        <v>128</v>
      </c>
      <c r="D111" s="15">
        <v>4</v>
      </c>
      <c r="E111" s="113">
        <v>2590</v>
      </c>
      <c r="F111" s="114">
        <v>154.440154440154</v>
      </c>
    </row>
    <row r="112" spans="1:6" x14ac:dyDescent="0.2">
      <c r="A112" s="17" t="s">
        <v>427</v>
      </c>
      <c r="B112" s="17" t="s">
        <v>428</v>
      </c>
      <c r="C112" s="17" t="s">
        <v>128</v>
      </c>
      <c r="D112" s="15">
        <v>1</v>
      </c>
      <c r="E112" s="113">
        <v>3429</v>
      </c>
      <c r="F112" s="114">
        <v>29.163021289005599</v>
      </c>
    </row>
    <row r="113" spans="1:6" x14ac:dyDescent="0.2">
      <c r="A113" s="17" t="s">
        <v>429</v>
      </c>
      <c r="B113" s="17" t="s">
        <v>430</v>
      </c>
      <c r="C113" s="17" t="s">
        <v>129</v>
      </c>
      <c r="D113" s="15">
        <v>3</v>
      </c>
      <c r="E113" s="113">
        <v>5502</v>
      </c>
      <c r="F113" s="114">
        <v>54.525627044711001</v>
      </c>
    </row>
    <row r="114" spans="1:6" x14ac:dyDescent="0.2">
      <c r="A114" s="17" t="s">
        <v>431</v>
      </c>
      <c r="B114" s="17" t="s">
        <v>432</v>
      </c>
      <c r="C114" s="17" t="s">
        <v>129</v>
      </c>
      <c r="D114" s="15">
        <v>13</v>
      </c>
      <c r="E114" s="113">
        <v>6478</v>
      </c>
      <c r="F114" s="114">
        <v>200.679221982093</v>
      </c>
    </row>
    <row r="115" spans="1:6" x14ac:dyDescent="0.2">
      <c r="A115" s="17" t="s">
        <v>433</v>
      </c>
      <c r="B115" s="17" t="s">
        <v>434</v>
      </c>
      <c r="C115" s="17" t="s">
        <v>129</v>
      </c>
      <c r="D115" s="15">
        <v>1</v>
      </c>
      <c r="E115" s="113">
        <v>2777</v>
      </c>
      <c r="F115" s="114">
        <v>36.010082823190501</v>
      </c>
    </row>
    <row r="116" spans="1:6" x14ac:dyDescent="0.2">
      <c r="A116" s="17" t="s">
        <v>435</v>
      </c>
      <c r="B116" s="17" t="s">
        <v>436</v>
      </c>
      <c r="C116" s="17" t="s">
        <v>129</v>
      </c>
      <c r="D116" s="15">
        <v>4</v>
      </c>
      <c r="E116" s="113">
        <v>4999</v>
      </c>
      <c r="F116" s="114">
        <v>80.0160032006401</v>
      </c>
    </row>
    <row r="117" spans="1:6" x14ac:dyDescent="0.2">
      <c r="A117" s="17" t="s">
        <v>437</v>
      </c>
      <c r="B117" s="17" t="s">
        <v>438</v>
      </c>
      <c r="C117" s="17" t="s">
        <v>129</v>
      </c>
      <c r="D117" s="15">
        <v>7</v>
      </c>
      <c r="E117" s="113">
        <v>5334</v>
      </c>
      <c r="F117" s="114">
        <v>131.23359580052499</v>
      </c>
    </row>
    <row r="118" spans="1:6" x14ac:dyDescent="0.2">
      <c r="A118" s="17" t="s">
        <v>439</v>
      </c>
      <c r="B118" s="17" t="s">
        <v>440</v>
      </c>
      <c r="C118" s="17" t="s">
        <v>129</v>
      </c>
      <c r="D118" s="15">
        <v>3</v>
      </c>
      <c r="E118" s="113">
        <v>5341</v>
      </c>
      <c r="F118" s="114">
        <v>56.169256693503101</v>
      </c>
    </row>
    <row r="119" spans="1:6" x14ac:dyDescent="0.2">
      <c r="A119" s="17" t="s">
        <v>441</v>
      </c>
      <c r="B119" s="17" t="s">
        <v>442</v>
      </c>
      <c r="C119" s="17" t="s">
        <v>129</v>
      </c>
      <c r="D119" s="15">
        <v>0</v>
      </c>
      <c r="E119" s="113">
        <v>3152</v>
      </c>
      <c r="F119" s="114">
        <v>0</v>
      </c>
    </row>
    <row r="120" spans="1:6" x14ac:dyDescent="0.2">
      <c r="A120" s="17" t="s">
        <v>443</v>
      </c>
      <c r="B120" s="17" t="s">
        <v>444</v>
      </c>
      <c r="C120" s="17" t="s">
        <v>129</v>
      </c>
      <c r="D120" s="15">
        <v>1</v>
      </c>
      <c r="E120" s="113">
        <v>5315</v>
      </c>
      <c r="F120" s="114">
        <v>18.814675446848501</v>
      </c>
    </row>
    <row r="121" spans="1:6" x14ac:dyDescent="0.2">
      <c r="A121" s="17" t="s">
        <v>445</v>
      </c>
      <c r="B121" s="17" t="s">
        <v>446</v>
      </c>
      <c r="C121" s="17" t="s">
        <v>129</v>
      </c>
      <c r="D121" s="15">
        <v>2</v>
      </c>
      <c r="E121" s="113">
        <v>3616</v>
      </c>
      <c r="F121" s="114">
        <v>55.3097345132743</v>
      </c>
    </row>
    <row r="122" spans="1:6" x14ac:dyDescent="0.2">
      <c r="A122" s="17" t="s">
        <v>447</v>
      </c>
      <c r="B122" s="17" t="s">
        <v>448</v>
      </c>
      <c r="C122" s="17" t="s">
        <v>129</v>
      </c>
      <c r="D122" s="15">
        <v>1</v>
      </c>
      <c r="E122" s="113">
        <v>4668</v>
      </c>
      <c r="F122" s="114">
        <v>21.422450728363302</v>
      </c>
    </row>
    <row r="123" spans="1:6" x14ac:dyDescent="0.2">
      <c r="A123" s="17" t="s">
        <v>449</v>
      </c>
      <c r="B123" s="17" t="s">
        <v>450</v>
      </c>
      <c r="C123" s="17" t="s">
        <v>129</v>
      </c>
      <c r="D123" s="15">
        <v>0</v>
      </c>
      <c r="E123" s="113">
        <v>5056</v>
      </c>
      <c r="F123" s="114">
        <v>0</v>
      </c>
    </row>
    <row r="124" spans="1:6" x14ac:dyDescent="0.2">
      <c r="A124" s="17" t="s">
        <v>451</v>
      </c>
      <c r="B124" s="17" t="s">
        <v>452</v>
      </c>
      <c r="C124" s="17" t="s">
        <v>129</v>
      </c>
      <c r="D124" s="15">
        <v>1</v>
      </c>
      <c r="E124" s="113">
        <v>4538</v>
      </c>
      <c r="F124" s="114">
        <v>22.036139268400198</v>
      </c>
    </row>
    <row r="125" spans="1:6" x14ac:dyDescent="0.2">
      <c r="A125" s="17" t="s">
        <v>453</v>
      </c>
      <c r="B125" s="17" t="s">
        <v>454</v>
      </c>
      <c r="C125" s="17" t="s">
        <v>129</v>
      </c>
      <c r="D125" s="15">
        <v>2</v>
      </c>
      <c r="E125" s="113">
        <v>2882</v>
      </c>
      <c r="F125" s="114">
        <v>69.396252602359496</v>
      </c>
    </row>
    <row r="126" spans="1:6" x14ac:dyDescent="0.2">
      <c r="A126" s="17" t="s">
        <v>455</v>
      </c>
      <c r="B126" s="17" t="s">
        <v>456</v>
      </c>
      <c r="C126" s="17" t="s">
        <v>129</v>
      </c>
      <c r="D126" s="15">
        <v>10</v>
      </c>
      <c r="E126" s="113">
        <v>5520</v>
      </c>
      <c r="F126" s="114">
        <v>181.15942028985501</v>
      </c>
    </row>
    <row r="127" spans="1:6" x14ac:dyDescent="0.2">
      <c r="A127" s="17" t="s">
        <v>457</v>
      </c>
      <c r="B127" s="17" t="s">
        <v>458</v>
      </c>
      <c r="C127" s="17" t="s">
        <v>129</v>
      </c>
      <c r="D127" s="15">
        <v>2</v>
      </c>
      <c r="E127" s="113">
        <v>4660</v>
      </c>
      <c r="F127" s="114">
        <v>42.9184549356223</v>
      </c>
    </row>
    <row r="128" spans="1:6" x14ac:dyDescent="0.2">
      <c r="A128" s="17" t="s">
        <v>459</v>
      </c>
      <c r="B128" s="17" t="s">
        <v>460</v>
      </c>
      <c r="C128" s="17" t="s">
        <v>129</v>
      </c>
      <c r="D128" s="15">
        <v>1</v>
      </c>
      <c r="E128" s="113">
        <v>3782</v>
      </c>
      <c r="F128" s="114">
        <v>26.441036488630399</v>
      </c>
    </row>
    <row r="129" spans="1:6" x14ac:dyDescent="0.2">
      <c r="A129" s="17" t="s">
        <v>461</v>
      </c>
      <c r="B129" s="17" t="s">
        <v>462</v>
      </c>
      <c r="C129" s="17" t="s">
        <v>129</v>
      </c>
      <c r="D129" s="15">
        <v>0</v>
      </c>
      <c r="E129" s="113">
        <v>3547</v>
      </c>
      <c r="F129" s="114">
        <v>0</v>
      </c>
    </row>
    <row r="130" spans="1:6" x14ac:dyDescent="0.2">
      <c r="A130" s="17" t="s">
        <v>463</v>
      </c>
      <c r="B130" s="17" t="s">
        <v>464</v>
      </c>
      <c r="C130" s="17" t="s">
        <v>129</v>
      </c>
      <c r="D130" s="15">
        <v>0</v>
      </c>
      <c r="E130" s="113">
        <v>3401</v>
      </c>
      <c r="F130" s="114">
        <v>0</v>
      </c>
    </row>
    <row r="131" spans="1:6" x14ac:dyDescent="0.2">
      <c r="A131" s="17" t="s">
        <v>465</v>
      </c>
      <c r="B131" s="17" t="s">
        <v>466</v>
      </c>
      <c r="C131" s="17" t="s">
        <v>129</v>
      </c>
      <c r="D131" s="15">
        <v>1</v>
      </c>
      <c r="E131" s="113">
        <v>3831</v>
      </c>
      <c r="F131" s="114">
        <v>26.102845210127899</v>
      </c>
    </row>
    <row r="132" spans="1:6" x14ac:dyDescent="0.2">
      <c r="A132" s="17" t="s">
        <v>467</v>
      </c>
      <c r="B132" s="17" t="s">
        <v>468</v>
      </c>
      <c r="C132" s="17" t="s">
        <v>129</v>
      </c>
      <c r="D132" s="15">
        <v>3</v>
      </c>
      <c r="E132" s="113">
        <v>5394</v>
      </c>
      <c r="F132" s="114">
        <v>55.617352614015601</v>
      </c>
    </row>
    <row r="133" spans="1:6" x14ac:dyDescent="0.2">
      <c r="A133" s="17" t="s">
        <v>469</v>
      </c>
      <c r="B133" s="17" t="s">
        <v>470</v>
      </c>
      <c r="C133" s="17" t="s">
        <v>129</v>
      </c>
      <c r="D133" s="15">
        <v>0</v>
      </c>
      <c r="E133" s="113">
        <v>4471</v>
      </c>
      <c r="F133" s="114">
        <v>0</v>
      </c>
    </row>
    <row r="134" spans="1:6" x14ac:dyDescent="0.2">
      <c r="A134" s="17" t="s">
        <v>471</v>
      </c>
      <c r="B134" s="17" t="s">
        <v>472</v>
      </c>
      <c r="C134" s="17" t="s">
        <v>129</v>
      </c>
      <c r="D134" s="15">
        <v>2</v>
      </c>
      <c r="E134" s="113">
        <v>4796</v>
      </c>
      <c r="F134" s="114">
        <v>41.701417848206802</v>
      </c>
    </row>
    <row r="135" spans="1:6" x14ac:dyDescent="0.2">
      <c r="A135" s="17" t="s">
        <v>473</v>
      </c>
      <c r="B135" s="17" t="s">
        <v>474</v>
      </c>
      <c r="C135" s="17" t="s">
        <v>129</v>
      </c>
      <c r="D135" s="15">
        <v>6</v>
      </c>
      <c r="E135" s="113">
        <v>4838</v>
      </c>
      <c r="F135" s="114">
        <v>124.018189334436</v>
      </c>
    </row>
    <row r="136" spans="1:6" x14ac:dyDescent="0.2">
      <c r="A136" s="17" t="s">
        <v>475</v>
      </c>
      <c r="B136" s="17" t="s">
        <v>476</v>
      </c>
      <c r="C136" s="17" t="s">
        <v>129</v>
      </c>
      <c r="D136" s="15">
        <v>0</v>
      </c>
      <c r="E136" s="113">
        <v>2833</v>
      </c>
      <c r="F136" s="114">
        <v>0</v>
      </c>
    </row>
    <row r="137" spans="1:6" x14ac:dyDescent="0.2">
      <c r="A137" s="17" t="s">
        <v>477</v>
      </c>
      <c r="B137" s="17" t="s">
        <v>478</v>
      </c>
      <c r="C137" s="17" t="s">
        <v>129</v>
      </c>
      <c r="D137" s="15">
        <v>12</v>
      </c>
      <c r="E137" s="113">
        <v>5964</v>
      </c>
      <c r="F137" s="114">
        <v>201.207243460765</v>
      </c>
    </row>
    <row r="138" spans="1:6" x14ac:dyDescent="0.2">
      <c r="A138" s="17" t="s">
        <v>479</v>
      </c>
      <c r="B138" s="17" t="s">
        <v>480</v>
      </c>
      <c r="C138" s="17" t="s">
        <v>129</v>
      </c>
      <c r="D138" s="15">
        <v>1</v>
      </c>
      <c r="E138" s="113">
        <v>3505</v>
      </c>
      <c r="F138" s="114">
        <v>28.5306704707561</v>
      </c>
    </row>
    <row r="139" spans="1:6" x14ac:dyDescent="0.2">
      <c r="A139" s="17" t="s">
        <v>481</v>
      </c>
      <c r="B139" s="17" t="s">
        <v>482</v>
      </c>
      <c r="C139" s="17" t="s">
        <v>155</v>
      </c>
      <c r="D139" s="15">
        <v>1</v>
      </c>
      <c r="E139" s="113">
        <v>3797</v>
      </c>
      <c r="F139" s="114">
        <v>26.3365815117198</v>
      </c>
    </row>
    <row r="140" spans="1:6" x14ac:dyDescent="0.2">
      <c r="A140" s="17" t="s">
        <v>483</v>
      </c>
      <c r="B140" s="17" t="s">
        <v>484</v>
      </c>
      <c r="C140" s="17" t="s">
        <v>155</v>
      </c>
      <c r="D140" s="15">
        <v>3</v>
      </c>
      <c r="E140" s="113">
        <v>5703</v>
      </c>
      <c r="F140" s="114">
        <v>52.603892688058899</v>
      </c>
    </row>
    <row r="141" spans="1:6" x14ac:dyDescent="0.2">
      <c r="A141" s="17" t="s">
        <v>485</v>
      </c>
      <c r="B141" s="17" t="s">
        <v>486</v>
      </c>
      <c r="C141" s="17" t="s">
        <v>155</v>
      </c>
      <c r="D141" s="15">
        <v>0</v>
      </c>
      <c r="E141" s="113">
        <v>2596</v>
      </c>
      <c r="F141" s="114">
        <v>0</v>
      </c>
    </row>
    <row r="142" spans="1:6" x14ac:dyDescent="0.2">
      <c r="A142" s="17" t="s">
        <v>487</v>
      </c>
      <c r="B142" s="17" t="s">
        <v>488</v>
      </c>
      <c r="C142" s="17" t="s">
        <v>155</v>
      </c>
      <c r="D142" s="15">
        <v>3</v>
      </c>
      <c r="E142" s="113">
        <v>5576</v>
      </c>
      <c r="F142" s="114">
        <v>53.802008608321401</v>
      </c>
    </row>
    <row r="143" spans="1:6" x14ac:dyDescent="0.2">
      <c r="A143" s="17" t="s">
        <v>489</v>
      </c>
      <c r="B143" s="17" t="s">
        <v>490</v>
      </c>
      <c r="C143" s="17" t="s">
        <v>155</v>
      </c>
      <c r="D143" s="15">
        <v>3</v>
      </c>
      <c r="E143" s="113">
        <v>2222</v>
      </c>
      <c r="F143" s="114">
        <v>135.01350135013499</v>
      </c>
    </row>
    <row r="144" spans="1:6" x14ac:dyDescent="0.2">
      <c r="A144" s="17" t="s">
        <v>491</v>
      </c>
      <c r="B144" s="17" t="s">
        <v>492</v>
      </c>
      <c r="C144" s="17" t="s">
        <v>155</v>
      </c>
      <c r="D144" s="15">
        <v>2</v>
      </c>
      <c r="E144" s="113">
        <v>3084</v>
      </c>
      <c r="F144" s="114">
        <v>64.850843060959804</v>
      </c>
    </row>
    <row r="145" spans="1:6" x14ac:dyDescent="0.2">
      <c r="A145" s="17" t="s">
        <v>493</v>
      </c>
      <c r="B145" s="17" t="s">
        <v>494</v>
      </c>
      <c r="C145" s="17" t="s">
        <v>155</v>
      </c>
      <c r="D145" s="15">
        <v>2</v>
      </c>
      <c r="E145" s="113">
        <v>3657</v>
      </c>
      <c r="F145" s="114">
        <v>54.689636313918498</v>
      </c>
    </row>
    <row r="146" spans="1:6" x14ac:dyDescent="0.2">
      <c r="A146" s="17" t="s">
        <v>495</v>
      </c>
      <c r="B146" s="17" t="s">
        <v>496</v>
      </c>
      <c r="C146" s="17" t="s">
        <v>155</v>
      </c>
      <c r="D146" s="15">
        <v>0</v>
      </c>
      <c r="E146" s="113">
        <v>2417</v>
      </c>
      <c r="F146" s="114">
        <v>0</v>
      </c>
    </row>
    <row r="147" spans="1:6" x14ac:dyDescent="0.2">
      <c r="A147" s="17" t="s">
        <v>497</v>
      </c>
      <c r="B147" s="17" t="s">
        <v>498</v>
      </c>
      <c r="C147" s="17" t="s">
        <v>155</v>
      </c>
      <c r="D147" s="15">
        <v>0</v>
      </c>
      <c r="E147" s="113">
        <v>3367</v>
      </c>
      <c r="F147" s="114">
        <v>0</v>
      </c>
    </row>
    <row r="148" spans="1:6" x14ac:dyDescent="0.2">
      <c r="A148" s="17" t="s">
        <v>499</v>
      </c>
      <c r="B148" s="17" t="s">
        <v>500</v>
      </c>
      <c r="C148" s="17" t="s">
        <v>155</v>
      </c>
      <c r="D148" s="15">
        <v>0</v>
      </c>
      <c r="E148" s="113">
        <v>2830</v>
      </c>
      <c r="F148" s="114">
        <v>0</v>
      </c>
    </row>
    <row r="149" spans="1:6" x14ac:dyDescent="0.2">
      <c r="A149" s="17" t="s">
        <v>501</v>
      </c>
      <c r="B149" s="17" t="s">
        <v>502</v>
      </c>
      <c r="C149" s="17" t="s">
        <v>155</v>
      </c>
      <c r="D149" s="15">
        <v>4</v>
      </c>
      <c r="E149" s="113">
        <v>4556</v>
      </c>
      <c r="F149" s="114">
        <v>87.796312554872699</v>
      </c>
    </row>
    <row r="150" spans="1:6" x14ac:dyDescent="0.2">
      <c r="A150" s="17" t="s">
        <v>503</v>
      </c>
      <c r="B150" s="17" t="s">
        <v>504</v>
      </c>
      <c r="C150" s="17" t="s">
        <v>155</v>
      </c>
      <c r="D150" s="15">
        <v>2</v>
      </c>
      <c r="E150" s="113">
        <v>2463</v>
      </c>
      <c r="F150" s="114">
        <v>81.201786439301699</v>
      </c>
    </row>
    <row r="151" spans="1:6" x14ac:dyDescent="0.2">
      <c r="A151" s="17" t="s">
        <v>505</v>
      </c>
      <c r="B151" s="17" t="s">
        <v>506</v>
      </c>
      <c r="C151" s="17" t="s">
        <v>155</v>
      </c>
      <c r="D151" s="15">
        <v>3</v>
      </c>
      <c r="E151" s="113">
        <v>3605</v>
      </c>
      <c r="F151" s="114">
        <v>83.217753120665805</v>
      </c>
    </row>
    <row r="152" spans="1:6" x14ac:dyDescent="0.2">
      <c r="A152" s="17" t="s">
        <v>507</v>
      </c>
      <c r="B152" s="17" t="s">
        <v>508</v>
      </c>
      <c r="C152" s="17" t="s">
        <v>155</v>
      </c>
      <c r="D152" s="15">
        <v>1</v>
      </c>
      <c r="E152" s="113">
        <v>2598</v>
      </c>
      <c r="F152" s="114">
        <v>38.491147036181701</v>
      </c>
    </row>
    <row r="153" spans="1:6" x14ac:dyDescent="0.2">
      <c r="A153" s="17" t="s">
        <v>509</v>
      </c>
      <c r="B153" s="17" t="s">
        <v>510</v>
      </c>
      <c r="C153" s="17" t="s">
        <v>155</v>
      </c>
      <c r="D153" s="15">
        <v>2</v>
      </c>
      <c r="E153" s="113">
        <v>3098</v>
      </c>
      <c r="F153" s="114">
        <v>64.557779212395104</v>
      </c>
    </row>
    <row r="154" spans="1:6" x14ac:dyDescent="0.2">
      <c r="A154" s="17" t="s">
        <v>511</v>
      </c>
      <c r="B154" s="17" t="s">
        <v>512</v>
      </c>
      <c r="C154" s="17" t="s">
        <v>155</v>
      </c>
      <c r="D154" s="15">
        <v>19</v>
      </c>
      <c r="E154" s="113">
        <v>5054</v>
      </c>
      <c r="F154" s="114">
        <v>375.93984962406</v>
      </c>
    </row>
    <row r="155" spans="1:6" x14ac:dyDescent="0.2">
      <c r="A155" s="17" t="s">
        <v>513</v>
      </c>
      <c r="B155" s="17" t="s">
        <v>514</v>
      </c>
      <c r="C155" s="17" t="s">
        <v>155</v>
      </c>
      <c r="D155" s="15">
        <v>6</v>
      </c>
      <c r="E155" s="113">
        <v>4313</v>
      </c>
      <c r="F155" s="114">
        <v>139.114305587758</v>
      </c>
    </row>
    <row r="156" spans="1:6" x14ac:dyDescent="0.2">
      <c r="A156" s="17" t="s">
        <v>515</v>
      </c>
      <c r="B156" s="17" t="s">
        <v>516</v>
      </c>
      <c r="C156" s="17" t="s">
        <v>155</v>
      </c>
      <c r="D156" s="15">
        <v>2</v>
      </c>
      <c r="E156" s="113">
        <v>6677</v>
      </c>
      <c r="F156" s="114">
        <v>29.9535719634566</v>
      </c>
    </row>
    <row r="157" spans="1:6" x14ac:dyDescent="0.2">
      <c r="A157" s="17" t="s">
        <v>517</v>
      </c>
      <c r="B157" s="17" t="s">
        <v>518</v>
      </c>
      <c r="C157" s="17" t="s">
        <v>155</v>
      </c>
      <c r="D157" s="15">
        <v>4</v>
      </c>
      <c r="E157" s="113">
        <v>4266</v>
      </c>
      <c r="F157" s="114">
        <v>93.764650726676095</v>
      </c>
    </row>
    <row r="158" spans="1:6" x14ac:dyDescent="0.2">
      <c r="A158" s="17" t="s">
        <v>519</v>
      </c>
      <c r="B158" s="17" t="s">
        <v>520</v>
      </c>
      <c r="C158" s="17" t="s">
        <v>155</v>
      </c>
      <c r="D158" s="15">
        <v>4</v>
      </c>
      <c r="E158" s="113">
        <v>4214</v>
      </c>
      <c r="F158" s="114">
        <v>94.921689606075006</v>
      </c>
    </row>
    <row r="159" spans="1:6" x14ac:dyDescent="0.2">
      <c r="A159" s="17" t="s">
        <v>521</v>
      </c>
      <c r="B159" s="17" t="s">
        <v>522</v>
      </c>
      <c r="C159" s="17" t="s">
        <v>155</v>
      </c>
      <c r="D159" s="15">
        <v>0</v>
      </c>
      <c r="E159" s="113">
        <v>2923</v>
      </c>
      <c r="F159" s="114">
        <v>0</v>
      </c>
    </row>
    <row r="160" spans="1:6" x14ac:dyDescent="0.2">
      <c r="A160" s="17" t="s">
        <v>523</v>
      </c>
      <c r="B160" s="17" t="s">
        <v>524</v>
      </c>
      <c r="C160" s="17" t="s">
        <v>155</v>
      </c>
      <c r="D160" s="15">
        <v>1</v>
      </c>
      <c r="E160" s="113">
        <v>3888</v>
      </c>
      <c r="F160" s="114">
        <v>25.720164609053501</v>
      </c>
    </row>
    <row r="161" spans="1:6" x14ac:dyDescent="0.2">
      <c r="A161" s="17" t="s">
        <v>525</v>
      </c>
      <c r="B161" s="17" t="s">
        <v>526</v>
      </c>
      <c r="C161" s="17" t="s">
        <v>155</v>
      </c>
      <c r="D161" s="15">
        <v>2</v>
      </c>
      <c r="E161" s="113">
        <v>2966</v>
      </c>
      <c r="F161" s="114">
        <v>67.430883344571797</v>
      </c>
    </row>
    <row r="162" spans="1:6" x14ac:dyDescent="0.2">
      <c r="A162" s="17" t="s">
        <v>527</v>
      </c>
      <c r="B162" s="17" t="s">
        <v>528</v>
      </c>
      <c r="C162" s="17" t="s">
        <v>131</v>
      </c>
      <c r="D162" s="15">
        <v>15</v>
      </c>
      <c r="E162" s="113">
        <v>4235</v>
      </c>
      <c r="F162" s="114">
        <v>354.19126328217197</v>
      </c>
    </row>
    <row r="163" spans="1:6" x14ac:dyDescent="0.2">
      <c r="A163" s="17" t="s">
        <v>529</v>
      </c>
      <c r="B163" s="17" t="s">
        <v>530</v>
      </c>
      <c r="C163" s="17" t="s">
        <v>131</v>
      </c>
      <c r="D163" s="15">
        <v>1</v>
      </c>
      <c r="E163" s="113">
        <v>5474</v>
      </c>
      <c r="F163" s="114">
        <v>18.268176835951799</v>
      </c>
    </row>
    <row r="164" spans="1:6" x14ac:dyDescent="0.2">
      <c r="A164" s="17" t="s">
        <v>531</v>
      </c>
      <c r="B164" s="17" t="s">
        <v>532</v>
      </c>
      <c r="C164" s="17" t="s">
        <v>131</v>
      </c>
      <c r="D164" s="15">
        <v>1</v>
      </c>
      <c r="E164" s="113">
        <v>2897</v>
      </c>
      <c r="F164" s="114">
        <v>34.5184673800483</v>
      </c>
    </row>
    <row r="165" spans="1:6" x14ac:dyDescent="0.2">
      <c r="A165" s="17" t="s">
        <v>533</v>
      </c>
      <c r="B165" s="17" t="s">
        <v>534</v>
      </c>
      <c r="C165" s="17" t="s">
        <v>131</v>
      </c>
      <c r="D165" s="15">
        <v>2</v>
      </c>
      <c r="E165" s="113">
        <v>4637</v>
      </c>
      <c r="F165" s="114">
        <v>43.131334914815596</v>
      </c>
    </row>
    <row r="166" spans="1:6" x14ac:dyDescent="0.2">
      <c r="A166" s="17" t="s">
        <v>535</v>
      </c>
      <c r="B166" s="17" t="s">
        <v>536</v>
      </c>
      <c r="C166" s="17" t="s">
        <v>131</v>
      </c>
      <c r="D166" s="15">
        <v>1</v>
      </c>
      <c r="E166" s="113">
        <v>2321</v>
      </c>
      <c r="F166" s="114">
        <v>43.084877208100004</v>
      </c>
    </row>
    <row r="167" spans="1:6" x14ac:dyDescent="0.2">
      <c r="A167" s="17" t="s">
        <v>537</v>
      </c>
      <c r="B167" s="17" t="s">
        <v>538</v>
      </c>
      <c r="C167" s="17" t="s">
        <v>131</v>
      </c>
      <c r="D167" s="15">
        <v>5</v>
      </c>
      <c r="E167" s="113">
        <v>4656</v>
      </c>
      <c r="F167" s="114">
        <v>107.388316151203</v>
      </c>
    </row>
    <row r="168" spans="1:6" x14ac:dyDescent="0.2">
      <c r="A168" s="17" t="s">
        <v>539</v>
      </c>
      <c r="B168" s="17" t="s">
        <v>540</v>
      </c>
      <c r="C168" s="17" t="s">
        <v>131</v>
      </c>
      <c r="D168" s="15">
        <v>0</v>
      </c>
      <c r="E168" s="113">
        <v>3584</v>
      </c>
      <c r="F168" s="114">
        <v>0</v>
      </c>
    </row>
    <row r="169" spans="1:6" x14ac:dyDescent="0.2">
      <c r="A169" s="17" t="s">
        <v>541</v>
      </c>
      <c r="B169" s="17" t="s">
        <v>542</v>
      </c>
      <c r="C169" s="17" t="s">
        <v>131</v>
      </c>
      <c r="D169" s="15">
        <v>4</v>
      </c>
      <c r="E169" s="113">
        <v>5065</v>
      </c>
      <c r="F169" s="114">
        <v>78.973346495557806</v>
      </c>
    </row>
    <row r="170" spans="1:6" x14ac:dyDescent="0.2">
      <c r="A170" s="17" t="s">
        <v>543</v>
      </c>
      <c r="B170" s="17" t="s">
        <v>544</v>
      </c>
      <c r="C170" s="17" t="s">
        <v>131</v>
      </c>
      <c r="D170" s="15">
        <v>13</v>
      </c>
      <c r="E170" s="113">
        <v>5163</v>
      </c>
      <c r="F170" s="114">
        <v>251.79159403447599</v>
      </c>
    </row>
    <row r="171" spans="1:6" x14ac:dyDescent="0.2">
      <c r="A171" s="17" t="s">
        <v>545</v>
      </c>
      <c r="B171" s="17" t="s">
        <v>546</v>
      </c>
      <c r="C171" s="17" t="s">
        <v>131</v>
      </c>
      <c r="D171" s="15">
        <v>3</v>
      </c>
      <c r="E171" s="113">
        <v>4441</v>
      </c>
      <c r="F171" s="114">
        <v>67.552353073632105</v>
      </c>
    </row>
    <row r="172" spans="1:6" x14ac:dyDescent="0.2">
      <c r="A172" s="17" t="s">
        <v>547</v>
      </c>
      <c r="B172" s="17" t="s">
        <v>548</v>
      </c>
      <c r="C172" s="17" t="s">
        <v>131</v>
      </c>
      <c r="D172" s="15">
        <v>2</v>
      </c>
      <c r="E172" s="113">
        <v>5689</v>
      </c>
      <c r="F172" s="114">
        <v>35.155563367903</v>
      </c>
    </row>
    <row r="173" spans="1:6" x14ac:dyDescent="0.2">
      <c r="A173" s="17" t="s">
        <v>549</v>
      </c>
      <c r="B173" s="17" t="s">
        <v>550</v>
      </c>
      <c r="C173" s="17" t="s">
        <v>131</v>
      </c>
      <c r="D173" s="15">
        <v>1</v>
      </c>
      <c r="E173" s="113">
        <v>3378</v>
      </c>
      <c r="F173" s="114">
        <v>29.603315571344002</v>
      </c>
    </row>
    <row r="174" spans="1:6" x14ac:dyDescent="0.2">
      <c r="A174" s="17" t="s">
        <v>551</v>
      </c>
      <c r="B174" s="17" t="s">
        <v>552</v>
      </c>
      <c r="C174" s="17" t="s">
        <v>156</v>
      </c>
      <c r="D174" s="15">
        <v>0</v>
      </c>
      <c r="E174" s="113">
        <v>3748</v>
      </c>
      <c r="F174" s="114">
        <v>0</v>
      </c>
    </row>
    <row r="175" spans="1:6" x14ac:dyDescent="0.2">
      <c r="A175" s="17" t="s">
        <v>553</v>
      </c>
      <c r="B175" s="17" t="s">
        <v>554</v>
      </c>
      <c r="C175" s="17" t="s">
        <v>156</v>
      </c>
      <c r="D175" s="15">
        <v>1</v>
      </c>
      <c r="E175" s="113">
        <v>2581</v>
      </c>
      <c r="F175" s="114">
        <v>38.744672607516499</v>
      </c>
    </row>
    <row r="176" spans="1:6" x14ac:dyDescent="0.2">
      <c r="A176" s="17" t="s">
        <v>555</v>
      </c>
      <c r="B176" s="17" t="s">
        <v>556</v>
      </c>
      <c r="C176" s="17" t="s">
        <v>156</v>
      </c>
      <c r="D176" s="15">
        <v>0</v>
      </c>
      <c r="E176" s="113">
        <v>3388</v>
      </c>
      <c r="F176" s="114">
        <v>0</v>
      </c>
    </row>
    <row r="177" spans="1:6" x14ac:dyDescent="0.2">
      <c r="A177" s="17" t="s">
        <v>557</v>
      </c>
      <c r="B177" s="17" t="s">
        <v>558</v>
      </c>
      <c r="C177" s="17" t="s">
        <v>156</v>
      </c>
      <c r="D177" s="15">
        <v>3</v>
      </c>
      <c r="E177" s="113">
        <v>3589</v>
      </c>
      <c r="F177" s="114">
        <v>83.588743382557794</v>
      </c>
    </row>
    <row r="178" spans="1:6" x14ac:dyDescent="0.2">
      <c r="A178" s="17" t="s">
        <v>559</v>
      </c>
      <c r="B178" s="17" t="s">
        <v>560</v>
      </c>
      <c r="C178" s="17" t="s">
        <v>156</v>
      </c>
      <c r="D178" s="15">
        <v>0</v>
      </c>
      <c r="E178" s="113">
        <v>2148</v>
      </c>
      <c r="F178" s="114">
        <v>0</v>
      </c>
    </row>
    <row r="179" spans="1:6" x14ac:dyDescent="0.2">
      <c r="A179" s="17" t="s">
        <v>561</v>
      </c>
      <c r="B179" s="17" t="s">
        <v>562</v>
      </c>
      <c r="C179" s="17" t="s">
        <v>156</v>
      </c>
      <c r="D179" s="15">
        <v>1</v>
      </c>
      <c r="E179" s="113">
        <v>2523</v>
      </c>
      <c r="F179" s="114">
        <v>39.635354736424901</v>
      </c>
    </row>
    <row r="180" spans="1:6" x14ac:dyDescent="0.2">
      <c r="A180" s="17" t="s">
        <v>563</v>
      </c>
      <c r="B180" s="17" t="s">
        <v>564</v>
      </c>
      <c r="C180" s="17" t="s">
        <v>156</v>
      </c>
      <c r="D180" s="15">
        <v>2</v>
      </c>
      <c r="E180" s="113">
        <v>4910</v>
      </c>
      <c r="F180" s="114">
        <v>40.7331975560082</v>
      </c>
    </row>
    <row r="181" spans="1:6" x14ac:dyDescent="0.2">
      <c r="A181" s="17" t="s">
        <v>565</v>
      </c>
      <c r="B181" s="17" t="s">
        <v>566</v>
      </c>
      <c r="C181" s="17" t="s">
        <v>156</v>
      </c>
      <c r="D181" s="15">
        <v>4</v>
      </c>
      <c r="E181" s="113">
        <v>5442</v>
      </c>
      <c r="F181" s="114">
        <v>73.502388827636906</v>
      </c>
    </row>
    <row r="182" spans="1:6" x14ac:dyDescent="0.2">
      <c r="A182" s="17" t="s">
        <v>567</v>
      </c>
      <c r="B182" s="17" t="s">
        <v>568</v>
      </c>
      <c r="C182" s="17" t="s">
        <v>156</v>
      </c>
      <c r="D182" s="15">
        <v>0</v>
      </c>
      <c r="E182" s="113">
        <v>3550</v>
      </c>
      <c r="F182" s="114">
        <v>0</v>
      </c>
    </row>
    <row r="183" spans="1:6" x14ac:dyDescent="0.2">
      <c r="A183" s="17" t="s">
        <v>569</v>
      </c>
      <c r="B183" s="17" t="s">
        <v>570</v>
      </c>
      <c r="C183" s="17" t="s">
        <v>156</v>
      </c>
      <c r="D183" s="15">
        <v>0</v>
      </c>
      <c r="E183" s="113">
        <v>5304</v>
      </c>
      <c r="F183" s="114">
        <v>0</v>
      </c>
    </row>
    <row r="184" spans="1:6" x14ac:dyDescent="0.2">
      <c r="A184" s="17" t="s">
        <v>571</v>
      </c>
      <c r="B184" s="17" t="s">
        <v>572</v>
      </c>
      <c r="C184" s="17" t="s">
        <v>156</v>
      </c>
      <c r="D184" s="15">
        <v>1</v>
      </c>
      <c r="E184" s="113">
        <v>4828</v>
      </c>
      <c r="F184" s="114">
        <v>20.712510356255201</v>
      </c>
    </row>
    <row r="185" spans="1:6" x14ac:dyDescent="0.2">
      <c r="A185" s="17" t="s">
        <v>573</v>
      </c>
      <c r="B185" s="17" t="s">
        <v>574</v>
      </c>
      <c r="C185" s="17" t="s">
        <v>156</v>
      </c>
      <c r="D185" s="15">
        <v>1</v>
      </c>
      <c r="E185" s="113">
        <v>4172</v>
      </c>
      <c r="F185" s="114">
        <v>23.969319271332701</v>
      </c>
    </row>
    <row r="186" spans="1:6" x14ac:dyDescent="0.2">
      <c r="A186" s="17" t="s">
        <v>575</v>
      </c>
      <c r="B186" s="17" t="s">
        <v>576</v>
      </c>
      <c r="C186" s="17" t="s">
        <v>156</v>
      </c>
      <c r="D186" s="15">
        <v>0</v>
      </c>
      <c r="E186" s="113">
        <v>2415</v>
      </c>
      <c r="F186" s="114">
        <v>0</v>
      </c>
    </row>
    <row r="187" spans="1:6" x14ac:dyDescent="0.2">
      <c r="A187" s="17" t="s">
        <v>577</v>
      </c>
      <c r="B187" s="17" t="s">
        <v>578</v>
      </c>
      <c r="C187" s="17" t="s">
        <v>156</v>
      </c>
      <c r="D187" s="15">
        <v>1</v>
      </c>
      <c r="E187" s="113">
        <v>3754</v>
      </c>
      <c r="F187" s="114">
        <v>26.638252530633999</v>
      </c>
    </row>
    <row r="188" spans="1:6" x14ac:dyDescent="0.2">
      <c r="A188" s="17" t="s">
        <v>579</v>
      </c>
      <c r="B188" s="17" t="s">
        <v>580</v>
      </c>
      <c r="C188" s="17" t="s">
        <v>156</v>
      </c>
      <c r="D188" s="15">
        <v>0</v>
      </c>
      <c r="E188" s="113">
        <v>4607</v>
      </c>
      <c r="F188" s="114">
        <v>0</v>
      </c>
    </row>
    <row r="189" spans="1:6" x14ac:dyDescent="0.2">
      <c r="A189" s="17" t="s">
        <v>581</v>
      </c>
      <c r="B189" s="17" t="s">
        <v>582</v>
      </c>
      <c r="C189" s="17" t="s">
        <v>156</v>
      </c>
      <c r="D189" s="15">
        <v>2</v>
      </c>
      <c r="E189" s="113">
        <v>4053</v>
      </c>
      <c r="F189" s="114">
        <v>49.346163335800703</v>
      </c>
    </row>
    <row r="190" spans="1:6" x14ac:dyDescent="0.2">
      <c r="A190" s="17" t="s">
        <v>583</v>
      </c>
      <c r="B190" s="17" t="s">
        <v>584</v>
      </c>
      <c r="C190" s="17" t="s">
        <v>156</v>
      </c>
      <c r="D190" s="15">
        <v>1</v>
      </c>
      <c r="E190" s="113">
        <v>4526</v>
      </c>
      <c r="F190" s="114">
        <v>22.094564737074698</v>
      </c>
    </row>
    <row r="191" spans="1:6" x14ac:dyDescent="0.2">
      <c r="A191" s="17" t="s">
        <v>585</v>
      </c>
      <c r="B191" s="17" t="s">
        <v>586</v>
      </c>
      <c r="C191" s="17" t="s">
        <v>156</v>
      </c>
      <c r="D191" s="15">
        <v>1</v>
      </c>
      <c r="E191" s="113">
        <v>3529</v>
      </c>
      <c r="F191" s="114">
        <v>28.336639274582001</v>
      </c>
    </row>
    <row r="192" spans="1:6" x14ac:dyDescent="0.2">
      <c r="A192" s="17" t="s">
        <v>587</v>
      </c>
      <c r="B192" s="17" t="s">
        <v>588</v>
      </c>
      <c r="C192" s="17" t="s">
        <v>156</v>
      </c>
      <c r="D192" s="15">
        <v>0</v>
      </c>
      <c r="E192" s="113">
        <v>5618</v>
      </c>
      <c r="F192" s="114">
        <v>0</v>
      </c>
    </row>
    <row r="193" spans="1:6" x14ac:dyDescent="0.2">
      <c r="A193" s="17" t="s">
        <v>589</v>
      </c>
      <c r="B193" s="17" t="s">
        <v>590</v>
      </c>
      <c r="C193" s="17" t="s">
        <v>156</v>
      </c>
      <c r="D193" s="15">
        <v>3</v>
      </c>
      <c r="E193" s="113">
        <v>4594</v>
      </c>
      <c r="F193" s="114">
        <v>65.302568567696994</v>
      </c>
    </row>
    <row r="194" spans="1:6" x14ac:dyDescent="0.2">
      <c r="A194" s="17" t="s">
        <v>591</v>
      </c>
      <c r="B194" s="17" t="s">
        <v>592</v>
      </c>
      <c r="C194" s="17" t="s">
        <v>156</v>
      </c>
      <c r="D194" s="15">
        <v>1</v>
      </c>
      <c r="E194" s="113">
        <v>3519</v>
      </c>
      <c r="F194" s="114">
        <v>28.4171639670361</v>
      </c>
    </row>
    <row r="195" spans="1:6" x14ac:dyDescent="0.2">
      <c r="A195" s="17" t="s">
        <v>593</v>
      </c>
      <c r="B195" s="17" t="s">
        <v>594</v>
      </c>
      <c r="C195" s="17" t="s">
        <v>156</v>
      </c>
      <c r="D195" s="15">
        <v>1</v>
      </c>
      <c r="E195" s="113">
        <v>3344</v>
      </c>
      <c r="F195" s="114">
        <v>29.904306220095702</v>
      </c>
    </row>
    <row r="196" spans="1:6" x14ac:dyDescent="0.2">
      <c r="A196" s="17" t="s">
        <v>595</v>
      </c>
      <c r="B196" s="17" t="s">
        <v>596</v>
      </c>
      <c r="C196" s="17" t="s">
        <v>156</v>
      </c>
      <c r="D196" s="15">
        <v>0</v>
      </c>
      <c r="E196" s="113">
        <v>3096</v>
      </c>
      <c r="F196" s="114">
        <v>0</v>
      </c>
    </row>
    <row r="197" spans="1:6" x14ac:dyDescent="0.2">
      <c r="A197" s="17" t="s">
        <v>597</v>
      </c>
      <c r="B197" s="17" t="s">
        <v>598</v>
      </c>
      <c r="C197" s="17" t="s">
        <v>156</v>
      </c>
      <c r="D197" s="15">
        <v>0</v>
      </c>
      <c r="E197" s="113">
        <v>2705</v>
      </c>
      <c r="F197" s="114">
        <v>0</v>
      </c>
    </row>
    <row r="198" spans="1:6" x14ac:dyDescent="0.2">
      <c r="A198" s="17" t="s">
        <v>599</v>
      </c>
      <c r="B198" s="17" t="s">
        <v>600</v>
      </c>
      <c r="C198" s="17" t="s">
        <v>156</v>
      </c>
      <c r="D198" s="15">
        <v>0</v>
      </c>
      <c r="E198" s="113">
        <v>2738</v>
      </c>
      <c r="F198" s="114">
        <v>0</v>
      </c>
    </row>
    <row r="199" spans="1:6" x14ac:dyDescent="0.2">
      <c r="A199" s="17" t="s">
        <v>601</v>
      </c>
      <c r="B199" s="17" t="s">
        <v>602</v>
      </c>
      <c r="C199" s="17" t="s">
        <v>156</v>
      </c>
      <c r="D199" s="15">
        <v>0</v>
      </c>
      <c r="E199" s="113">
        <v>3387</v>
      </c>
      <c r="F199" s="114">
        <v>0</v>
      </c>
    </row>
    <row r="200" spans="1:6" x14ac:dyDescent="0.2">
      <c r="A200" s="17" t="s">
        <v>603</v>
      </c>
      <c r="B200" s="17" t="s">
        <v>604</v>
      </c>
      <c r="C200" s="17" t="s">
        <v>156</v>
      </c>
      <c r="D200" s="15">
        <v>0</v>
      </c>
      <c r="E200" s="113">
        <v>3358</v>
      </c>
      <c r="F200" s="114">
        <v>0</v>
      </c>
    </row>
    <row r="201" spans="1:6" x14ac:dyDescent="0.2">
      <c r="A201" s="17" t="s">
        <v>605</v>
      </c>
      <c r="B201" s="17" t="s">
        <v>606</v>
      </c>
      <c r="C201" s="17" t="s">
        <v>156</v>
      </c>
      <c r="D201" s="15">
        <v>0</v>
      </c>
      <c r="E201" s="113">
        <v>2934</v>
      </c>
      <c r="F201" s="114">
        <v>0</v>
      </c>
    </row>
    <row r="202" spans="1:6" x14ac:dyDescent="0.2">
      <c r="A202" s="17" t="s">
        <v>607</v>
      </c>
      <c r="B202" s="17" t="s">
        <v>608</v>
      </c>
      <c r="C202" s="17" t="s">
        <v>156</v>
      </c>
      <c r="D202" s="15">
        <v>1</v>
      </c>
      <c r="E202" s="113">
        <v>2804</v>
      </c>
      <c r="F202" s="114">
        <v>35.663338088445101</v>
      </c>
    </row>
    <row r="203" spans="1:6" x14ac:dyDescent="0.2">
      <c r="A203" s="17" t="s">
        <v>609</v>
      </c>
      <c r="B203" s="17" t="s">
        <v>610</v>
      </c>
      <c r="C203" s="17" t="s">
        <v>156</v>
      </c>
      <c r="D203" s="15">
        <v>2</v>
      </c>
      <c r="E203" s="113">
        <v>3919</v>
      </c>
      <c r="F203" s="114">
        <v>51.033426894615999</v>
      </c>
    </row>
    <row r="204" spans="1:6" x14ac:dyDescent="0.2">
      <c r="A204" s="17" t="s">
        <v>611</v>
      </c>
      <c r="B204" s="17" t="s">
        <v>612</v>
      </c>
      <c r="C204" s="17" t="s">
        <v>156</v>
      </c>
      <c r="D204" s="15">
        <v>2</v>
      </c>
      <c r="E204" s="113">
        <v>3379</v>
      </c>
      <c r="F204" s="114">
        <v>59.189109203906497</v>
      </c>
    </row>
    <row r="205" spans="1:6" x14ac:dyDescent="0.2">
      <c r="A205" s="17" t="s">
        <v>613</v>
      </c>
      <c r="B205" s="17" t="s">
        <v>614</v>
      </c>
      <c r="C205" s="17" t="s">
        <v>156</v>
      </c>
      <c r="D205" s="15">
        <v>11</v>
      </c>
      <c r="E205" s="113">
        <v>4966</v>
      </c>
      <c r="F205" s="114">
        <v>221.50624244865099</v>
      </c>
    </row>
    <row r="206" spans="1:6" x14ac:dyDescent="0.2">
      <c r="A206" s="17" t="s">
        <v>615</v>
      </c>
      <c r="B206" s="17" t="s">
        <v>616</v>
      </c>
      <c r="C206" s="17" t="s">
        <v>156</v>
      </c>
      <c r="D206" s="15">
        <v>1</v>
      </c>
      <c r="E206" s="113">
        <v>3718</v>
      </c>
      <c r="F206" s="114">
        <v>26.8961807423346</v>
      </c>
    </row>
    <row r="207" spans="1:6" x14ac:dyDescent="0.2">
      <c r="A207" s="17" t="s">
        <v>617</v>
      </c>
      <c r="B207" s="17" t="s">
        <v>618</v>
      </c>
      <c r="C207" s="17" t="s">
        <v>156</v>
      </c>
      <c r="D207" s="15">
        <v>2</v>
      </c>
      <c r="E207" s="113">
        <v>3742</v>
      </c>
      <c r="F207" s="114">
        <v>53.447354355959398</v>
      </c>
    </row>
    <row r="208" spans="1:6" x14ac:dyDescent="0.2">
      <c r="A208" s="17" t="s">
        <v>619</v>
      </c>
      <c r="B208" s="17" t="s">
        <v>620</v>
      </c>
      <c r="C208" s="17" t="s">
        <v>156</v>
      </c>
      <c r="D208" s="15">
        <v>2</v>
      </c>
      <c r="E208" s="113">
        <v>3947</v>
      </c>
      <c r="F208" s="114">
        <v>50.671395996959703</v>
      </c>
    </row>
    <row r="209" spans="1:6" x14ac:dyDescent="0.2">
      <c r="A209" s="17" t="s">
        <v>621</v>
      </c>
      <c r="B209" s="17" t="s">
        <v>622</v>
      </c>
      <c r="C209" s="17" t="s">
        <v>156</v>
      </c>
      <c r="D209" s="15">
        <v>1</v>
      </c>
      <c r="E209" s="113">
        <v>2499</v>
      </c>
      <c r="F209" s="114">
        <v>40.016006402560997</v>
      </c>
    </row>
    <row r="210" spans="1:6" x14ac:dyDescent="0.2">
      <c r="A210" s="17" t="s">
        <v>623</v>
      </c>
      <c r="B210" s="17" t="s">
        <v>624</v>
      </c>
      <c r="C210" s="17" t="s">
        <v>156</v>
      </c>
      <c r="D210" s="15">
        <v>0</v>
      </c>
      <c r="E210" s="113">
        <v>3065</v>
      </c>
      <c r="F210" s="114">
        <v>0</v>
      </c>
    </row>
    <row r="211" spans="1:6" x14ac:dyDescent="0.2">
      <c r="A211" s="17" t="s">
        <v>625</v>
      </c>
      <c r="B211" s="17" t="s">
        <v>626</v>
      </c>
      <c r="C211" s="17" t="s">
        <v>156</v>
      </c>
      <c r="D211" s="15">
        <v>1</v>
      </c>
      <c r="E211" s="113">
        <v>5537</v>
      </c>
      <c r="F211" s="114">
        <v>18.060321473722201</v>
      </c>
    </row>
    <row r="212" spans="1:6" x14ac:dyDescent="0.2">
      <c r="A212" s="17" t="s">
        <v>627</v>
      </c>
      <c r="B212" s="17" t="s">
        <v>628</v>
      </c>
      <c r="C212" s="17" t="s">
        <v>156</v>
      </c>
      <c r="D212" s="15">
        <v>2</v>
      </c>
      <c r="E212" s="113">
        <v>2869</v>
      </c>
      <c r="F212" s="114">
        <v>69.710700592541002</v>
      </c>
    </row>
    <row r="213" spans="1:6" x14ac:dyDescent="0.2">
      <c r="A213" s="17" t="s">
        <v>629</v>
      </c>
      <c r="B213" s="17" t="s">
        <v>630</v>
      </c>
      <c r="C213" s="17" t="s">
        <v>156</v>
      </c>
      <c r="D213" s="15">
        <v>0</v>
      </c>
      <c r="E213" s="113">
        <v>4055</v>
      </c>
      <c r="F213" s="114">
        <v>0</v>
      </c>
    </row>
    <row r="214" spans="1:6" x14ac:dyDescent="0.2">
      <c r="A214" s="17" t="s">
        <v>631</v>
      </c>
      <c r="B214" s="17" t="s">
        <v>632</v>
      </c>
      <c r="C214" s="17" t="s">
        <v>132</v>
      </c>
      <c r="D214" s="15">
        <v>5</v>
      </c>
      <c r="E214" s="113">
        <v>5729</v>
      </c>
      <c r="F214" s="114">
        <v>87.275266189561904</v>
      </c>
    </row>
    <row r="215" spans="1:6" x14ac:dyDescent="0.2">
      <c r="A215" s="17" t="s">
        <v>633</v>
      </c>
      <c r="B215" s="17" t="s">
        <v>634</v>
      </c>
      <c r="C215" s="17" t="s">
        <v>132</v>
      </c>
      <c r="D215" s="15">
        <v>15</v>
      </c>
      <c r="E215" s="113">
        <v>7637</v>
      </c>
      <c r="F215" s="114">
        <v>196.41220374492599</v>
      </c>
    </row>
    <row r="216" spans="1:6" x14ac:dyDescent="0.2">
      <c r="A216" s="17" t="s">
        <v>635</v>
      </c>
      <c r="B216" s="17" t="s">
        <v>636</v>
      </c>
      <c r="C216" s="17" t="s">
        <v>132</v>
      </c>
      <c r="D216" s="15">
        <v>9</v>
      </c>
      <c r="E216" s="113">
        <v>5633</v>
      </c>
      <c r="F216" s="114">
        <v>159.772767619386</v>
      </c>
    </row>
    <row r="217" spans="1:6" x14ac:dyDescent="0.2">
      <c r="A217" s="17" t="s">
        <v>637</v>
      </c>
      <c r="B217" s="17" t="s">
        <v>638</v>
      </c>
      <c r="C217" s="17" t="s">
        <v>132</v>
      </c>
      <c r="D217" s="15">
        <v>2</v>
      </c>
      <c r="E217" s="113">
        <v>4918</v>
      </c>
      <c r="F217" s="114">
        <v>40.666937779585197</v>
      </c>
    </row>
    <row r="218" spans="1:6" x14ac:dyDescent="0.2">
      <c r="A218" s="17" t="s">
        <v>639</v>
      </c>
      <c r="B218" s="17" t="s">
        <v>640</v>
      </c>
      <c r="C218" s="17" t="s">
        <v>132</v>
      </c>
      <c r="D218" s="15">
        <v>9</v>
      </c>
      <c r="E218" s="113">
        <v>5486</v>
      </c>
      <c r="F218" s="114">
        <v>164.05395552314999</v>
      </c>
    </row>
    <row r="219" spans="1:6" x14ac:dyDescent="0.2">
      <c r="A219" s="17" t="s">
        <v>641</v>
      </c>
      <c r="B219" s="17" t="s">
        <v>642</v>
      </c>
      <c r="C219" s="17" t="s">
        <v>132</v>
      </c>
      <c r="D219" s="15">
        <v>3</v>
      </c>
      <c r="E219" s="113">
        <v>4739</v>
      </c>
      <c r="F219" s="114">
        <v>63.304494619118003</v>
      </c>
    </row>
    <row r="220" spans="1:6" x14ac:dyDescent="0.2">
      <c r="A220" s="17" t="s">
        <v>643</v>
      </c>
      <c r="B220" s="17" t="s">
        <v>644</v>
      </c>
      <c r="C220" s="17" t="s">
        <v>132</v>
      </c>
      <c r="D220" s="15">
        <v>4</v>
      </c>
      <c r="E220" s="113">
        <v>4833</v>
      </c>
      <c r="F220" s="114">
        <v>82.764328574384507</v>
      </c>
    </row>
    <row r="221" spans="1:6" x14ac:dyDescent="0.2">
      <c r="A221" s="17" t="s">
        <v>645</v>
      </c>
      <c r="B221" s="17" t="s">
        <v>646</v>
      </c>
      <c r="C221" s="17" t="s">
        <v>132</v>
      </c>
      <c r="D221" s="15">
        <v>1</v>
      </c>
      <c r="E221" s="113">
        <v>5807</v>
      </c>
      <c r="F221" s="114">
        <v>17.2205958326158</v>
      </c>
    </row>
    <row r="222" spans="1:6" x14ac:dyDescent="0.2">
      <c r="A222" s="17" t="s">
        <v>647</v>
      </c>
      <c r="B222" s="17" t="s">
        <v>648</v>
      </c>
      <c r="C222" s="17" t="s">
        <v>132</v>
      </c>
      <c r="D222" s="15">
        <v>5</v>
      </c>
      <c r="E222" s="113">
        <v>3218</v>
      </c>
      <c r="F222" s="114">
        <v>155.376009944065</v>
      </c>
    </row>
    <row r="223" spans="1:6" x14ac:dyDescent="0.2">
      <c r="A223" s="17" t="s">
        <v>649</v>
      </c>
      <c r="B223" s="17" t="s">
        <v>650</v>
      </c>
      <c r="C223" s="17" t="s">
        <v>132</v>
      </c>
      <c r="D223" s="15">
        <v>5</v>
      </c>
      <c r="E223" s="113">
        <v>4306</v>
      </c>
      <c r="F223" s="114">
        <v>116.11704598235001</v>
      </c>
    </row>
    <row r="224" spans="1:6" x14ac:dyDescent="0.2">
      <c r="A224" s="17" t="s">
        <v>651</v>
      </c>
      <c r="B224" s="17" t="s">
        <v>652</v>
      </c>
      <c r="C224" s="17" t="s">
        <v>132</v>
      </c>
      <c r="D224" s="15">
        <v>0</v>
      </c>
      <c r="E224" s="113">
        <v>4418</v>
      </c>
      <c r="F224" s="114">
        <v>0</v>
      </c>
    </row>
    <row r="225" spans="1:6" x14ac:dyDescent="0.2">
      <c r="A225" s="17" t="s">
        <v>653</v>
      </c>
      <c r="B225" s="17" t="s">
        <v>654</v>
      </c>
      <c r="C225" s="17" t="s">
        <v>132</v>
      </c>
      <c r="D225" s="15">
        <v>5</v>
      </c>
      <c r="E225" s="113">
        <v>3121</v>
      </c>
      <c r="F225" s="114">
        <v>160.205062479974</v>
      </c>
    </row>
    <row r="226" spans="1:6" x14ac:dyDescent="0.2">
      <c r="A226" s="17" t="s">
        <v>655</v>
      </c>
      <c r="B226" s="17" t="s">
        <v>656</v>
      </c>
      <c r="C226" s="17" t="s">
        <v>132</v>
      </c>
      <c r="D226" s="15">
        <v>6</v>
      </c>
      <c r="E226" s="113">
        <v>2763</v>
      </c>
      <c r="F226" s="114">
        <v>217.15526601520099</v>
      </c>
    </row>
    <row r="227" spans="1:6" x14ac:dyDescent="0.2">
      <c r="A227" s="17" t="s">
        <v>657</v>
      </c>
      <c r="B227" s="17" t="s">
        <v>658</v>
      </c>
      <c r="C227" s="17" t="s">
        <v>132</v>
      </c>
      <c r="D227" s="15">
        <v>11</v>
      </c>
      <c r="E227" s="113">
        <v>5130</v>
      </c>
      <c r="F227" s="114">
        <v>214.424951267057</v>
      </c>
    </row>
    <row r="228" spans="1:6" x14ac:dyDescent="0.2">
      <c r="A228" s="17" t="s">
        <v>659</v>
      </c>
      <c r="B228" s="17" t="s">
        <v>660</v>
      </c>
      <c r="C228" s="17" t="s">
        <v>132</v>
      </c>
      <c r="D228" s="15">
        <v>2</v>
      </c>
      <c r="E228" s="113">
        <v>3712</v>
      </c>
      <c r="F228" s="114">
        <v>53.879310344827601</v>
      </c>
    </row>
    <row r="229" spans="1:6" x14ac:dyDescent="0.2">
      <c r="A229" s="17" t="s">
        <v>661</v>
      </c>
      <c r="B229" s="17" t="s">
        <v>662</v>
      </c>
      <c r="C229" s="17" t="s">
        <v>132</v>
      </c>
      <c r="D229" s="15">
        <v>2</v>
      </c>
      <c r="E229" s="113">
        <v>4433</v>
      </c>
      <c r="F229" s="114">
        <v>45.116174148432201</v>
      </c>
    </row>
    <row r="230" spans="1:6" x14ac:dyDescent="0.2">
      <c r="A230" s="17" t="s">
        <v>663</v>
      </c>
      <c r="B230" s="17" t="s">
        <v>664</v>
      </c>
      <c r="C230" s="17" t="s">
        <v>132</v>
      </c>
      <c r="D230" s="15">
        <v>12</v>
      </c>
      <c r="E230" s="113">
        <v>6571</v>
      </c>
      <c r="F230" s="114">
        <v>182.62060569167599</v>
      </c>
    </row>
    <row r="231" spans="1:6" x14ac:dyDescent="0.2">
      <c r="A231" s="17" t="s">
        <v>665</v>
      </c>
      <c r="B231" s="17" t="s">
        <v>666</v>
      </c>
      <c r="C231" s="17" t="s">
        <v>132</v>
      </c>
      <c r="D231" s="15">
        <v>2</v>
      </c>
      <c r="E231" s="113">
        <v>6098</v>
      </c>
      <c r="F231" s="114">
        <v>32.797638570022997</v>
      </c>
    </row>
    <row r="232" spans="1:6" x14ac:dyDescent="0.2">
      <c r="A232" s="17" t="s">
        <v>667</v>
      </c>
      <c r="B232" s="17" t="s">
        <v>668</v>
      </c>
      <c r="C232" s="17" t="s">
        <v>132</v>
      </c>
      <c r="D232" s="15">
        <v>13</v>
      </c>
      <c r="E232" s="113">
        <v>6420</v>
      </c>
      <c r="F232" s="114">
        <v>202.492211838006</v>
      </c>
    </row>
    <row r="233" spans="1:6" x14ac:dyDescent="0.2">
      <c r="A233" s="17" t="s">
        <v>669</v>
      </c>
      <c r="B233" s="17" t="s">
        <v>670</v>
      </c>
      <c r="C233" s="17" t="s">
        <v>132</v>
      </c>
      <c r="D233" s="15">
        <v>15</v>
      </c>
      <c r="E233" s="113">
        <v>5295</v>
      </c>
      <c r="F233" s="114">
        <v>283.28611898016999</v>
      </c>
    </row>
    <row r="234" spans="1:6" x14ac:dyDescent="0.2">
      <c r="A234" s="17" t="s">
        <v>671</v>
      </c>
      <c r="B234" s="17" t="s">
        <v>672</v>
      </c>
      <c r="C234" s="17" t="s">
        <v>132</v>
      </c>
      <c r="D234" s="15">
        <v>2</v>
      </c>
      <c r="E234" s="113">
        <v>3285</v>
      </c>
      <c r="F234" s="114">
        <v>60.882800608827999</v>
      </c>
    </row>
    <row r="235" spans="1:6" x14ac:dyDescent="0.2">
      <c r="A235" s="17" t="s">
        <v>673</v>
      </c>
      <c r="B235" s="17" t="s">
        <v>674</v>
      </c>
      <c r="C235" s="17" t="s">
        <v>132</v>
      </c>
      <c r="D235" s="15">
        <v>7</v>
      </c>
      <c r="E235" s="113">
        <v>4080</v>
      </c>
      <c r="F235" s="114">
        <v>171.56862745097999</v>
      </c>
    </row>
    <row r="236" spans="1:6" x14ac:dyDescent="0.2">
      <c r="A236" s="17" t="s">
        <v>675</v>
      </c>
      <c r="B236" s="17" t="s">
        <v>676</v>
      </c>
      <c r="C236" s="17" t="s">
        <v>132</v>
      </c>
      <c r="D236" s="15">
        <v>4</v>
      </c>
      <c r="E236" s="113">
        <v>4838</v>
      </c>
      <c r="F236" s="114">
        <v>82.678792889623793</v>
      </c>
    </row>
    <row r="237" spans="1:6" x14ac:dyDescent="0.2">
      <c r="A237" s="17" t="s">
        <v>677</v>
      </c>
      <c r="B237" s="17" t="s">
        <v>678</v>
      </c>
      <c r="C237" s="17" t="s">
        <v>132</v>
      </c>
      <c r="D237" s="15">
        <v>4</v>
      </c>
      <c r="E237" s="113">
        <v>3686</v>
      </c>
      <c r="F237" s="114">
        <v>108.51871947911</v>
      </c>
    </row>
    <row r="238" spans="1:6" x14ac:dyDescent="0.2">
      <c r="A238" s="17" t="s">
        <v>679</v>
      </c>
      <c r="B238" s="17" t="s">
        <v>680</v>
      </c>
      <c r="C238" s="17" t="s">
        <v>132</v>
      </c>
      <c r="D238" s="15">
        <v>6</v>
      </c>
      <c r="E238" s="113">
        <v>4723</v>
      </c>
      <c r="F238" s="114">
        <v>127.037899640059</v>
      </c>
    </row>
    <row r="239" spans="1:6" x14ac:dyDescent="0.2">
      <c r="A239" s="17" t="s">
        <v>681</v>
      </c>
      <c r="B239" s="17" t="s">
        <v>682</v>
      </c>
      <c r="C239" s="17" t="s">
        <v>132</v>
      </c>
      <c r="D239" s="15">
        <v>5</v>
      </c>
      <c r="E239" s="113">
        <v>3796</v>
      </c>
      <c r="F239" s="114">
        <v>131.717597471022</v>
      </c>
    </row>
    <row r="240" spans="1:6" x14ac:dyDescent="0.2">
      <c r="A240" s="17" t="s">
        <v>683</v>
      </c>
      <c r="B240" s="17" t="s">
        <v>684</v>
      </c>
      <c r="C240" s="17" t="s">
        <v>132</v>
      </c>
      <c r="D240" s="15">
        <v>8</v>
      </c>
      <c r="E240" s="113">
        <v>4457</v>
      </c>
      <c r="F240" s="114">
        <v>179.49293246578401</v>
      </c>
    </row>
    <row r="241" spans="1:6" x14ac:dyDescent="0.2">
      <c r="A241" s="17" t="s">
        <v>685</v>
      </c>
      <c r="B241" s="17" t="s">
        <v>686</v>
      </c>
      <c r="C241" s="17" t="s">
        <v>132</v>
      </c>
      <c r="D241" s="15">
        <v>2</v>
      </c>
      <c r="E241" s="113">
        <v>4262</v>
      </c>
      <c r="F241" s="114">
        <v>46.926325668700102</v>
      </c>
    </row>
    <row r="242" spans="1:6" x14ac:dyDescent="0.2">
      <c r="A242" s="17" t="s">
        <v>687</v>
      </c>
      <c r="B242" s="17" t="s">
        <v>688</v>
      </c>
      <c r="C242" s="17" t="s">
        <v>132</v>
      </c>
      <c r="D242" s="15">
        <v>4</v>
      </c>
      <c r="E242" s="113">
        <v>5584</v>
      </c>
      <c r="F242" s="114">
        <v>71.633237822349599</v>
      </c>
    </row>
    <row r="243" spans="1:6" x14ac:dyDescent="0.2">
      <c r="A243" s="17" t="s">
        <v>689</v>
      </c>
      <c r="B243" s="17" t="s">
        <v>690</v>
      </c>
      <c r="C243" s="17" t="s">
        <v>132</v>
      </c>
      <c r="D243" s="15">
        <v>2</v>
      </c>
      <c r="E243" s="113">
        <v>6075</v>
      </c>
      <c r="F243" s="114">
        <v>32.921810699588498</v>
      </c>
    </row>
    <row r="244" spans="1:6" x14ac:dyDescent="0.2">
      <c r="A244" s="17" t="s">
        <v>691</v>
      </c>
      <c r="B244" s="17" t="s">
        <v>692</v>
      </c>
      <c r="C244" s="17" t="s">
        <v>132</v>
      </c>
      <c r="D244" s="15">
        <v>0</v>
      </c>
      <c r="E244" s="113">
        <v>4267</v>
      </c>
      <c r="F244" s="114">
        <v>0</v>
      </c>
    </row>
    <row r="245" spans="1:6" x14ac:dyDescent="0.2">
      <c r="A245" s="17" t="s">
        <v>693</v>
      </c>
      <c r="B245" s="17" t="s">
        <v>694</v>
      </c>
      <c r="C245" s="17" t="s">
        <v>133</v>
      </c>
      <c r="D245" s="15">
        <v>6</v>
      </c>
      <c r="E245" s="113">
        <v>3170</v>
      </c>
      <c r="F245" s="114">
        <v>189.274447949527</v>
      </c>
    </row>
    <row r="246" spans="1:6" x14ac:dyDescent="0.2">
      <c r="A246" s="17" t="s">
        <v>695</v>
      </c>
      <c r="B246" s="17" t="s">
        <v>696</v>
      </c>
      <c r="C246" s="17" t="s">
        <v>133</v>
      </c>
      <c r="D246" s="15">
        <v>3</v>
      </c>
      <c r="E246" s="113">
        <v>4154</v>
      </c>
      <c r="F246" s="114">
        <v>72.219547424169505</v>
      </c>
    </row>
    <row r="247" spans="1:6" x14ac:dyDescent="0.2">
      <c r="A247" s="17" t="s">
        <v>697</v>
      </c>
      <c r="B247" s="17" t="s">
        <v>698</v>
      </c>
      <c r="C247" s="17" t="s">
        <v>133</v>
      </c>
      <c r="D247" s="15">
        <v>1</v>
      </c>
      <c r="E247" s="113">
        <v>4967</v>
      </c>
      <c r="F247" s="114">
        <v>20.132876988121598</v>
      </c>
    </row>
    <row r="248" spans="1:6" x14ac:dyDescent="0.2">
      <c r="A248" s="17" t="s">
        <v>699</v>
      </c>
      <c r="B248" s="17" t="s">
        <v>700</v>
      </c>
      <c r="C248" s="17" t="s">
        <v>133</v>
      </c>
      <c r="D248" s="15">
        <v>2</v>
      </c>
      <c r="E248" s="113">
        <v>3061</v>
      </c>
      <c r="F248" s="114">
        <v>65.338124795818402</v>
      </c>
    </row>
    <row r="249" spans="1:6" x14ac:dyDescent="0.2">
      <c r="A249" s="17" t="s">
        <v>701</v>
      </c>
      <c r="B249" s="17" t="s">
        <v>702</v>
      </c>
      <c r="C249" s="17" t="s">
        <v>133</v>
      </c>
      <c r="D249" s="15">
        <v>3</v>
      </c>
      <c r="E249" s="113">
        <v>3921</v>
      </c>
      <c r="F249" s="114">
        <v>76.511094108645807</v>
      </c>
    </row>
    <row r="250" spans="1:6" x14ac:dyDescent="0.2">
      <c r="A250" s="17" t="s">
        <v>703</v>
      </c>
      <c r="B250" s="17" t="s">
        <v>704</v>
      </c>
      <c r="C250" s="17" t="s">
        <v>133</v>
      </c>
      <c r="D250" s="15">
        <v>1</v>
      </c>
      <c r="E250" s="113">
        <v>4664</v>
      </c>
      <c r="F250" s="114">
        <v>21.440823327615799</v>
      </c>
    </row>
    <row r="251" spans="1:6" x14ac:dyDescent="0.2">
      <c r="A251" s="17" t="s">
        <v>705</v>
      </c>
      <c r="B251" s="17" t="s">
        <v>706</v>
      </c>
      <c r="C251" s="17" t="s">
        <v>133</v>
      </c>
      <c r="D251" s="15">
        <v>8</v>
      </c>
      <c r="E251" s="113">
        <v>2652</v>
      </c>
      <c r="F251" s="114">
        <v>301.65912518853702</v>
      </c>
    </row>
    <row r="252" spans="1:6" x14ac:dyDescent="0.2">
      <c r="A252" s="17" t="s">
        <v>707</v>
      </c>
      <c r="B252" s="17" t="s">
        <v>708</v>
      </c>
      <c r="C252" s="17" t="s">
        <v>133</v>
      </c>
      <c r="D252" s="15">
        <v>6</v>
      </c>
      <c r="E252" s="113">
        <v>4777</v>
      </c>
      <c r="F252" s="114">
        <v>125.60184216035201</v>
      </c>
    </row>
    <row r="253" spans="1:6" x14ac:dyDescent="0.2">
      <c r="A253" s="17" t="s">
        <v>709</v>
      </c>
      <c r="B253" s="17" t="s">
        <v>710</v>
      </c>
      <c r="C253" s="17" t="s">
        <v>133</v>
      </c>
      <c r="D253" s="15">
        <v>5</v>
      </c>
      <c r="E253" s="113">
        <v>3834</v>
      </c>
      <c r="F253" s="114">
        <v>130.41210224308799</v>
      </c>
    </row>
    <row r="254" spans="1:6" x14ac:dyDescent="0.2">
      <c r="A254" s="17" t="s">
        <v>711</v>
      </c>
      <c r="B254" s="17" t="s">
        <v>712</v>
      </c>
      <c r="C254" s="17" t="s">
        <v>133</v>
      </c>
      <c r="D254" s="15">
        <v>0</v>
      </c>
      <c r="E254" s="113">
        <v>3639</v>
      </c>
      <c r="F254" s="114">
        <v>0</v>
      </c>
    </row>
    <row r="255" spans="1:6" x14ac:dyDescent="0.2">
      <c r="A255" s="17" t="s">
        <v>713</v>
      </c>
      <c r="B255" s="17" t="s">
        <v>714</v>
      </c>
      <c r="C255" s="17" t="s">
        <v>133</v>
      </c>
      <c r="D255" s="15">
        <v>1</v>
      </c>
      <c r="E255" s="113">
        <v>6204</v>
      </c>
      <c r="F255" s="114">
        <v>16.118633139909701</v>
      </c>
    </row>
    <row r="256" spans="1:6" x14ac:dyDescent="0.2">
      <c r="A256" s="17" t="s">
        <v>715</v>
      </c>
      <c r="B256" s="17" t="s">
        <v>716</v>
      </c>
      <c r="C256" s="17" t="s">
        <v>133</v>
      </c>
      <c r="D256" s="15">
        <v>1</v>
      </c>
      <c r="E256" s="113">
        <v>4114</v>
      </c>
      <c r="F256" s="114">
        <v>24.307243558580499</v>
      </c>
    </row>
    <row r="257" spans="1:6" x14ac:dyDescent="0.2">
      <c r="A257" s="17" t="s">
        <v>717</v>
      </c>
      <c r="B257" s="17" t="s">
        <v>718</v>
      </c>
      <c r="C257" s="17" t="s">
        <v>133</v>
      </c>
      <c r="D257" s="15">
        <v>0</v>
      </c>
      <c r="E257" s="113">
        <v>2467</v>
      </c>
      <c r="F257" s="114">
        <v>0</v>
      </c>
    </row>
    <row r="258" spans="1:6" x14ac:dyDescent="0.2">
      <c r="A258" s="17" t="s">
        <v>719</v>
      </c>
      <c r="B258" s="17" t="s">
        <v>720</v>
      </c>
      <c r="C258" s="17" t="s">
        <v>133</v>
      </c>
      <c r="D258" s="15">
        <v>1</v>
      </c>
      <c r="E258" s="113">
        <v>3837</v>
      </c>
      <c r="F258" s="114">
        <v>26.062027625749302</v>
      </c>
    </row>
    <row r="259" spans="1:6" x14ac:dyDescent="0.2">
      <c r="A259" s="17" t="s">
        <v>721</v>
      </c>
      <c r="B259" s="17" t="s">
        <v>722</v>
      </c>
      <c r="C259" s="17" t="s">
        <v>133</v>
      </c>
      <c r="D259" s="15">
        <v>0</v>
      </c>
      <c r="E259" s="113">
        <v>2759</v>
      </c>
      <c r="F259" s="114">
        <v>0</v>
      </c>
    </row>
    <row r="260" spans="1:6" x14ac:dyDescent="0.2">
      <c r="A260" s="17" t="s">
        <v>723</v>
      </c>
      <c r="B260" s="17" t="s">
        <v>724</v>
      </c>
      <c r="C260" s="17" t="s">
        <v>133</v>
      </c>
      <c r="D260" s="15">
        <v>0</v>
      </c>
      <c r="E260" s="113">
        <v>4750</v>
      </c>
      <c r="F260" s="114">
        <v>0</v>
      </c>
    </row>
    <row r="261" spans="1:6" x14ac:dyDescent="0.2">
      <c r="A261" s="17" t="s">
        <v>725</v>
      </c>
      <c r="B261" s="17" t="s">
        <v>726</v>
      </c>
      <c r="C261" s="17" t="s">
        <v>133</v>
      </c>
      <c r="D261" s="15">
        <v>1</v>
      </c>
      <c r="E261" s="113">
        <v>5630</v>
      </c>
      <c r="F261" s="114">
        <v>17.761989342806402</v>
      </c>
    </row>
    <row r="262" spans="1:6" x14ac:dyDescent="0.2">
      <c r="A262" s="17" t="s">
        <v>727</v>
      </c>
      <c r="B262" s="17" t="s">
        <v>728</v>
      </c>
      <c r="C262" s="17" t="s">
        <v>133</v>
      </c>
      <c r="D262" s="15">
        <v>1</v>
      </c>
      <c r="E262" s="113">
        <v>4396</v>
      </c>
      <c r="F262" s="114">
        <v>22.747952684258401</v>
      </c>
    </row>
    <row r="263" spans="1:6" x14ac:dyDescent="0.2">
      <c r="A263" s="17" t="s">
        <v>729</v>
      </c>
      <c r="B263" s="17" t="s">
        <v>730</v>
      </c>
      <c r="C263" s="17" t="s">
        <v>133</v>
      </c>
      <c r="D263" s="15">
        <v>4</v>
      </c>
      <c r="E263" s="113">
        <v>4238</v>
      </c>
      <c r="F263" s="114">
        <v>94.384143463898099</v>
      </c>
    </row>
    <row r="264" spans="1:6" x14ac:dyDescent="0.2">
      <c r="A264" s="17" t="s">
        <v>731</v>
      </c>
      <c r="B264" s="17" t="s">
        <v>732</v>
      </c>
      <c r="C264" s="17" t="s">
        <v>133</v>
      </c>
      <c r="D264" s="15">
        <v>2</v>
      </c>
      <c r="E264" s="113">
        <v>2802</v>
      </c>
      <c r="F264" s="114">
        <v>71.377587437544605</v>
      </c>
    </row>
    <row r="265" spans="1:6" x14ac:dyDescent="0.2">
      <c r="A265" s="17" t="s">
        <v>733</v>
      </c>
      <c r="B265" s="17" t="s">
        <v>734</v>
      </c>
      <c r="C265" s="17" t="s">
        <v>133</v>
      </c>
      <c r="D265" s="15">
        <v>2</v>
      </c>
      <c r="E265" s="113">
        <v>3207</v>
      </c>
      <c r="F265" s="114">
        <v>62.363579669472998</v>
      </c>
    </row>
    <row r="266" spans="1:6" x14ac:dyDescent="0.2">
      <c r="A266" s="17" t="s">
        <v>735</v>
      </c>
      <c r="B266" s="17" t="s">
        <v>736</v>
      </c>
      <c r="C266" s="17" t="s">
        <v>133</v>
      </c>
      <c r="D266" s="15">
        <v>2</v>
      </c>
      <c r="E266" s="113">
        <v>2792</v>
      </c>
      <c r="F266" s="114">
        <v>71.633237822349599</v>
      </c>
    </row>
    <row r="267" spans="1:6" x14ac:dyDescent="0.2">
      <c r="A267" s="17" t="s">
        <v>737</v>
      </c>
      <c r="B267" s="17" t="s">
        <v>738</v>
      </c>
      <c r="C267" s="17" t="s">
        <v>133</v>
      </c>
      <c r="D267" s="15">
        <v>0</v>
      </c>
      <c r="E267" s="113">
        <v>3664</v>
      </c>
      <c r="F267" s="114">
        <v>0</v>
      </c>
    </row>
    <row r="268" spans="1:6" x14ac:dyDescent="0.2">
      <c r="A268" s="17" t="s">
        <v>739</v>
      </c>
      <c r="B268" s="17" t="s">
        <v>740</v>
      </c>
      <c r="C268" s="17" t="s">
        <v>133</v>
      </c>
      <c r="D268" s="15">
        <v>1</v>
      </c>
      <c r="E268" s="113">
        <v>5826</v>
      </c>
      <c r="F268" s="114">
        <v>17.164435290078998</v>
      </c>
    </row>
    <row r="269" spans="1:6" x14ac:dyDescent="0.2">
      <c r="A269" s="17" t="s">
        <v>741</v>
      </c>
      <c r="B269" s="17" t="s">
        <v>742</v>
      </c>
      <c r="C269" s="17" t="s">
        <v>133</v>
      </c>
      <c r="D269" s="15">
        <v>14</v>
      </c>
      <c r="E269" s="113">
        <v>4566</v>
      </c>
      <c r="F269" s="114">
        <v>306.61410424879602</v>
      </c>
    </row>
    <row r="270" spans="1:6" x14ac:dyDescent="0.2">
      <c r="A270" s="17" t="s">
        <v>743</v>
      </c>
      <c r="B270" s="17" t="s">
        <v>744</v>
      </c>
      <c r="C270" s="17" t="s">
        <v>133</v>
      </c>
      <c r="D270" s="15">
        <v>2</v>
      </c>
      <c r="E270" s="113">
        <v>4759</v>
      </c>
      <c r="F270" s="114">
        <v>42.025635637739001</v>
      </c>
    </row>
    <row r="271" spans="1:6" x14ac:dyDescent="0.2">
      <c r="A271" s="17" t="s">
        <v>745</v>
      </c>
      <c r="B271" s="17" t="s">
        <v>746</v>
      </c>
      <c r="C271" s="17" t="s">
        <v>133</v>
      </c>
      <c r="D271" s="15">
        <v>2</v>
      </c>
      <c r="E271" s="113">
        <v>3853</v>
      </c>
      <c r="F271" s="114">
        <v>51.907604464054003</v>
      </c>
    </row>
    <row r="272" spans="1:6" x14ac:dyDescent="0.2">
      <c r="A272" s="17" t="s">
        <v>747</v>
      </c>
      <c r="B272" s="17" t="s">
        <v>748</v>
      </c>
      <c r="C272" s="17" t="s">
        <v>133</v>
      </c>
      <c r="D272" s="15">
        <v>1</v>
      </c>
      <c r="E272" s="113">
        <v>6029</v>
      </c>
      <c r="F272" s="114">
        <v>16.586498590147599</v>
      </c>
    </row>
    <row r="273" spans="1:6" x14ac:dyDescent="0.2">
      <c r="A273" s="17" t="s">
        <v>749</v>
      </c>
      <c r="B273" s="17" t="s">
        <v>750</v>
      </c>
      <c r="C273" s="17" t="s">
        <v>133</v>
      </c>
      <c r="D273" s="15">
        <v>5</v>
      </c>
      <c r="E273" s="113">
        <v>4621</v>
      </c>
      <c r="F273" s="114">
        <v>108.201687946332</v>
      </c>
    </row>
    <row r="274" spans="1:6" x14ac:dyDescent="0.2">
      <c r="A274" s="17" t="s">
        <v>751</v>
      </c>
      <c r="B274" s="17" t="s">
        <v>752</v>
      </c>
      <c r="C274" s="17" t="s">
        <v>133</v>
      </c>
      <c r="D274" s="15">
        <v>0</v>
      </c>
      <c r="E274" s="113">
        <v>2657</v>
      </c>
      <c r="F274" s="114">
        <v>0</v>
      </c>
    </row>
    <row r="275" spans="1:6" x14ac:dyDescent="0.2">
      <c r="A275" s="17" t="s">
        <v>753</v>
      </c>
      <c r="B275" s="17" t="s">
        <v>754</v>
      </c>
      <c r="C275" s="17" t="s">
        <v>134</v>
      </c>
      <c r="D275" s="15">
        <v>1</v>
      </c>
      <c r="E275" s="113">
        <v>2748</v>
      </c>
      <c r="F275" s="114">
        <v>36.390101892285301</v>
      </c>
    </row>
    <row r="276" spans="1:6" x14ac:dyDescent="0.2">
      <c r="A276" s="17" t="s">
        <v>755</v>
      </c>
      <c r="B276" s="17" t="s">
        <v>756</v>
      </c>
      <c r="C276" s="17" t="s">
        <v>134</v>
      </c>
      <c r="D276" s="15">
        <v>10</v>
      </c>
      <c r="E276" s="113">
        <v>3422</v>
      </c>
      <c r="F276" s="114">
        <v>292.226767971946</v>
      </c>
    </row>
    <row r="277" spans="1:6" x14ac:dyDescent="0.2">
      <c r="A277" s="17" t="s">
        <v>757</v>
      </c>
      <c r="B277" s="17" t="s">
        <v>758</v>
      </c>
      <c r="C277" s="17" t="s">
        <v>134</v>
      </c>
      <c r="D277" s="15">
        <v>2</v>
      </c>
      <c r="E277" s="113">
        <v>3283</v>
      </c>
      <c r="F277" s="114">
        <v>60.919890344197398</v>
      </c>
    </row>
    <row r="278" spans="1:6" x14ac:dyDescent="0.2">
      <c r="A278" s="17" t="s">
        <v>759</v>
      </c>
      <c r="B278" s="17" t="s">
        <v>760</v>
      </c>
      <c r="C278" s="17" t="s">
        <v>134</v>
      </c>
      <c r="D278" s="15">
        <v>3</v>
      </c>
      <c r="E278" s="113">
        <v>4079</v>
      </c>
      <c r="F278" s="114">
        <v>73.547438097573007</v>
      </c>
    </row>
    <row r="279" spans="1:6" x14ac:dyDescent="0.2">
      <c r="A279" s="17" t="s">
        <v>761</v>
      </c>
      <c r="B279" s="17" t="s">
        <v>762</v>
      </c>
      <c r="C279" s="17" t="s">
        <v>134</v>
      </c>
      <c r="D279" s="15">
        <v>0</v>
      </c>
      <c r="E279" s="113">
        <v>3187</v>
      </c>
      <c r="F279" s="114">
        <v>0</v>
      </c>
    </row>
    <row r="280" spans="1:6" x14ac:dyDescent="0.2">
      <c r="A280" s="17" t="s">
        <v>763</v>
      </c>
      <c r="B280" s="17" t="s">
        <v>764</v>
      </c>
      <c r="C280" s="17" t="s">
        <v>134</v>
      </c>
      <c r="D280" s="15">
        <v>7</v>
      </c>
      <c r="E280" s="113">
        <v>3786</v>
      </c>
      <c r="F280" s="114">
        <v>184.891706286318</v>
      </c>
    </row>
    <row r="281" spans="1:6" x14ac:dyDescent="0.2">
      <c r="A281" s="17" t="s">
        <v>765</v>
      </c>
      <c r="B281" s="17" t="s">
        <v>766</v>
      </c>
      <c r="C281" s="17" t="s">
        <v>134</v>
      </c>
      <c r="D281" s="15">
        <v>27</v>
      </c>
      <c r="E281" s="113">
        <v>4415</v>
      </c>
      <c r="F281" s="114">
        <v>611.55152887882196</v>
      </c>
    </row>
    <row r="282" spans="1:6" x14ac:dyDescent="0.2">
      <c r="A282" s="17" t="s">
        <v>767</v>
      </c>
      <c r="B282" s="17" t="s">
        <v>768</v>
      </c>
      <c r="C282" s="17" t="s">
        <v>134</v>
      </c>
      <c r="D282" s="15">
        <v>5</v>
      </c>
      <c r="E282" s="113">
        <v>4168</v>
      </c>
      <c r="F282" s="114">
        <v>119.96161228406901</v>
      </c>
    </row>
    <row r="283" spans="1:6" x14ac:dyDescent="0.2">
      <c r="A283" s="17" t="s">
        <v>769</v>
      </c>
      <c r="B283" s="17" t="s">
        <v>770</v>
      </c>
      <c r="C283" s="17" t="s">
        <v>134</v>
      </c>
      <c r="D283" s="15">
        <v>3</v>
      </c>
      <c r="E283" s="113">
        <v>2822</v>
      </c>
      <c r="F283" s="114">
        <v>106.30758327427399</v>
      </c>
    </row>
    <row r="284" spans="1:6" x14ac:dyDescent="0.2">
      <c r="A284" s="17" t="s">
        <v>771</v>
      </c>
      <c r="B284" s="17" t="s">
        <v>772</v>
      </c>
      <c r="C284" s="17" t="s">
        <v>134</v>
      </c>
      <c r="D284" s="15">
        <v>22</v>
      </c>
      <c r="E284" s="113">
        <v>3673</v>
      </c>
      <c r="F284" s="114">
        <v>598.96542335965205</v>
      </c>
    </row>
    <row r="285" spans="1:6" x14ac:dyDescent="0.2">
      <c r="A285" s="17" t="s">
        <v>773</v>
      </c>
      <c r="B285" s="17" t="s">
        <v>774</v>
      </c>
      <c r="C285" s="17" t="s">
        <v>134</v>
      </c>
      <c r="D285" s="15">
        <v>1</v>
      </c>
      <c r="E285" s="113">
        <v>3242</v>
      </c>
      <c r="F285" s="114">
        <v>30.845157310302302</v>
      </c>
    </row>
    <row r="286" spans="1:6" x14ac:dyDescent="0.2">
      <c r="A286" s="17" t="s">
        <v>775</v>
      </c>
      <c r="B286" s="17" t="s">
        <v>776</v>
      </c>
      <c r="C286" s="17" t="s">
        <v>134</v>
      </c>
      <c r="D286" s="15">
        <v>1</v>
      </c>
      <c r="E286" s="113">
        <v>2904</v>
      </c>
      <c r="F286" s="114">
        <v>34.435261707989</v>
      </c>
    </row>
    <row r="287" spans="1:6" x14ac:dyDescent="0.2">
      <c r="A287" s="17" t="s">
        <v>777</v>
      </c>
      <c r="B287" s="17" t="s">
        <v>778</v>
      </c>
      <c r="C287" s="17" t="s">
        <v>134</v>
      </c>
      <c r="D287" s="15">
        <v>1</v>
      </c>
      <c r="E287" s="113">
        <v>2805</v>
      </c>
      <c r="F287" s="114">
        <v>35.650623885918002</v>
      </c>
    </row>
    <row r="288" spans="1:6" x14ac:dyDescent="0.2">
      <c r="A288" s="17" t="s">
        <v>779</v>
      </c>
      <c r="B288" s="17" t="s">
        <v>780</v>
      </c>
      <c r="C288" s="17" t="s">
        <v>134</v>
      </c>
      <c r="D288" s="15">
        <v>7</v>
      </c>
      <c r="E288" s="113">
        <v>5089</v>
      </c>
      <c r="F288" s="114">
        <v>137.551581843191</v>
      </c>
    </row>
    <row r="289" spans="1:6" x14ac:dyDescent="0.2">
      <c r="A289" s="17" t="s">
        <v>781</v>
      </c>
      <c r="B289" s="17" t="s">
        <v>782</v>
      </c>
      <c r="C289" s="17" t="s">
        <v>134</v>
      </c>
      <c r="D289" s="15">
        <v>4</v>
      </c>
      <c r="E289" s="113">
        <v>6505</v>
      </c>
      <c r="F289" s="114">
        <v>61.491160645657203</v>
      </c>
    </row>
    <row r="290" spans="1:6" x14ac:dyDescent="0.2">
      <c r="A290" s="17" t="s">
        <v>783</v>
      </c>
      <c r="B290" s="17" t="s">
        <v>784</v>
      </c>
      <c r="C290" s="17" t="s">
        <v>134</v>
      </c>
      <c r="D290" s="15">
        <v>3</v>
      </c>
      <c r="E290" s="113">
        <v>5686</v>
      </c>
      <c r="F290" s="114">
        <v>52.761167780513603</v>
      </c>
    </row>
    <row r="291" spans="1:6" x14ac:dyDescent="0.2">
      <c r="A291" s="17" t="s">
        <v>785</v>
      </c>
      <c r="B291" s="17" t="s">
        <v>786</v>
      </c>
      <c r="C291" s="17" t="s">
        <v>134</v>
      </c>
      <c r="D291" s="15">
        <v>1</v>
      </c>
      <c r="E291" s="113">
        <v>2454</v>
      </c>
      <c r="F291" s="114">
        <v>40.7497962510188</v>
      </c>
    </row>
    <row r="292" spans="1:6" x14ac:dyDescent="0.2">
      <c r="A292" s="17" t="s">
        <v>787</v>
      </c>
      <c r="B292" s="17" t="s">
        <v>788</v>
      </c>
      <c r="C292" s="17" t="s">
        <v>134</v>
      </c>
      <c r="D292" s="15">
        <v>4</v>
      </c>
      <c r="E292" s="113">
        <v>4141</v>
      </c>
      <c r="F292" s="114">
        <v>96.595025356194199</v>
      </c>
    </row>
    <row r="293" spans="1:6" x14ac:dyDescent="0.2">
      <c r="A293" s="17" t="s">
        <v>789</v>
      </c>
      <c r="B293" s="17" t="s">
        <v>790</v>
      </c>
      <c r="C293" s="17" t="s">
        <v>134</v>
      </c>
      <c r="D293" s="15">
        <v>1</v>
      </c>
      <c r="E293" s="113">
        <v>5109</v>
      </c>
      <c r="F293" s="114">
        <v>19.5733020160501</v>
      </c>
    </row>
    <row r="294" spans="1:6" x14ac:dyDescent="0.2">
      <c r="A294" s="17" t="s">
        <v>791</v>
      </c>
      <c r="B294" s="17" t="s">
        <v>792</v>
      </c>
      <c r="C294" s="17" t="s">
        <v>134</v>
      </c>
      <c r="D294" s="15">
        <v>1</v>
      </c>
      <c r="E294" s="113">
        <v>3321</v>
      </c>
      <c r="F294" s="114">
        <v>30.111412225233401</v>
      </c>
    </row>
    <row r="295" spans="1:6" x14ac:dyDescent="0.2">
      <c r="A295" s="17" t="s">
        <v>793</v>
      </c>
      <c r="B295" s="17" t="s">
        <v>794</v>
      </c>
      <c r="C295" s="17" t="s">
        <v>134</v>
      </c>
      <c r="D295" s="15">
        <v>2</v>
      </c>
      <c r="E295" s="113">
        <v>3397</v>
      </c>
      <c r="F295" s="114">
        <v>58.875478363261699</v>
      </c>
    </row>
    <row r="296" spans="1:6" x14ac:dyDescent="0.2">
      <c r="A296" s="17" t="s">
        <v>795</v>
      </c>
      <c r="B296" s="17" t="s">
        <v>796</v>
      </c>
      <c r="C296" s="17" t="s">
        <v>134</v>
      </c>
      <c r="D296" s="15">
        <v>11</v>
      </c>
      <c r="E296" s="113">
        <v>4137</v>
      </c>
      <c r="F296" s="114">
        <v>265.89315929417501</v>
      </c>
    </row>
    <row r="297" spans="1:6" x14ac:dyDescent="0.2">
      <c r="A297" s="17" t="s">
        <v>797</v>
      </c>
      <c r="B297" s="17" t="s">
        <v>798</v>
      </c>
      <c r="C297" s="17" t="s">
        <v>134</v>
      </c>
      <c r="D297" s="15">
        <v>1</v>
      </c>
      <c r="E297" s="113">
        <v>4164</v>
      </c>
      <c r="F297" s="114">
        <v>24.015369836695498</v>
      </c>
    </row>
    <row r="298" spans="1:6" x14ac:dyDescent="0.2">
      <c r="A298" s="17" t="s">
        <v>799</v>
      </c>
      <c r="B298" s="17" t="s">
        <v>800</v>
      </c>
      <c r="C298" s="17" t="s">
        <v>134</v>
      </c>
      <c r="D298" s="15">
        <v>1</v>
      </c>
      <c r="E298" s="113">
        <v>5422</v>
      </c>
      <c r="F298" s="114">
        <v>18.443378827001101</v>
      </c>
    </row>
    <row r="299" spans="1:6" x14ac:dyDescent="0.2">
      <c r="A299" s="17" t="s">
        <v>801</v>
      </c>
      <c r="B299" s="17" t="s">
        <v>802</v>
      </c>
      <c r="C299" s="17" t="s">
        <v>134</v>
      </c>
      <c r="D299" s="15">
        <v>1</v>
      </c>
      <c r="E299" s="113">
        <v>2842</v>
      </c>
      <c r="F299" s="114">
        <v>35.186488388458798</v>
      </c>
    </row>
    <row r="300" spans="1:6" x14ac:dyDescent="0.2">
      <c r="A300" s="17" t="s">
        <v>803</v>
      </c>
      <c r="B300" s="17" t="s">
        <v>804</v>
      </c>
      <c r="C300" s="17" t="s">
        <v>134</v>
      </c>
      <c r="D300" s="15">
        <v>3</v>
      </c>
      <c r="E300" s="113">
        <v>3146</v>
      </c>
      <c r="F300" s="114">
        <v>95.359186268277199</v>
      </c>
    </row>
    <row r="301" spans="1:6" x14ac:dyDescent="0.2">
      <c r="A301" s="17" t="s">
        <v>805</v>
      </c>
      <c r="B301" s="17" t="s">
        <v>806</v>
      </c>
      <c r="C301" s="17" t="s">
        <v>134</v>
      </c>
      <c r="D301" s="15">
        <v>7</v>
      </c>
      <c r="E301" s="113">
        <v>4011</v>
      </c>
      <c r="F301" s="114">
        <v>174.52006980802801</v>
      </c>
    </row>
    <row r="302" spans="1:6" x14ac:dyDescent="0.2">
      <c r="A302" s="17" t="s">
        <v>807</v>
      </c>
      <c r="B302" s="17" t="s">
        <v>808</v>
      </c>
      <c r="C302" s="17" t="s">
        <v>134</v>
      </c>
      <c r="D302" s="15">
        <v>9</v>
      </c>
      <c r="E302" s="113">
        <v>4682</v>
      </c>
      <c r="F302" s="114">
        <v>192.22554463904299</v>
      </c>
    </row>
    <row r="303" spans="1:6" x14ac:dyDescent="0.2">
      <c r="A303" s="17" t="s">
        <v>809</v>
      </c>
      <c r="B303" s="17" t="s">
        <v>810</v>
      </c>
      <c r="C303" s="17" t="s">
        <v>135</v>
      </c>
      <c r="D303" s="15">
        <v>12</v>
      </c>
      <c r="E303" s="113">
        <v>6902</v>
      </c>
      <c r="F303" s="114">
        <v>173.86264850767901</v>
      </c>
    </row>
    <row r="304" spans="1:6" x14ac:dyDescent="0.2">
      <c r="A304" s="17" t="s">
        <v>811</v>
      </c>
      <c r="B304" s="17" t="s">
        <v>812</v>
      </c>
      <c r="C304" s="17" t="s">
        <v>135</v>
      </c>
      <c r="D304" s="15">
        <v>2</v>
      </c>
      <c r="E304" s="113">
        <v>4594</v>
      </c>
      <c r="F304" s="114">
        <v>43.535045711797999</v>
      </c>
    </row>
    <row r="305" spans="1:6" x14ac:dyDescent="0.2">
      <c r="A305" s="17" t="s">
        <v>813</v>
      </c>
      <c r="B305" s="17" t="s">
        <v>814</v>
      </c>
      <c r="C305" s="17" t="s">
        <v>135</v>
      </c>
      <c r="D305" s="15">
        <v>2</v>
      </c>
      <c r="E305" s="113">
        <v>2947</v>
      </c>
      <c r="F305" s="114">
        <v>67.865626060400402</v>
      </c>
    </row>
    <row r="306" spans="1:6" x14ac:dyDescent="0.2">
      <c r="A306" s="17" t="s">
        <v>815</v>
      </c>
      <c r="B306" s="17" t="s">
        <v>816</v>
      </c>
      <c r="C306" s="17" t="s">
        <v>135</v>
      </c>
      <c r="D306" s="15">
        <v>2</v>
      </c>
      <c r="E306" s="113">
        <v>4865</v>
      </c>
      <c r="F306" s="114">
        <v>41.109969167523097</v>
      </c>
    </row>
    <row r="307" spans="1:6" x14ac:dyDescent="0.2">
      <c r="A307" s="17" t="s">
        <v>817</v>
      </c>
      <c r="B307" s="17" t="s">
        <v>818</v>
      </c>
      <c r="C307" s="17" t="s">
        <v>135</v>
      </c>
      <c r="D307" s="15">
        <v>5</v>
      </c>
      <c r="E307" s="113">
        <v>4789</v>
      </c>
      <c r="F307" s="114">
        <v>104.405930256839</v>
      </c>
    </row>
    <row r="308" spans="1:6" x14ac:dyDescent="0.2">
      <c r="A308" s="17" t="s">
        <v>819</v>
      </c>
      <c r="B308" s="17" t="s">
        <v>820</v>
      </c>
      <c r="C308" s="17" t="s">
        <v>135</v>
      </c>
      <c r="D308" s="15">
        <v>2</v>
      </c>
      <c r="E308" s="113">
        <v>2360</v>
      </c>
      <c r="F308" s="114">
        <v>84.745762711864401</v>
      </c>
    </row>
    <row r="309" spans="1:6" x14ac:dyDescent="0.2">
      <c r="A309" s="17" t="s">
        <v>821</v>
      </c>
      <c r="B309" s="17" t="s">
        <v>822</v>
      </c>
      <c r="C309" s="17" t="s">
        <v>135</v>
      </c>
      <c r="D309" s="15">
        <v>2</v>
      </c>
      <c r="E309" s="113">
        <v>5666</v>
      </c>
      <c r="F309" s="114">
        <v>35.298270384751198</v>
      </c>
    </row>
    <row r="310" spans="1:6" x14ac:dyDescent="0.2">
      <c r="A310" s="17" t="s">
        <v>823</v>
      </c>
      <c r="B310" s="17" t="s">
        <v>824</v>
      </c>
      <c r="C310" s="17" t="s">
        <v>135</v>
      </c>
      <c r="D310" s="15">
        <v>2</v>
      </c>
      <c r="E310" s="113">
        <v>4284</v>
      </c>
      <c r="F310" s="114">
        <v>46.685340802987902</v>
      </c>
    </row>
    <row r="311" spans="1:6" x14ac:dyDescent="0.2">
      <c r="A311" s="17" t="s">
        <v>825</v>
      </c>
      <c r="B311" s="17" t="s">
        <v>826</v>
      </c>
      <c r="C311" s="17" t="s">
        <v>135</v>
      </c>
      <c r="D311" s="15">
        <v>0</v>
      </c>
      <c r="E311" s="113">
        <v>5694</v>
      </c>
      <c r="F311" s="114">
        <v>0</v>
      </c>
    </row>
    <row r="312" spans="1:6" x14ac:dyDescent="0.2">
      <c r="A312" s="17" t="s">
        <v>827</v>
      </c>
      <c r="B312" s="17" t="s">
        <v>828</v>
      </c>
      <c r="C312" s="17" t="s">
        <v>135</v>
      </c>
      <c r="D312" s="15">
        <v>17</v>
      </c>
      <c r="E312" s="113">
        <v>6827</v>
      </c>
      <c r="F312" s="114">
        <v>249.011278746155</v>
      </c>
    </row>
    <row r="313" spans="1:6" x14ac:dyDescent="0.2">
      <c r="A313" s="17" t="s">
        <v>829</v>
      </c>
      <c r="B313" s="17" t="s">
        <v>830</v>
      </c>
      <c r="C313" s="17" t="s">
        <v>135</v>
      </c>
      <c r="D313" s="15">
        <v>2</v>
      </c>
      <c r="E313" s="113">
        <v>6023</v>
      </c>
      <c r="F313" s="114">
        <v>33.206043499917001</v>
      </c>
    </row>
    <row r="314" spans="1:6" x14ac:dyDescent="0.2">
      <c r="A314" s="17" t="s">
        <v>831</v>
      </c>
      <c r="B314" s="17" t="s">
        <v>832</v>
      </c>
      <c r="C314" s="17" t="s">
        <v>135</v>
      </c>
      <c r="D314" s="15">
        <v>1</v>
      </c>
      <c r="E314" s="113">
        <v>2968</v>
      </c>
      <c r="F314" s="114">
        <v>33.692722371967697</v>
      </c>
    </row>
    <row r="315" spans="1:6" x14ac:dyDescent="0.2">
      <c r="A315" s="17" t="s">
        <v>833</v>
      </c>
      <c r="B315" s="17" t="s">
        <v>834</v>
      </c>
      <c r="C315" s="17" t="s">
        <v>135</v>
      </c>
      <c r="D315" s="15">
        <v>1</v>
      </c>
      <c r="E315" s="113">
        <v>5716</v>
      </c>
      <c r="F315" s="114">
        <v>17.494751574527601</v>
      </c>
    </row>
    <row r="316" spans="1:6" x14ac:dyDescent="0.2">
      <c r="A316" s="17" t="s">
        <v>835</v>
      </c>
      <c r="B316" s="17" t="s">
        <v>836</v>
      </c>
      <c r="C316" s="17" t="s">
        <v>135</v>
      </c>
      <c r="D316" s="15">
        <v>14</v>
      </c>
      <c r="E316" s="113">
        <v>6341</v>
      </c>
      <c r="F316" s="114">
        <v>220.78536508437199</v>
      </c>
    </row>
    <row r="317" spans="1:6" x14ac:dyDescent="0.2">
      <c r="A317" s="17" t="s">
        <v>837</v>
      </c>
      <c r="B317" s="17" t="s">
        <v>838</v>
      </c>
      <c r="C317" s="17" t="s">
        <v>135</v>
      </c>
      <c r="D317" s="15">
        <v>4</v>
      </c>
      <c r="E317" s="113">
        <v>4404</v>
      </c>
      <c r="F317" s="114">
        <v>90.826521344232503</v>
      </c>
    </row>
    <row r="318" spans="1:6" x14ac:dyDescent="0.2">
      <c r="A318" s="17" t="s">
        <v>839</v>
      </c>
      <c r="B318" s="17" t="s">
        <v>840</v>
      </c>
      <c r="C318" s="17" t="s">
        <v>135</v>
      </c>
      <c r="D318" s="15">
        <v>5</v>
      </c>
      <c r="E318" s="113">
        <v>4777</v>
      </c>
      <c r="F318" s="114">
        <v>104.66820180029301</v>
      </c>
    </row>
    <row r="319" spans="1:6" x14ac:dyDescent="0.2">
      <c r="A319" s="17" t="s">
        <v>841</v>
      </c>
      <c r="B319" s="17" t="s">
        <v>842</v>
      </c>
      <c r="C319" s="17" t="s">
        <v>135</v>
      </c>
      <c r="D319" s="15">
        <v>2</v>
      </c>
      <c r="E319" s="113">
        <v>4406</v>
      </c>
      <c r="F319" s="114">
        <v>45.3926463912846</v>
      </c>
    </row>
    <row r="320" spans="1:6" x14ac:dyDescent="0.2">
      <c r="A320" s="17" t="s">
        <v>843</v>
      </c>
      <c r="B320" s="17" t="s">
        <v>844</v>
      </c>
      <c r="C320" s="17" t="s">
        <v>135</v>
      </c>
      <c r="D320" s="15">
        <v>3</v>
      </c>
      <c r="E320" s="113">
        <v>3235</v>
      </c>
      <c r="F320" s="114">
        <v>92.735703245749605</v>
      </c>
    </row>
    <row r="321" spans="1:6" x14ac:dyDescent="0.2">
      <c r="A321" s="17" t="s">
        <v>845</v>
      </c>
      <c r="B321" s="17" t="s">
        <v>846</v>
      </c>
      <c r="C321" s="17" t="s">
        <v>135</v>
      </c>
      <c r="D321" s="15">
        <v>0</v>
      </c>
      <c r="E321" s="113">
        <v>4694</v>
      </c>
      <c r="F321" s="114">
        <v>0</v>
      </c>
    </row>
    <row r="322" spans="1:6" x14ac:dyDescent="0.2">
      <c r="A322" s="17" t="s">
        <v>847</v>
      </c>
      <c r="B322" s="17" t="s">
        <v>848</v>
      </c>
      <c r="C322" s="17" t="s">
        <v>135</v>
      </c>
      <c r="D322" s="15">
        <v>1</v>
      </c>
      <c r="E322" s="113">
        <v>5462</v>
      </c>
      <c r="F322" s="114">
        <v>18.308311973635998</v>
      </c>
    </row>
    <row r="323" spans="1:6" x14ac:dyDescent="0.2">
      <c r="A323" s="17" t="s">
        <v>849</v>
      </c>
      <c r="B323" s="17" t="s">
        <v>850</v>
      </c>
      <c r="C323" s="17" t="s">
        <v>135</v>
      </c>
      <c r="D323" s="15">
        <v>2</v>
      </c>
      <c r="E323" s="113">
        <v>5475</v>
      </c>
      <c r="F323" s="114">
        <v>36.529680365296798</v>
      </c>
    </row>
    <row r="324" spans="1:6" x14ac:dyDescent="0.2">
      <c r="A324" s="17" t="s">
        <v>851</v>
      </c>
      <c r="B324" s="17" t="s">
        <v>852</v>
      </c>
      <c r="C324" s="17" t="s">
        <v>135</v>
      </c>
      <c r="D324" s="15">
        <v>1</v>
      </c>
      <c r="E324" s="113">
        <v>4661</v>
      </c>
      <c r="F324" s="114">
        <v>21.454623471358101</v>
      </c>
    </row>
    <row r="325" spans="1:6" x14ac:dyDescent="0.2">
      <c r="A325" s="17" t="s">
        <v>853</v>
      </c>
      <c r="B325" s="17" t="s">
        <v>854</v>
      </c>
      <c r="C325" s="17" t="s">
        <v>136</v>
      </c>
      <c r="D325" s="15">
        <v>2</v>
      </c>
      <c r="E325" s="113">
        <v>6282</v>
      </c>
      <c r="F325" s="114">
        <v>31.836994587710901</v>
      </c>
    </row>
    <row r="326" spans="1:6" x14ac:dyDescent="0.2">
      <c r="A326" s="17" t="s">
        <v>855</v>
      </c>
      <c r="B326" s="17" t="s">
        <v>856</v>
      </c>
      <c r="C326" s="17" t="s">
        <v>136</v>
      </c>
      <c r="D326" s="15">
        <v>7</v>
      </c>
      <c r="E326" s="113">
        <v>3525</v>
      </c>
      <c r="F326" s="114">
        <v>198.58156028368799</v>
      </c>
    </row>
    <row r="327" spans="1:6" x14ac:dyDescent="0.2">
      <c r="A327" s="17" t="s">
        <v>857</v>
      </c>
      <c r="B327" s="17" t="s">
        <v>858</v>
      </c>
      <c r="C327" s="17" t="s">
        <v>136</v>
      </c>
      <c r="D327" s="15">
        <v>10</v>
      </c>
      <c r="E327" s="113">
        <v>6157</v>
      </c>
      <c r="F327" s="114">
        <v>162.41676140977799</v>
      </c>
    </row>
    <row r="328" spans="1:6" x14ac:dyDescent="0.2">
      <c r="A328" s="17" t="s">
        <v>859</v>
      </c>
      <c r="B328" s="17" t="s">
        <v>860</v>
      </c>
      <c r="C328" s="17" t="s">
        <v>136</v>
      </c>
      <c r="D328" s="15">
        <v>4</v>
      </c>
      <c r="E328" s="113">
        <v>4076</v>
      </c>
      <c r="F328" s="114">
        <v>98.135426889106995</v>
      </c>
    </row>
    <row r="329" spans="1:6" x14ac:dyDescent="0.2">
      <c r="A329" s="17" t="s">
        <v>861</v>
      </c>
      <c r="B329" s="17" t="s">
        <v>862</v>
      </c>
      <c r="C329" s="17" t="s">
        <v>136</v>
      </c>
      <c r="D329" s="15">
        <v>1</v>
      </c>
      <c r="E329" s="113">
        <v>4162</v>
      </c>
      <c r="F329" s="114">
        <v>24.026910139356101</v>
      </c>
    </row>
    <row r="330" spans="1:6" x14ac:dyDescent="0.2">
      <c r="A330" s="17" t="s">
        <v>863</v>
      </c>
      <c r="B330" s="17" t="s">
        <v>864</v>
      </c>
      <c r="C330" s="17" t="s">
        <v>136</v>
      </c>
      <c r="D330" s="15">
        <v>10</v>
      </c>
      <c r="E330" s="113">
        <v>8574</v>
      </c>
      <c r="F330" s="114">
        <v>116.63167716351801</v>
      </c>
    </row>
    <row r="331" spans="1:6" x14ac:dyDescent="0.2">
      <c r="A331" s="17" t="s">
        <v>865</v>
      </c>
      <c r="B331" s="17" t="s">
        <v>866</v>
      </c>
      <c r="C331" s="17" t="s">
        <v>136</v>
      </c>
      <c r="D331" s="15">
        <v>14</v>
      </c>
      <c r="E331" s="113">
        <v>6126</v>
      </c>
      <c r="F331" s="114">
        <v>228.534116878877</v>
      </c>
    </row>
    <row r="332" spans="1:6" x14ac:dyDescent="0.2">
      <c r="A332" s="17" t="s">
        <v>867</v>
      </c>
      <c r="B332" s="17" t="s">
        <v>868</v>
      </c>
      <c r="C332" s="17" t="s">
        <v>136</v>
      </c>
      <c r="D332" s="15">
        <v>1</v>
      </c>
      <c r="E332" s="113">
        <v>3901</v>
      </c>
      <c r="F332" s="114">
        <v>25.6344527044348</v>
      </c>
    </row>
    <row r="333" spans="1:6" x14ac:dyDescent="0.2">
      <c r="A333" s="17" t="s">
        <v>869</v>
      </c>
      <c r="B333" s="17" t="s">
        <v>870</v>
      </c>
      <c r="C333" s="17" t="s">
        <v>136</v>
      </c>
      <c r="D333" s="15">
        <v>4</v>
      </c>
      <c r="E333" s="113">
        <v>6420</v>
      </c>
      <c r="F333" s="114">
        <v>62.305295950155802</v>
      </c>
    </row>
    <row r="334" spans="1:6" x14ac:dyDescent="0.2">
      <c r="A334" s="17" t="s">
        <v>871</v>
      </c>
      <c r="B334" s="17" t="s">
        <v>872</v>
      </c>
      <c r="C334" s="17" t="s">
        <v>136</v>
      </c>
      <c r="D334" s="15">
        <v>3</v>
      </c>
      <c r="E334" s="113">
        <v>5059</v>
      </c>
      <c r="F334" s="114">
        <v>59.3002569677802</v>
      </c>
    </row>
    <row r="335" spans="1:6" x14ac:dyDescent="0.2">
      <c r="A335" s="17" t="s">
        <v>873</v>
      </c>
      <c r="B335" s="17" t="s">
        <v>874</v>
      </c>
      <c r="C335" s="17" t="s">
        <v>136</v>
      </c>
      <c r="D335" s="15">
        <v>2</v>
      </c>
      <c r="E335" s="113">
        <v>3520</v>
      </c>
      <c r="F335" s="114">
        <v>56.818181818181799</v>
      </c>
    </row>
    <row r="336" spans="1:6" x14ac:dyDescent="0.2">
      <c r="A336" s="17" t="s">
        <v>875</v>
      </c>
      <c r="B336" s="17" t="s">
        <v>876</v>
      </c>
      <c r="C336" s="17" t="s">
        <v>136</v>
      </c>
      <c r="D336" s="15">
        <v>11</v>
      </c>
      <c r="E336" s="113">
        <v>3725</v>
      </c>
      <c r="F336" s="114">
        <v>295.30201342281902</v>
      </c>
    </row>
    <row r="337" spans="1:6" x14ac:dyDescent="0.2">
      <c r="A337" s="17" t="s">
        <v>877</v>
      </c>
      <c r="B337" s="17" t="s">
        <v>878</v>
      </c>
      <c r="C337" s="17" t="s">
        <v>136</v>
      </c>
      <c r="D337" s="15">
        <v>4</v>
      </c>
      <c r="E337" s="113">
        <v>6237</v>
      </c>
      <c r="F337" s="114">
        <v>64.133397466730798</v>
      </c>
    </row>
    <row r="338" spans="1:6" x14ac:dyDescent="0.2">
      <c r="A338" s="17" t="s">
        <v>879</v>
      </c>
      <c r="B338" s="17" t="s">
        <v>880</v>
      </c>
      <c r="C338" s="17" t="s">
        <v>136</v>
      </c>
      <c r="D338" s="15">
        <v>1</v>
      </c>
      <c r="E338" s="113">
        <v>3230</v>
      </c>
      <c r="F338" s="114">
        <v>30.959752321981401</v>
      </c>
    </row>
    <row r="339" spans="1:6" x14ac:dyDescent="0.2">
      <c r="A339" s="17" t="s">
        <v>881</v>
      </c>
      <c r="B339" s="17" t="s">
        <v>882</v>
      </c>
      <c r="C339" s="17" t="s">
        <v>136</v>
      </c>
      <c r="D339" s="15">
        <v>3</v>
      </c>
      <c r="E339" s="113">
        <v>3693</v>
      </c>
      <c r="F339" s="114">
        <v>81.234768480909807</v>
      </c>
    </row>
    <row r="340" spans="1:6" x14ac:dyDescent="0.2">
      <c r="A340" s="17" t="s">
        <v>883</v>
      </c>
      <c r="B340" s="17" t="s">
        <v>884</v>
      </c>
      <c r="C340" s="17" t="s">
        <v>136</v>
      </c>
      <c r="D340" s="15">
        <v>4</v>
      </c>
      <c r="E340" s="113">
        <v>4692</v>
      </c>
      <c r="F340" s="114">
        <v>85.251491901108295</v>
      </c>
    </row>
    <row r="341" spans="1:6" x14ac:dyDescent="0.2">
      <c r="A341" s="17" t="s">
        <v>885</v>
      </c>
      <c r="B341" s="17" t="s">
        <v>886</v>
      </c>
      <c r="C341" s="17" t="s">
        <v>136</v>
      </c>
      <c r="D341" s="15">
        <v>1</v>
      </c>
      <c r="E341" s="113">
        <v>4870</v>
      </c>
      <c r="F341" s="114">
        <v>20.5338809034908</v>
      </c>
    </row>
    <row r="342" spans="1:6" x14ac:dyDescent="0.2">
      <c r="A342" s="17" t="s">
        <v>887</v>
      </c>
      <c r="B342" s="17" t="s">
        <v>888</v>
      </c>
      <c r="C342" s="17" t="s">
        <v>136</v>
      </c>
      <c r="D342" s="15">
        <v>11</v>
      </c>
      <c r="E342" s="113">
        <v>3394</v>
      </c>
      <c r="F342" s="114">
        <v>324.10135533294101</v>
      </c>
    </row>
    <row r="343" spans="1:6" x14ac:dyDescent="0.2">
      <c r="A343" s="17" t="s">
        <v>889</v>
      </c>
      <c r="B343" s="17" t="s">
        <v>890</v>
      </c>
      <c r="C343" s="17" t="s">
        <v>136</v>
      </c>
      <c r="D343" s="15">
        <v>6</v>
      </c>
      <c r="E343" s="113">
        <v>3777</v>
      </c>
      <c r="F343" s="114">
        <v>158.856235107228</v>
      </c>
    </row>
    <row r="344" spans="1:6" x14ac:dyDescent="0.2">
      <c r="A344" s="17" t="s">
        <v>891</v>
      </c>
      <c r="B344" s="17" t="s">
        <v>892</v>
      </c>
      <c r="C344" s="17" t="s">
        <v>136</v>
      </c>
      <c r="D344" s="15">
        <v>2</v>
      </c>
      <c r="E344" s="113">
        <v>4110</v>
      </c>
      <c r="F344" s="114">
        <v>48.661800486617999</v>
      </c>
    </row>
    <row r="345" spans="1:6" x14ac:dyDescent="0.2">
      <c r="A345" s="17" t="s">
        <v>893</v>
      </c>
      <c r="B345" s="17" t="s">
        <v>894</v>
      </c>
      <c r="C345" s="17" t="s">
        <v>130</v>
      </c>
      <c r="D345" s="15">
        <v>2</v>
      </c>
      <c r="E345" s="113">
        <v>5908</v>
      </c>
      <c r="F345" s="114">
        <v>33.85240352065</v>
      </c>
    </row>
    <row r="346" spans="1:6" x14ac:dyDescent="0.2">
      <c r="A346" s="17" t="s">
        <v>895</v>
      </c>
      <c r="B346" s="17" t="s">
        <v>896</v>
      </c>
      <c r="C346" s="17" t="s">
        <v>130</v>
      </c>
      <c r="D346" s="15">
        <v>2</v>
      </c>
      <c r="E346" s="113">
        <v>6164</v>
      </c>
      <c r="F346" s="114">
        <v>32.446463335496396</v>
      </c>
    </row>
    <row r="347" spans="1:6" x14ac:dyDescent="0.2">
      <c r="A347" s="17" t="s">
        <v>897</v>
      </c>
      <c r="B347" s="17" t="s">
        <v>898</v>
      </c>
      <c r="C347" s="17" t="s">
        <v>130</v>
      </c>
      <c r="D347" s="15">
        <v>0</v>
      </c>
      <c r="E347" s="113">
        <v>3532</v>
      </c>
      <c r="F347" s="114">
        <v>0</v>
      </c>
    </row>
    <row r="348" spans="1:6" x14ac:dyDescent="0.2">
      <c r="A348" s="17" t="s">
        <v>899</v>
      </c>
      <c r="B348" s="17" t="s">
        <v>900</v>
      </c>
      <c r="C348" s="17" t="s">
        <v>130</v>
      </c>
      <c r="D348" s="15">
        <v>2</v>
      </c>
      <c r="E348" s="113">
        <v>4332</v>
      </c>
      <c r="F348" s="114">
        <v>46.168051708217902</v>
      </c>
    </row>
    <row r="349" spans="1:6" x14ac:dyDescent="0.2">
      <c r="A349" s="17" t="s">
        <v>901</v>
      </c>
      <c r="B349" s="17" t="s">
        <v>902</v>
      </c>
      <c r="C349" s="17" t="s">
        <v>130</v>
      </c>
      <c r="D349" s="15">
        <v>0</v>
      </c>
      <c r="E349" s="113">
        <v>4748</v>
      </c>
      <c r="F349" s="114">
        <v>0</v>
      </c>
    </row>
    <row r="350" spans="1:6" x14ac:dyDescent="0.2">
      <c r="A350" s="17" t="s">
        <v>903</v>
      </c>
      <c r="B350" s="17" t="s">
        <v>904</v>
      </c>
      <c r="C350" s="17" t="s">
        <v>130</v>
      </c>
      <c r="D350" s="15">
        <v>11</v>
      </c>
      <c r="E350" s="113">
        <v>4666</v>
      </c>
      <c r="F350" s="114">
        <v>235.74796399485601</v>
      </c>
    </row>
    <row r="351" spans="1:6" x14ac:dyDescent="0.2">
      <c r="A351" s="17" t="s">
        <v>905</v>
      </c>
      <c r="B351" s="17" t="s">
        <v>906</v>
      </c>
      <c r="C351" s="17" t="s">
        <v>130</v>
      </c>
      <c r="D351" s="15">
        <v>11</v>
      </c>
      <c r="E351" s="113">
        <v>3695</v>
      </c>
      <c r="F351" s="114">
        <v>297.69959404600797</v>
      </c>
    </row>
    <row r="352" spans="1:6" x14ac:dyDescent="0.2">
      <c r="A352" s="17" t="s">
        <v>907</v>
      </c>
      <c r="B352" s="17" t="s">
        <v>908</v>
      </c>
      <c r="C352" s="17" t="s">
        <v>130</v>
      </c>
      <c r="D352" s="15">
        <v>2</v>
      </c>
      <c r="E352" s="113">
        <v>4685</v>
      </c>
      <c r="F352" s="114">
        <v>42.689434364994703</v>
      </c>
    </row>
    <row r="353" spans="1:6" x14ac:dyDescent="0.2">
      <c r="A353" s="17" t="s">
        <v>909</v>
      </c>
      <c r="B353" s="17" t="s">
        <v>910</v>
      </c>
      <c r="C353" s="17" t="s">
        <v>130</v>
      </c>
      <c r="D353" s="15">
        <v>2</v>
      </c>
      <c r="E353" s="113">
        <v>3836</v>
      </c>
      <c r="F353" s="114">
        <v>52.1376433785193</v>
      </c>
    </row>
    <row r="354" spans="1:6" x14ac:dyDescent="0.2">
      <c r="A354" s="17" t="s">
        <v>911</v>
      </c>
      <c r="B354" s="17" t="s">
        <v>912</v>
      </c>
      <c r="C354" s="17" t="s">
        <v>130</v>
      </c>
      <c r="D354" s="15">
        <v>2</v>
      </c>
      <c r="E354" s="113">
        <v>3167</v>
      </c>
      <c r="F354" s="114">
        <v>63.1512472371329</v>
      </c>
    </row>
    <row r="355" spans="1:6" x14ac:dyDescent="0.2">
      <c r="A355" s="17" t="s">
        <v>913</v>
      </c>
      <c r="B355" s="17" t="s">
        <v>914</v>
      </c>
      <c r="C355" s="17" t="s">
        <v>130</v>
      </c>
      <c r="D355" s="15">
        <v>15</v>
      </c>
      <c r="E355" s="113">
        <v>3826</v>
      </c>
      <c r="F355" s="114">
        <v>392.05436487192901</v>
      </c>
    </row>
    <row r="356" spans="1:6" x14ac:dyDescent="0.2">
      <c r="A356" s="17" t="s">
        <v>915</v>
      </c>
      <c r="B356" s="17" t="s">
        <v>916</v>
      </c>
      <c r="C356" s="17" t="s">
        <v>130</v>
      </c>
      <c r="D356" s="15">
        <v>4</v>
      </c>
      <c r="E356" s="113">
        <v>5947</v>
      </c>
      <c r="F356" s="114">
        <v>67.260803766604994</v>
      </c>
    </row>
    <row r="357" spans="1:6" x14ac:dyDescent="0.2">
      <c r="A357" s="17" t="s">
        <v>917</v>
      </c>
      <c r="B357" s="17" t="s">
        <v>918</v>
      </c>
      <c r="C357" s="17" t="s">
        <v>130</v>
      </c>
      <c r="D357" s="15">
        <v>3</v>
      </c>
      <c r="E357" s="113">
        <v>4678</v>
      </c>
      <c r="F357" s="114">
        <v>64.129970072680706</v>
      </c>
    </row>
    <row r="358" spans="1:6" x14ac:dyDescent="0.2">
      <c r="A358" s="17" t="s">
        <v>919</v>
      </c>
      <c r="B358" s="17" t="s">
        <v>920</v>
      </c>
      <c r="C358" s="17" t="s">
        <v>130</v>
      </c>
      <c r="D358" s="15">
        <v>1</v>
      </c>
      <c r="E358" s="113">
        <v>5209</v>
      </c>
      <c r="F358" s="114">
        <v>19.197542714532499</v>
      </c>
    </row>
    <row r="359" spans="1:6" x14ac:dyDescent="0.2">
      <c r="A359" s="17" t="s">
        <v>921</v>
      </c>
      <c r="B359" s="17" t="s">
        <v>922</v>
      </c>
      <c r="C359" s="17" t="s">
        <v>130</v>
      </c>
      <c r="D359" s="15">
        <v>2</v>
      </c>
      <c r="E359" s="113">
        <v>5671</v>
      </c>
      <c r="F359" s="114">
        <v>35.267148651031597</v>
      </c>
    </row>
    <row r="360" spans="1:6" x14ac:dyDescent="0.2">
      <c r="A360" s="17" t="s">
        <v>923</v>
      </c>
      <c r="B360" s="17" t="s">
        <v>924</v>
      </c>
      <c r="C360" s="17" t="s">
        <v>130</v>
      </c>
      <c r="D360" s="15">
        <v>2</v>
      </c>
      <c r="E360" s="113">
        <v>4000</v>
      </c>
      <c r="F360" s="114">
        <v>50</v>
      </c>
    </row>
    <row r="361" spans="1:6" x14ac:dyDescent="0.2">
      <c r="A361" s="17" t="s">
        <v>925</v>
      </c>
      <c r="B361" s="17" t="s">
        <v>926</v>
      </c>
      <c r="C361" s="17" t="s">
        <v>130</v>
      </c>
      <c r="D361" s="15">
        <v>4</v>
      </c>
      <c r="E361" s="113">
        <v>5452</v>
      </c>
      <c r="F361" s="114">
        <v>73.367571533382304</v>
      </c>
    </row>
    <row r="362" spans="1:6" x14ac:dyDescent="0.2">
      <c r="A362" s="17" t="s">
        <v>927</v>
      </c>
      <c r="B362" s="17" t="s">
        <v>928</v>
      </c>
      <c r="C362" s="17" t="s">
        <v>130</v>
      </c>
      <c r="D362" s="15">
        <v>23</v>
      </c>
      <c r="E362" s="113">
        <v>5141</v>
      </c>
      <c r="F362" s="114">
        <v>447.38377747520002</v>
      </c>
    </row>
    <row r="363" spans="1:6" x14ac:dyDescent="0.2">
      <c r="A363" s="17" t="s">
        <v>929</v>
      </c>
      <c r="B363" s="17" t="s">
        <v>930</v>
      </c>
      <c r="C363" s="17" t="s">
        <v>130</v>
      </c>
      <c r="D363" s="15">
        <v>6</v>
      </c>
      <c r="E363" s="113">
        <v>4834</v>
      </c>
      <c r="F363" s="114">
        <v>124.12081092263099</v>
      </c>
    </row>
    <row r="364" spans="1:6" x14ac:dyDescent="0.2">
      <c r="A364" s="17" t="s">
        <v>931</v>
      </c>
      <c r="B364" s="17" t="s">
        <v>932</v>
      </c>
      <c r="C364" s="17" t="s">
        <v>130</v>
      </c>
      <c r="D364" s="15">
        <v>0</v>
      </c>
      <c r="E364" s="113">
        <v>4363</v>
      </c>
      <c r="F364" s="114">
        <v>0</v>
      </c>
    </row>
    <row r="365" spans="1:6" x14ac:dyDescent="0.2">
      <c r="A365" s="17" t="s">
        <v>933</v>
      </c>
      <c r="B365" s="17" t="s">
        <v>934</v>
      </c>
      <c r="C365" s="17" t="s">
        <v>130</v>
      </c>
      <c r="D365" s="15">
        <v>1</v>
      </c>
      <c r="E365" s="113">
        <v>4006</v>
      </c>
      <c r="F365" s="114">
        <v>24.962556165751401</v>
      </c>
    </row>
    <row r="366" spans="1:6" x14ac:dyDescent="0.2">
      <c r="A366" s="17" t="s">
        <v>935</v>
      </c>
      <c r="B366" s="17" t="s">
        <v>936</v>
      </c>
      <c r="C366" s="17" t="s">
        <v>130</v>
      </c>
      <c r="D366" s="15">
        <v>1</v>
      </c>
      <c r="E366" s="113">
        <v>2659</v>
      </c>
      <c r="F366" s="114">
        <v>37.608123354644597</v>
      </c>
    </row>
    <row r="367" spans="1:6" x14ac:dyDescent="0.2">
      <c r="A367" s="17" t="s">
        <v>937</v>
      </c>
      <c r="B367" s="17" t="s">
        <v>938</v>
      </c>
      <c r="C367" s="17" t="s">
        <v>130</v>
      </c>
      <c r="D367" s="15">
        <v>0</v>
      </c>
      <c r="E367" s="113">
        <v>5098</v>
      </c>
      <c r="F367" s="114">
        <v>0</v>
      </c>
    </row>
    <row r="368" spans="1:6" x14ac:dyDescent="0.2">
      <c r="A368" s="17" t="s">
        <v>939</v>
      </c>
      <c r="B368" s="17" t="s">
        <v>940</v>
      </c>
      <c r="C368" s="17" t="s">
        <v>130</v>
      </c>
      <c r="D368" s="15">
        <v>0</v>
      </c>
      <c r="E368" s="113">
        <v>5743</v>
      </c>
      <c r="F368" s="114">
        <v>0</v>
      </c>
    </row>
    <row r="369" spans="1:6" x14ac:dyDescent="0.2">
      <c r="A369" s="17" t="s">
        <v>941</v>
      </c>
      <c r="B369" s="17" t="s">
        <v>942</v>
      </c>
      <c r="C369" s="17" t="s">
        <v>130</v>
      </c>
      <c r="D369" s="15">
        <v>0</v>
      </c>
      <c r="E369" s="113">
        <v>3707</v>
      </c>
      <c r="F369" s="114">
        <v>0</v>
      </c>
    </row>
    <row r="370" spans="1:6" x14ac:dyDescent="0.2">
      <c r="A370" s="17" t="s">
        <v>943</v>
      </c>
      <c r="B370" s="17" t="s">
        <v>944</v>
      </c>
      <c r="C370" s="17" t="s">
        <v>130</v>
      </c>
      <c r="D370" s="15">
        <v>1</v>
      </c>
      <c r="E370" s="113">
        <v>2484</v>
      </c>
      <c r="F370" s="114">
        <v>40.2576489533011</v>
      </c>
    </row>
    <row r="371" spans="1:6" x14ac:dyDescent="0.2">
      <c r="A371" s="17" t="s">
        <v>945</v>
      </c>
      <c r="B371" s="17" t="s">
        <v>946</v>
      </c>
      <c r="C371" s="17" t="s">
        <v>130</v>
      </c>
      <c r="D371" s="15">
        <v>4</v>
      </c>
      <c r="E371" s="113">
        <v>5941</v>
      </c>
      <c r="F371" s="114">
        <v>67.328732536610005</v>
      </c>
    </row>
    <row r="372" spans="1:6" x14ac:dyDescent="0.2">
      <c r="A372" s="17" t="s">
        <v>947</v>
      </c>
      <c r="B372" s="17" t="s">
        <v>948</v>
      </c>
      <c r="C372" s="17" t="s">
        <v>130</v>
      </c>
      <c r="D372" s="15">
        <v>1</v>
      </c>
      <c r="E372" s="113">
        <v>3868</v>
      </c>
      <c r="F372" s="114">
        <v>25.853154084798401</v>
      </c>
    </row>
    <row r="373" spans="1:6" x14ac:dyDescent="0.2">
      <c r="A373" s="17" t="s">
        <v>949</v>
      </c>
      <c r="B373" s="17" t="s">
        <v>950</v>
      </c>
      <c r="C373" s="17" t="s">
        <v>130</v>
      </c>
      <c r="D373" s="15">
        <v>2</v>
      </c>
      <c r="E373" s="113">
        <v>4264</v>
      </c>
      <c r="F373" s="114">
        <v>46.904315196998098</v>
      </c>
    </row>
    <row r="374" spans="1:6" x14ac:dyDescent="0.2">
      <c r="A374" s="17" t="s">
        <v>951</v>
      </c>
      <c r="B374" s="17" t="s">
        <v>952</v>
      </c>
      <c r="C374" s="17" t="s">
        <v>130</v>
      </c>
      <c r="D374" s="15">
        <v>8</v>
      </c>
      <c r="E374" s="113">
        <v>3322</v>
      </c>
      <c r="F374" s="114">
        <v>240.818783865142</v>
      </c>
    </row>
    <row r="375" spans="1:6" x14ac:dyDescent="0.2">
      <c r="A375" s="17" t="s">
        <v>953</v>
      </c>
      <c r="B375" s="17" t="s">
        <v>954</v>
      </c>
      <c r="C375" s="17" t="s">
        <v>130</v>
      </c>
      <c r="D375" s="15">
        <v>4</v>
      </c>
      <c r="E375" s="113">
        <v>3173</v>
      </c>
      <c r="F375" s="114">
        <v>126.063662149385</v>
      </c>
    </row>
    <row r="376" spans="1:6" x14ac:dyDescent="0.2">
      <c r="A376" s="17" t="s">
        <v>955</v>
      </c>
      <c r="B376" s="17" t="s">
        <v>956</v>
      </c>
      <c r="C376" s="17" t="s">
        <v>130</v>
      </c>
      <c r="D376" s="15">
        <v>26</v>
      </c>
      <c r="E376" s="113">
        <v>3646</v>
      </c>
      <c r="F376" s="114">
        <v>713.11025781678597</v>
      </c>
    </row>
    <row r="377" spans="1:6" x14ac:dyDescent="0.2">
      <c r="A377" s="17" t="s">
        <v>957</v>
      </c>
      <c r="B377" s="17" t="s">
        <v>958</v>
      </c>
      <c r="C377" s="17" t="s">
        <v>130</v>
      </c>
      <c r="D377" s="15">
        <v>6</v>
      </c>
      <c r="E377" s="113">
        <v>5075</v>
      </c>
      <c r="F377" s="114">
        <v>118.22660098522201</v>
      </c>
    </row>
    <row r="378" spans="1:6" x14ac:dyDescent="0.2">
      <c r="A378" s="17" t="s">
        <v>959</v>
      </c>
      <c r="B378" s="17" t="s">
        <v>960</v>
      </c>
      <c r="C378" s="17" t="s">
        <v>130</v>
      </c>
      <c r="D378" s="15">
        <v>17</v>
      </c>
      <c r="E378" s="113">
        <v>7083</v>
      </c>
      <c r="F378" s="114">
        <v>240.01129464915999</v>
      </c>
    </row>
    <row r="379" spans="1:6" x14ac:dyDescent="0.2">
      <c r="A379" s="17" t="s">
        <v>961</v>
      </c>
      <c r="B379" s="17" t="s">
        <v>962</v>
      </c>
      <c r="C379" s="17" t="s">
        <v>130</v>
      </c>
      <c r="D379" s="15">
        <v>2</v>
      </c>
      <c r="E379" s="113">
        <v>3321</v>
      </c>
      <c r="F379" s="114">
        <v>60.222824450466703</v>
      </c>
    </row>
    <row r="380" spans="1:6" x14ac:dyDescent="0.2">
      <c r="A380" s="17" t="s">
        <v>963</v>
      </c>
      <c r="B380" s="17" t="s">
        <v>964</v>
      </c>
      <c r="C380" s="17" t="s">
        <v>130</v>
      </c>
      <c r="D380" s="15">
        <v>1</v>
      </c>
      <c r="E380" s="113">
        <v>6519</v>
      </c>
      <c r="F380" s="114">
        <v>15.3397760392698</v>
      </c>
    </row>
    <row r="381" spans="1:6" x14ac:dyDescent="0.2">
      <c r="A381" s="17" t="s">
        <v>965</v>
      </c>
      <c r="B381" s="17" t="s">
        <v>966</v>
      </c>
      <c r="C381" s="17" t="s">
        <v>130</v>
      </c>
      <c r="D381" s="15">
        <v>15</v>
      </c>
      <c r="E381" s="113">
        <v>5939</v>
      </c>
      <c r="F381" s="114">
        <v>252.567772352248</v>
      </c>
    </row>
    <row r="382" spans="1:6" x14ac:dyDescent="0.2">
      <c r="A382" s="17" t="s">
        <v>967</v>
      </c>
      <c r="B382" s="17" t="s">
        <v>968</v>
      </c>
      <c r="C382" s="17" t="s">
        <v>130</v>
      </c>
      <c r="D382" s="15">
        <v>4</v>
      </c>
      <c r="E382" s="113">
        <v>4844</v>
      </c>
      <c r="F382" s="114">
        <v>82.576383154417798</v>
      </c>
    </row>
    <row r="383" spans="1:6" x14ac:dyDescent="0.2">
      <c r="A383" s="17" t="s">
        <v>969</v>
      </c>
      <c r="B383" s="17" t="s">
        <v>970</v>
      </c>
      <c r="C383" s="17" t="s">
        <v>130</v>
      </c>
      <c r="D383" s="15">
        <v>1</v>
      </c>
      <c r="E383" s="113">
        <v>4625</v>
      </c>
      <c r="F383" s="114">
        <v>21.6216216216216</v>
      </c>
    </row>
    <row r="384" spans="1:6" x14ac:dyDescent="0.2">
      <c r="A384" s="17" t="s">
        <v>971</v>
      </c>
      <c r="B384" s="17" t="s">
        <v>972</v>
      </c>
      <c r="C384" s="17" t="s">
        <v>130</v>
      </c>
      <c r="D384" s="15">
        <v>8</v>
      </c>
      <c r="E384" s="113">
        <v>6001</v>
      </c>
      <c r="F384" s="114">
        <v>133.31111481419799</v>
      </c>
    </row>
    <row r="385" spans="1:6" x14ac:dyDescent="0.2">
      <c r="A385" s="17" t="s">
        <v>973</v>
      </c>
      <c r="B385" s="17" t="s">
        <v>974</v>
      </c>
      <c r="C385" s="17" t="s">
        <v>130</v>
      </c>
      <c r="D385" s="15">
        <v>12</v>
      </c>
      <c r="E385" s="113">
        <v>5205</v>
      </c>
      <c r="F385" s="114">
        <v>230.54755043227701</v>
      </c>
    </row>
    <row r="386" spans="1:6" x14ac:dyDescent="0.2">
      <c r="A386" s="17" t="s">
        <v>975</v>
      </c>
      <c r="B386" s="17" t="s">
        <v>976</v>
      </c>
      <c r="C386" s="17" t="s">
        <v>130</v>
      </c>
      <c r="D386" s="15">
        <v>1</v>
      </c>
      <c r="E386" s="113">
        <v>5993</v>
      </c>
      <c r="F386" s="114">
        <v>16.686133822793298</v>
      </c>
    </row>
    <row r="387" spans="1:6" x14ac:dyDescent="0.2">
      <c r="A387" s="17" t="s">
        <v>977</v>
      </c>
      <c r="B387" s="17" t="s">
        <v>978</v>
      </c>
      <c r="C387" s="17" t="s">
        <v>130</v>
      </c>
      <c r="D387" s="15">
        <v>2</v>
      </c>
      <c r="E387" s="113">
        <v>4798</v>
      </c>
      <c r="F387" s="114">
        <v>41.684035014589398</v>
      </c>
    </row>
    <row r="388" spans="1:6" x14ac:dyDescent="0.2">
      <c r="A388" s="17" t="s">
        <v>979</v>
      </c>
      <c r="B388" s="17" t="s">
        <v>980</v>
      </c>
      <c r="C388" s="17" t="s">
        <v>130</v>
      </c>
      <c r="D388" s="15">
        <v>2</v>
      </c>
      <c r="E388" s="113">
        <v>8016</v>
      </c>
      <c r="F388" s="114">
        <v>24.950099800399201</v>
      </c>
    </row>
    <row r="389" spans="1:6" x14ac:dyDescent="0.2">
      <c r="A389" s="17" t="s">
        <v>981</v>
      </c>
      <c r="B389" s="17" t="s">
        <v>982</v>
      </c>
      <c r="C389" s="17" t="s">
        <v>130</v>
      </c>
      <c r="D389" s="15">
        <v>1</v>
      </c>
      <c r="E389" s="113">
        <v>6418</v>
      </c>
      <c r="F389" s="114">
        <v>15.581177937052001</v>
      </c>
    </row>
    <row r="390" spans="1:6" x14ac:dyDescent="0.2">
      <c r="A390" s="17" t="s">
        <v>983</v>
      </c>
      <c r="B390" s="17" t="s">
        <v>984</v>
      </c>
      <c r="C390" s="17" t="s">
        <v>130</v>
      </c>
      <c r="D390" s="15">
        <v>1</v>
      </c>
      <c r="E390" s="113">
        <v>8441</v>
      </c>
      <c r="F390" s="114">
        <v>11.846937566638999</v>
      </c>
    </row>
    <row r="391" spans="1:6" x14ac:dyDescent="0.2">
      <c r="A391" s="17" t="s">
        <v>985</v>
      </c>
      <c r="B391" s="17" t="s">
        <v>986</v>
      </c>
      <c r="C391" s="17" t="s">
        <v>130</v>
      </c>
      <c r="D391" s="15">
        <v>0</v>
      </c>
      <c r="E391" s="113">
        <v>6689</v>
      </c>
      <c r="F391" s="114">
        <v>0</v>
      </c>
    </row>
    <row r="392" spans="1:6" x14ac:dyDescent="0.2">
      <c r="A392" s="17" t="s">
        <v>987</v>
      </c>
      <c r="B392" s="17" t="s">
        <v>988</v>
      </c>
      <c r="C392" s="17" t="s">
        <v>130</v>
      </c>
      <c r="D392" s="15">
        <v>0</v>
      </c>
      <c r="E392" s="113">
        <v>9039</v>
      </c>
      <c r="F392" s="114">
        <v>0</v>
      </c>
    </row>
    <row r="393" spans="1:6" x14ac:dyDescent="0.2">
      <c r="A393" s="17" t="s">
        <v>989</v>
      </c>
      <c r="B393" s="17" t="s">
        <v>990</v>
      </c>
      <c r="C393" s="17" t="s">
        <v>130</v>
      </c>
      <c r="D393" s="15">
        <v>0</v>
      </c>
      <c r="E393" s="113">
        <v>2974</v>
      </c>
      <c r="F393" s="114">
        <v>0</v>
      </c>
    </row>
    <row r="394" spans="1:6" x14ac:dyDescent="0.2">
      <c r="A394" s="17" t="s">
        <v>991</v>
      </c>
      <c r="B394" s="17" t="s">
        <v>992</v>
      </c>
      <c r="C394" s="17" t="s">
        <v>130</v>
      </c>
      <c r="D394" s="15">
        <v>3</v>
      </c>
      <c r="E394" s="113">
        <v>5010</v>
      </c>
      <c r="F394" s="114">
        <v>59.880239520958099</v>
      </c>
    </row>
    <row r="395" spans="1:6" x14ac:dyDescent="0.2">
      <c r="A395" s="17" t="s">
        <v>993</v>
      </c>
      <c r="B395" s="17" t="s">
        <v>994</v>
      </c>
      <c r="C395" s="17" t="s">
        <v>130</v>
      </c>
      <c r="D395" s="15">
        <v>2</v>
      </c>
      <c r="E395" s="113">
        <v>5165</v>
      </c>
      <c r="F395" s="114">
        <v>38.7221684414327</v>
      </c>
    </row>
    <row r="396" spans="1:6" x14ac:dyDescent="0.2">
      <c r="A396" s="17" t="s">
        <v>995</v>
      </c>
      <c r="B396" s="17" t="s">
        <v>996</v>
      </c>
      <c r="C396" s="17" t="s">
        <v>130</v>
      </c>
      <c r="D396" s="15">
        <v>6</v>
      </c>
      <c r="E396" s="113">
        <v>5391</v>
      </c>
      <c r="F396" s="114">
        <v>111.296605453534</v>
      </c>
    </row>
    <row r="397" spans="1:6" x14ac:dyDescent="0.2">
      <c r="A397" s="17" t="s">
        <v>997</v>
      </c>
      <c r="B397" s="17" t="s">
        <v>998</v>
      </c>
      <c r="C397" s="17" t="s">
        <v>130</v>
      </c>
      <c r="D397" s="15">
        <v>8</v>
      </c>
      <c r="E397" s="113">
        <v>4748</v>
      </c>
      <c r="F397" s="114">
        <v>168.49199663016</v>
      </c>
    </row>
    <row r="398" spans="1:6" x14ac:dyDescent="0.2">
      <c r="A398" s="17" t="s">
        <v>999</v>
      </c>
      <c r="B398" s="17" t="s">
        <v>1000</v>
      </c>
      <c r="C398" s="17" t="s">
        <v>130</v>
      </c>
      <c r="D398" s="15">
        <v>8</v>
      </c>
      <c r="E398" s="113">
        <v>3707</v>
      </c>
      <c r="F398" s="114">
        <v>215.80793094146199</v>
      </c>
    </row>
    <row r="399" spans="1:6" x14ac:dyDescent="0.2">
      <c r="A399" s="17" t="s">
        <v>1001</v>
      </c>
      <c r="B399" s="17" t="s">
        <v>1002</v>
      </c>
      <c r="C399" s="17" t="s">
        <v>130</v>
      </c>
      <c r="D399" s="15">
        <v>1</v>
      </c>
      <c r="E399" s="113">
        <v>4352</v>
      </c>
      <c r="F399" s="114">
        <v>22.977941176470601</v>
      </c>
    </row>
    <row r="400" spans="1:6" x14ac:dyDescent="0.2">
      <c r="A400" s="17" t="s">
        <v>1003</v>
      </c>
      <c r="B400" s="17" t="s">
        <v>1004</v>
      </c>
      <c r="C400" s="17" t="s">
        <v>130</v>
      </c>
      <c r="D400" s="15">
        <v>11</v>
      </c>
      <c r="E400" s="113">
        <v>5246</v>
      </c>
      <c r="F400" s="114">
        <v>209.68356843309201</v>
      </c>
    </row>
    <row r="401" spans="1:6" x14ac:dyDescent="0.2">
      <c r="A401" s="17" t="s">
        <v>1005</v>
      </c>
      <c r="B401" s="17" t="s">
        <v>1006</v>
      </c>
      <c r="C401" s="17" t="s">
        <v>130</v>
      </c>
      <c r="D401" s="15">
        <v>2</v>
      </c>
      <c r="E401" s="113">
        <v>4399</v>
      </c>
      <c r="F401" s="114">
        <v>45.464878381450298</v>
      </c>
    </row>
    <row r="402" spans="1:6" x14ac:dyDescent="0.2">
      <c r="A402" s="17" t="s">
        <v>1007</v>
      </c>
      <c r="B402" s="17" t="s">
        <v>1008</v>
      </c>
      <c r="C402" s="17" t="s">
        <v>130</v>
      </c>
      <c r="D402" s="15">
        <v>2</v>
      </c>
      <c r="E402" s="113">
        <v>4114</v>
      </c>
      <c r="F402" s="114">
        <v>48.614487117160898</v>
      </c>
    </row>
    <row r="403" spans="1:6" x14ac:dyDescent="0.2">
      <c r="A403" s="17" t="s">
        <v>1009</v>
      </c>
      <c r="B403" s="17" t="s">
        <v>1010</v>
      </c>
      <c r="C403" s="17" t="s">
        <v>130</v>
      </c>
      <c r="D403" s="15">
        <v>0</v>
      </c>
      <c r="E403" s="113">
        <v>2557</v>
      </c>
      <c r="F403" s="114">
        <v>0</v>
      </c>
    </row>
    <row r="404" spans="1:6" x14ac:dyDescent="0.2">
      <c r="A404" s="17" t="s">
        <v>1011</v>
      </c>
      <c r="B404" s="17" t="s">
        <v>1012</v>
      </c>
      <c r="C404" s="17" t="s">
        <v>130</v>
      </c>
      <c r="D404" s="15">
        <v>2</v>
      </c>
      <c r="E404" s="113">
        <v>3579</v>
      </c>
      <c r="F404" s="114">
        <v>55.881531153953603</v>
      </c>
    </row>
    <row r="405" spans="1:6" x14ac:dyDescent="0.2">
      <c r="A405" s="17" t="s">
        <v>1013</v>
      </c>
      <c r="B405" s="17" t="s">
        <v>1014</v>
      </c>
      <c r="C405" s="17" t="s">
        <v>130</v>
      </c>
      <c r="D405" s="15">
        <v>0</v>
      </c>
      <c r="E405" s="113">
        <v>2864</v>
      </c>
      <c r="F405" s="114">
        <v>0</v>
      </c>
    </row>
    <row r="406" spans="1:6" x14ac:dyDescent="0.2">
      <c r="A406" s="17" t="s">
        <v>1015</v>
      </c>
      <c r="B406" s="17" t="s">
        <v>1016</v>
      </c>
      <c r="C406" s="17" t="s">
        <v>130</v>
      </c>
      <c r="D406" s="15">
        <v>4</v>
      </c>
      <c r="E406" s="113">
        <v>3523</v>
      </c>
      <c r="F406" s="114">
        <v>113.539596934431</v>
      </c>
    </row>
    <row r="407" spans="1:6" x14ac:dyDescent="0.2">
      <c r="A407" s="17" t="s">
        <v>1017</v>
      </c>
      <c r="B407" s="17" t="s">
        <v>1018</v>
      </c>
      <c r="C407" s="17" t="s">
        <v>130</v>
      </c>
      <c r="D407" s="15">
        <v>10</v>
      </c>
      <c r="E407" s="113">
        <v>4407</v>
      </c>
      <c r="F407" s="114">
        <v>226.91173133651</v>
      </c>
    </row>
    <row r="408" spans="1:6" x14ac:dyDescent="0.2">
      <c r="A408" s="17" t="s">
        <v>1019</v>
      </c>
      <c r="B408" s="17" t="s">
        <v>1020</v>
      </c>
      <c r="C408" s="17" t="s">
        <v>130</v>
      </c>
      <c r="D408" s="15">
        <v>4</v>
      </c>
      <c r="E408" s="113">
        <v>4615</v>
      </c>
      <c r="F408" s="114">
        <v>86.673889490790899</v>
      </c>
    </row>
    <row r="409" spans="1:6" x14ac:dyDescent="0.2">
      <c r="A409" s="17" t="s">
        <v>1021</v>
      </c>
      <c r="B409" s="17" t="s">
        <v>1022</v>
      </c>
      <c r="C409" s="17" t="s">
        <v>130</v>
      </c>
      <c r="D409" s="15">
        <v>2</v>
      </c>
      <c r="E409" s="113">
        <v>4525</v>
      </c>
      <c r="F409" s="114">
        <v>44.198895027624303</v>
      </c>
    </row>
    <row r="410" spans="1:6" x14ac:dyDescent="0.2">
      <c r="A410" s="17" t="s">
        <v>1023</v>
      </c>
      <c r="B410" s="17" t="s">
        <v>1024</v>
      </c>
      <c r="C410" s="17" t="s">
        <v>130</v>
      </c>
      <c r="D410" s="15">
        <v>2</v>
      </c>
      <c r="E410" s="113">
        <v>5456</v>
      </c>
      <c r="F410" s="114">
        <v>36.656891495601201</v>
      </c>
    </row>
    <row r="411" spans="1:6" x14ac:dyDescent="0.2">
      <c r="A411" s="17" t="s">
        <v>1025</v>
      </c>
      <c r="B411" s="17" t="s">
        <v>1026</v>
      </c>
      <c r="C411" s="17" t="s">
        <v>130</v>
      </c>
      <c r="D411" s="15">
        <v>1</v>
      </c>
      <c r="E411" s="113">
        <v>5508</v>
      </c>
      <c r="F411" s="114">
        <v>18.155410312273101</v>
      </c>
    </row>
    <row r="412" spans="1:6" x14ac:dyDescent="0.2">
      <c r="A412" s="17" t="s">
        <v>1027</v>
      </c>
      <c r="B412" s="17" t="s">
        <v>1028</v>
      </c>
      <c r="C412" s="17" t="s">
        <v>130</v>
      </c>
      <c r="D412" s="15">
        <v>1</v>
      </c>
      <c r="E412" s="113">
        <v>5585</v>
      </c>
      <c r="F412" s="114">
        <v>17.905102954341999</v>
      </c>
    </row>
    <row r="413" spans="1:6" x14ac:dyDescent="0.2">
      <c r="A413" s="17" t="s">
        <v>1029</v>
      </c>
      <c r="B413" s="17" t="s">
        <v>1030</v>
      </c>
      <c r="C413" s="17" t="s">
        <v>130</v>
      </c>
      <c r="D413" s="15">
        <v>2</v>
      </c>
      <c r="E413" s="113">
        <v>5562</v>
      </c>
      <c r="F413" s="114">
        <v>35.958288385472898</v>
      </c>
    </row>
    <row r="414" spans="1:6" x14ac:dyDescent="0.2">
      <c r="A414" s="17" t="s">
        <v>1031</v>
      </c>
      <c r="B414" s="17" t="s">
        <v>1032</v>
      </c>
      <c r="C414" s="17" t="s">
        <v>130</v>
      </c>
      <c r="D414" s="15">
        <v>1</v>
      </c>
      <c r="E414" s="113">
        <v>3847</v>
      </c>
      <c r="F414" s="114">
        <v>25.994281258123198</v>
      </c>
    </row>
    <row r="415" spans="1:6" x14ac:dyDescent="0.2">
      <c r="A415" s="17" t="s">
        <v>1033</v>
      </c>
      <c r="B415" s="17" t="s">
        <v>1034</v>
      </c>
      <c r="C415" s="17" t="s">
        <v>130</v>
      </c>
      <c r="D415" s="15">
        <v>17</v>
      </c>
      <c r="E415" s="113">
        <v>3592</v>
      </c>
      <c r="F415" s="114">
        <v>473.273942093541</v>
      </c>
    </row>
    <row r="416" spans="1:6" x14ac:dyDescent="0.2">
      <c r="A416" s="17" t="s">
        <v>1035</v>
      </c>
      <c r="B416" s="17" t="s">
        <v>1036</v>
      </c>
      <c r="C416" s="17" t="s">
        <v>130</v>
      </c>
      <c r="D416" s="15">
        <v>1</v>
      </c>
      <c r="E416" s="113">
        <v>5943</v>
      </c>
      <c r="F416" s="114">
        <v>16.826518593303</v>
      </c>
    </row>
    <row r="417" spans="1:6" x14ac:dyDescent="0.2">
      <c r="A417" s="17" t="s">
        <v>1037</v>
      </c>
      <c r="B417" s="17" t="s">
        <v>1038</v>
      </c>
      <c r="C417" s="17" t="s">
        <v>130</v>
      </c>
      <c r="D417" s="15">
        <v>1</v>
      </c>
      <c r="E417" s="113">
        <v>3576</v>
      </c>
      <c r="F417" s="114">
        <v>27.964205816554799</v>
      </c>
    </row>
    <row r="418" spans="1:6" x14ac:dyDescent="0.2">
      <c r="A418" s="17" t="s">
        <v>1039</v>
      </c>
      <c r="B418" s="17" t="s">
        <v>1040</v>
      </c>
      <c r="C418" s="17" t="s">
        <v>130</v>
      </c>
      <c r="D418" s="15">
        <v>12</v>
      </c>
      <c r="E418" s="113">
        <v>3874</v>
      </c>
      <c r="F418" s="114">
        <v>309.75735673722301</v>
      </c>
    </row>
    <row r="419" spans="1:6" x14ac:dyDescent="0.2">
      <c r="A419" s="17" t="s">
        <v>1041</v>
      </c>
      <c r="B419" s="17" t="s">
        <v>1042</v>
      </c>
      <c r="C419" s="17" t="s">
        <v>130</v>
      </c>
      <c r="D419" s="15">
        <v>4</v>
      </c>
      <c r="E419" s="113">
        <v>3852</v>
      </c>
      <c r="F419" s="114">
        <v>103.84215991692599</v>
      </c>
    </row>
    <row r="420" spans="1:6" x14ac:dyDescent="0.2">
      <c r="A420" s="17" t="s">
        <v>1043</v>
      </c>
      <c r="B420" s="17" t="s">
        <v>1044</v>
      </c>
      <c r="C420" s="17" t="s">
        <v>130</v>
      </c>
      <c r="D420" s="15">
        <v>6</v>
      </c>
      <c r="E420" s="113">
        <v>4739</v>
      </c>
      <c r="F420" s="114">
        <v>126.60898923823601</v>
      </c>
    </row>
    <row r="421" spans="1:6" x14ac:dyDescent="0.2">
      <c r="A421" s="17" t="s">
        <v>1045</v>
      </c>
      <c r="B421" s="17" t="s">
        <v>1046</v>
      </c>
      <c r="C421" s="17" t="s">
        <v>130</v>
      </c>
      <c r="D421" s="15">
        <v>7</v>
      </c>
      <c r="E421" s="113">
        <v>3899</v>
      </c>
      <c r="F421" s="114">
        <v>179.53321364452401</v>
      </c>
    </row>
    <row r="422" spans="1:6" x14ac:dyDescent="0.2">
      <c r="A422" s="17" t="s">
        <v>1047</v>
      </c>
      <c r="B422" s="17" t="s">
        <v>1048</v>
      </c>
      <c r="C422" s="17" t="s">
        <v>130</v>
      </c>
      <c r="D422" s="15">
        <v>0</v>
      </c>
      <c r="E422" s="113">
        <v>4359</v>
      </c>
      <c r="F422" s="114">
        <v>0</v>
      </c>
    </row>
    <row r="423" spans="1:6" x14ac:dyDescent="0.2">
      <c r="A423" s="17" t="s">
        <v>1049</v>
      </c>
      <c r="B423" s="17" t="s">
        <v>1050</v>
      </c>
      <c r="C423" s="17" t="s">
        <v>130</v>
      </c>
      <c r="D423" s="15">
        <v>3</v>
      </c>
      <c r="E423" s="113">
        <v>4871</v>
      </c>
      <c r="F423" s="114">
        <v>61.588996099363598</v>
      </c>
    </row>
    <row r="424" spans="1:6" x14ac:dyDescent="0.2">
      <c r="A424" s="17" t="s">
        <v>1051</v>
      </c>
      <c r="B424" s="17" t="s">
        <v>1052</v>
      </c>
      <c r="C424" s="17" t="s">
        <v>130</v>
      </c>
      <c r="D424" s="15">
        <v>0</v>
      </c>
      <c r="E424" s="113">
        <v>2852</v>
      </c>
      <c r="F424" s="114">
        <v>0</v>
      </c>
    </row>
    <row r="425" spans="1:6" x14ac:dyDescent="0.2">
      <c r="A425" s="17" t="s">
        <v>1053</v>
      </c>
      <c r="B425" s="17" t="s">
        <v>1054</v>
      </c>
      <c r="C425" s="17" t="s">
        <v>130</v>
      </c>
      <c r="D425" s="15">
        <v>0</v>
      </c>
      <c r="E425" s="113">
        <v>3391</v>
      </c>
      <c r="F425" s="114">
        <v>0</v>
      </c>
    </row>
    <row r="426" spans="1:6" x14ac:dyDescent="0.2">
      <c r="A426" s="17" t="s">
        <v>1055</v>
      </c>
      <c r="B426" s="17" t="s">
        <v>1056</v>
      </c>
      <c r="C426" s="17" t="s">
        <v>130</v>
      </c>
      <c r="D426" s="15">
        <v>0</v>
      </c>
      <c r="E426" s="113">
        <v>3254</v>
      </c>
      <c r="F426" s="114">
        <v>0</v>
      </c>
    </row>
    <row r="427" spans="1:6" x14ac:dyDescent="0.2">
      <c r="A427" s="17" t="s">
        <v>1057</v>
      </c>
      <c r="B427" s="17" t="s">
        <v>1058</v>
      </c>
      <c r="C427" s="17" t="s">
        <v>130</v>
      </c>
      <c r="D427" s="15">
        <v>0</v>
      </c>
      <c r="E427" s="113">
        <v>5805</v>
      </c>
      <c r="F427" s="114">
        <v>0</v>
      </c>
    </row>
    <row r="428" spans="1:6" x14ac:dyDescent="0.2">
      <c r="A428" s="17" t="s">
        <v>1059</v>
      </c>
      <c r="B428" s="17" t="s">
        <v>1060</v>
      </c>
      <c r="C428" s="17" t="s">
        <v>130</v>
      </c>
      <c r="D428" s="15">
        <v>2</v>
      </c>
      <c r="E428" s="113">
        <v>4171</v>
      </c>
      <c r="F428" s="114">
        <v>47.950131862862598</v>
      </c>
    </row>
    <row r="429" spans="1:6" x14ac:dyDescent="0.2">
      <c r="A429" s="17" t="s">
        <v>1061</v>
      </c>
      <c r="B429" s="17" t="s">
        <v>1062</v>
      </c>
      <c r="C429" s="17" t="s">
        <v>130</v>
      </c>
      <c r="D429" s="15">
        <v>0</v>
      </c>
      <c r="E429" s="113">
        <v>6887</v>
      </c>
      <c r="F429" s="114">
        <v>0</v>
      </c>
    </row>
    <row r="430" spans="1:6" x14ac:dyDescent="0.2">
      <c r="A430" s="17" t="s">
        <v>1063</v>
      </c>
      <c r="B430" s="17" t="s">
        <v>1064</v>
      </c>
      <c r="C430" s="17" t="s">
        <v>130</v>
      </c>
      <c r="D430" s="15">
        <v>6</v>
      </c>
      <c r="E430" s="113">
        <v>4439</v>
      </c>
      <c r="F430" s="114">
        <v>135.165577832845</v>
      </c>
    </row>
    <row r="431" spans="1:6" x14ac:dyDescent="0.2">
      <c r="A431" s="17" t="s">
        <v>1065</v>
      </c>
      <c r="B431" s="17" t="s">
        <v>1066</v>
      </c>
      <c r="C431" s="17" t="s">
        <v>130</v>
      </c>
      <c r="D431" s="15">
        <v>1</v>
      </c>
      <c r="E431" s="113">
        <v>4502</v>
      </c>
      <c r="F431" s="114">
        <v>22.2123500666371</v>
      </c>
    </row>
    <row r="432" spans="1:6" x14ac:dyDescent="0.2">
      <c r="A432" s="17" t="s">
        <v>1067</v>
      </c>
      <c r="B432" s="17" t="s">
        <v>1068</v>
      </c>
      <c r="C432" s="17" t="s">
        <v>130</v>
      </c>
      <c r="D432" s="15">
        <v>3</v>
      </c>
      <c r="E432" s="113">
        <v>4720</v>
      </c>
      <c r="F432" s="114">
        <v>63.559322033898297</v>
      </c>
    </row>
    <row r="433" spans="1:6" x14ac:dyDescent="0.2">
      <c r="A433" s="17" t="s">
        <v>1069</v>
      </c>
      <c r="B433" s="17" t="s">
        <v>1070</v>
      </c>
      <c r="C433" s="17" t="s">
        <v>130</v>
      </c>
      <c r="D433" s="15">
        <v>3</v>
      </c>
      <c r="E433" s="113">
        <v>6028</v>
      </c>
      <c r="F433" s="114">
        <v>49.767750497677497</v>
      </c>
    </row>
    <row r="434" spans="1:6" x14ac:dyDescent="0.2">
      <c r="A434" s="17" t="s">
        <v>1071</v>
      </c>
      <c r="B434" s="17" t="s">
        <v>1072</v>
      </c>
      <c r="C434" s="17" t="s">
        <v>130</v>
      </c>
      <c r="D434" s="15">
        <v>2</v>
      </c>
      <c r="E434" s="113">
        <v>4764</v>
      </c>
      <c r="F434" s="114">
        <v>41.981528127623903</v>
      </c>
    </row>
    <row r="435" spans="1:6" x14ac:dyDescent="0.2">
      <c r="A435" s="17" t="s">
        <v>1073</v>
      </c>
      <c r="B435" s="17" t="s">
        <v>1074</v>
      </c>
      <c r="C435" s="17" t="s">
        <v>130</v>
      </c>
      <c r="D435" s="15">
        <v>5</v>
      </c>
      <c r="E435" s="113">
        <v>5260</v>
      </c>
      <c r="F435" s="114">
        <v>95.057034220532302</v>
      </c>
    </row>
    <row r="436" spans="1:6" x14ac:dyDescent="0.2">
      <c r="A436" s="17" t="s">
        <v>1075</v>
      </c>
      <c r="B436" s="17" t="s">
        <v>1076</v>
      </c>
      <c r="C436" s="17" t="s">
        <v>130</v>
      </c>
      <c r="D436" s="15">
        <v>4</v>
      </c>
      <c r="E436" s="113">
        <v>5722</v>
      </c>
      <c r="F436" s="114">
        <v>69.905627403005994</v>
      </c>
    </row>
    <row r="437" spans="1:6" x14ac:dyDescent="0.2">
      <c r="A437" s="17" t="s">
        <v>1077</v>
      </c>
      <c r="B437" s="17" t="s">
        <v>1078</v>
      </c>
      <c r="C437" s="17" t="s">
        <v>130</v>
      </c>
      <c r="D437" s="15">
        <v>1</v>
      </c>
      <c r="E437" s="113">
        <v>3029</v>
      </c>
      <c r="F437" s="114">
        <v>33.014196104324903</v>
      </c>
    </row>
    <row r="438" spans="1:6" x14ac:dyDescent="0.2">
      <c r="A438" s="17" t="s">
        <v>1079</v>
      </c>
      <c r="B438" s="17" t="s">
        <v>1080</v>
      </c>
      <c r="C438" s="17" t="s">
        <v>130</v>
      </c>
      <c r="D438" s="15">
        <v>13</v>
      </c>
      <c r="E438" s="113">
        <v>4045</v>
      </c>
      <c r="F438" s="114">
        <v>321.38442521631703</v>
      </c>
    </row>
    <row r="439" spans="1:6" x14ac:dyDescent="0.2">
      <c r="A439" s="17" t="s">
        <v>1081</v>
      </c>
      <c r="B439" s="17" t="s">
        <v>1082</v>
      </c>
      <c r="C439" s="17" t="s">
        <v>130</v>
      </c>
      <c r="D439" s="15">
        <v>1</v>
      </c>
      <c r="E439" s="113">
        <v>4269</v>
      </c>
      <c r="F439" s="114">
        <v>23.424689622862498</v>
      </c>
    </row>
    <row r="440" spans="1:6" x14ac:dyDescent="0.2">
      <c r="A440" s="17" t="s">
        <v>1083</v>
      </c>
      <c r="B440" s="17" t="s">
        <v>1084</v>
      </c>
      <c r="C440" s="17" t="s">
        <v>130</v>
      </c>
      <c r="D440" s="15">
        <v>1</v>
      </c>
      <c r="E440" s="113">
        <v>6007</v>
      </c>
      <c r="F440" s="114">
        <v>16.647244880972199</v>
      </c>
    </row>
    <row r="441" spans="1:6" x14ac:dyDescent="0.2">
      <c r="A441" s="17" t="s">
        <v>1085</v>
      </c>
      <c r="B441" s="17" t="s">
        <v>1086</v>
      </c>
      <c r="C441" s="17" t="s">
        <v>130</v>
      </c>
      <c r="D441" s="15">
        <v>1</v>
      </c>
      <c r="E441" s="113">
        <v>4563</v>
      </c>
      <c r="F441" s="114">
        <v>21.915406530791198</v>
      </c>
    </row>
    <row r="442" spans="1:6" x14ac:dyDescent="0.2">
      <c r="A442" s="17" t="s">
        <v>1087</v>
      </c>
      <c r="B442" s="17" t="s">
        <v>1088</v>
      </c>
      <c r="C442" s="17" t="s">
        <v>130</v>
      </c>
      <c r="D442" s="15">
        <v>1</v>
      </c>
      <c r="E442" s="113">
        <v>2814</v>
      </c>
      <c r="F442" s="114">
        <v>35.536602700781799</v>
      </c>
    </row>
    <row r="443" spans="1:6" x14ac:dyDescent="0.2">
      <c r="A443" s="17" t="s">
        <v>1089</v>
      </c>
      <c r="B443" s="17" t="s">
        <v>1090</v>
      </c>
      <c r="C443" s="17" t="s">
        <v>130</v>
      </c>
      <c r="D443" s="15">
        <v>9</v>
      </c>
      <c r="E443" s="113">
        <v>4069</v>
      </c>
      <c r="F443" s="114">
        <v>221.18456623249</v>
      </c>
    </row>
    <row r="444" spans="1:6" x14ac:dyDescent="0.2">
      <c r="A444" s="17" t="s">
        <v>1091</v>
      </c>
      <c r="B444" s="17" t="s">
        <v>1092</v>
      </c>
      <c r="C444" s="17" t="s">
        <v>130</v>
      </c>
      <c r="D444" s="15">
        <v>6</v>
      </c>
      <c r="E444" s="113">
        <v>6244</v>
      </c>
      <c r="F444" s="114">
        <v>96.092248558616305</v>
      </c>
    </row>
    <row r="445" spans="1:6" x14ac:dyDescent="0.2">
      <c r="A445" s="17" t="s">
        <v>1093</v>
      </c>
      <c r="B445" s="17" t="s">
        <v>1094</v>
      </c>
      <c r="C445" s="17" t="s">
        <v>130</v>
      </c>
      <c r="D445" s="15">
        <v>2</v>
      </c>
      <c r="E445" s="113">
        <v>4337</v>
      </c>
      <c r="F445" s="114">
        <v>46.114825916532197</v>
      </c>
    </row>
    <row r="446" spans="1:6" x14ac:dyDescent="0.2">
      <c r="A446" s="17" t="s">
        <v>1095</v>
      </c>
      <c r="B446" s="17" t="s">
        <v>1096</v>
      </c>
      <c r="C446" s="17" t="s">
        <v>130</v>
      </c>
      <c r="D446" s="15">
        <v>3</v>
      </c>
      <c r="E446" s="113">
        <v>5294</v>
      </c>
      <c r="F446" s="114">
        <v>56.6679259539101</v>
      </c>
    </row>
    <row r="447" spans="1:6" x14ac:dyDescent="0.2">
      <c r="A447" s="17" t="s">
        <v>1097</v>
      </c>
      <c r="B447" s="17" t="s">
        <v>1098</v>
      </c>
      <c r="C447" s="17" t="s">
        <v>130</v>
      </c>
      <c r="D447" s="15">
        <v>2</v>
      </c>
      <c r="E447" s="113">
        <v>3848</v>
      </c>
      <c r="F447" s="114">
        <v>51.975051975051997</v>
      </c>
    </row>
    <row r="448" spans="1:6" x14ac:dyDescent="0.2">
      <c r="A448" s="17" t="s">
        <v>1099</v>
      </c>
      <c r="B448" s="17" t="s">
        <v>1100</v>
      </c>
      <c r="C448" s="17" t="s">
        <v>130</v>
      </c>
      <c r="D448" s="15">
        <v>12</v>
      </c>
      <c r="E448" s="113">
        <v>5692</v>
      </c>
      <c r="F448" s="114">
        <v>210.822206605763</v>
      </c>
    </row>
    <row r="449" spans="1:6" x14ac:dyDescent="0.2">
      <c r="A449" s="17" t="s">
        <v>1101</v>
      </c>
      <c r="B449" s="17" t="s">
        <v>1102</v>
      </c>
      <c r="C449" s="17" t="s">
        <v>130</v>
      </c>
      <c r="D449" s="15">
        <v>1</v>
      </c>
      <c r="E449" s="113">
        <v>2733</v>
      </c>
      <c r="F449" s="114">
        <v>36.589828027808302</v>
      </c>
    </row>
    <row r="450" spans="1:6" x14ac:dyDescent="0.2">
      <c r="A450" s="17" t="s">
        <v>1103</v>
      </c>
      <c r="B450" s="17" t="s">
        <v>1104</v>
      </c>
      <c r="C450" s="17" t="s">
        <v>130</v>
      </c>
      <c r="D450" s="15">
        <v>4</v>
      </c>
      <c r="E450" s="113">
        <v>4562</v>
      </c>
      <c r="F450" s="114">
        <v>87.680841736080694</v>
      </c>
    </row>
    <row r="451" spans="1:6" x14ac:dyDescent="0.2">
      <c r="A451" s="17" t="s">
        <v>1105</v>
      </c>
      <c r="B451" s="17" t="s">
        <v>1106</v>
      </c>
      <c r="C451" s="17" t="s">
        <v>130</v>
      </c>
      <c r="D451" s="15">
        <v>1</v>
      </c>
      <c r="E451" s="113">
        <v>5027</v>
      </c>
      <c r="F451" s="114">
        <v>19.8925800676348</v>
      </c>
    </row>
    <row r="452" spans="1:6" x14ac:dyDescent="0.2">
      <c r="A452" s="17" t="s">
        <v>1107</v>
      </c>
      <c r="B452" s="17" t="s">
        <v>1108</v>
      </c>
      <c r="C452" s="17" t="s">
        <v>130</v>
      </c>
      <c r="D452" s="15">
        <v>3</v>
      </c>
      <c r="E452" s="113">
        <v>3543</v>
      </c>
      <c r="F452" s="114">
        <v>84.674005080440296</v>
      </c>
    </row>
    <row r="453" spans="1:6" x14ac:dyDescent="0.2">
      <c r="A453" s="17" t="s">
        <v>1109</v>
      </c>
      <c r="B453" s="17" t="s">
        <v>1110</v>
      </c>
      <c r="C453" s="17" t="s">
        <v>130</v>
      </c>
      <c r="D453" s="15">
        <v>2</v>
      </c>
      <c r="E453" s="113">
        <v>8502</v>
      </c>
      <c r="F453" s="114">
        <v>23.523876734885899</v>
      </c>
    </row>
    <row r="454" spans="1:6" x14ac:dyDescent="0.2">
      <c r="A454" s="17" t="s">
        <v>1111</v>
      </c>
      <c r="B454" s="17" t="s">
        <v>1112</v>
      </c>
      <c r="C454" s="17" t="s">
        <v>130</v>
      </c>
      <c r="D454" s="15">
        <v>2</v>
      </c>
      <c r="E454" s="113">
        <v>5008</v>
      </c>
      <c r="F454" s="114">
        <v>39.936102236421704</v>
      </c>
    </row>
    <row r="455" spans="1:6" x14ac:dyDescent="0.2">
      <c r="A455" s="17" t="s">
        <v>1113</v>
      </c>
      <c r="B455" s="17" t="s">
        <v>1114</v>
      </c>
      <c r="C455" s="17" t="s">
        <v>130</v>
      </c>
      <c r="D455" s="15">
        <v>0</v>
      </c>
      <c r="E455" s="113">
        <v>3939</v>
      </c>
      <c r="F455" s="114">
        <v>0</v>
      </c>
    </row>
    <row r="456" spans="1:6" x14ac:dyDescent="0.2">
      <c r="A456" s="17" t="s">
        <v>1115</v>
      </c>
      <c r="B456" s="17" t="s">
        <v>1116</v>
      </c>
      <c r="C456" s="17" t="s">
        <v>154</v>
      </c>
      <c r="D456" s="15">
        <v>0</v>
      </c>
      <c r="E456" s="113">
        <v>3035</v>
      </c>
      <c r="F456" s="114">
        <v>0</v>
      </c>
    </row>
    <row r="457" spans="1:6" x14ac:dyDescent="0.2">
      <c r="A457" s="17" t="s">
        <v>1117</v>
      </c>
      <c r="B457" s="17" t="s">
        <v>1118</v>
      </c>
      <c r="C457" s="17" t="s">
        <v>154</v>
      </c>
      <c r="D457" s="15">
        <v>0</v>
      </c>
      <c r="E457" s="113">
        <v>2876</v>
      </c>
      <c r="F457" s="114">
        <v>0</v>
      </c>
    </row>
    <row r="458" spans="1:6" x14ac:dyDescent="0.2">
      <c r="A458" s="17" t="s">
        <v>1119</v>
      </c>
      <c r="B458" s="17" t="s">
        <v>1120</v>
      </c>
      <c r="C458" s="17" t="s">
        <v>154</v>
      </c>
      <c r="D458" s="15">
        <v>0</v>
      </c>
      <c r="E458" s="113">
        <v>1827</v>
      </c>
      <c r="F458" s="114">
        <v>0</v>
      </c>
    </row>
    <row r="459" spans="1:6" x14ac:dyDescent="0.2">
      <c r="A459" s="17" t="s">
        <v>1121</v>
      </c>
      <c r="B459" s="17" t="s">
        <v>1122</v>
      </c>
      <c r="C459" s="17" t="s">
        <v>154</v>
      </c>
      <c r="D459" s="15">
        <v>0</v>
      </c>
      <c r="E459" s="113">
        <v>2510</v>
      </c>
      <c r="F459" s="114">
        <v>0</v>
      </c>
    </row>
    <row r="460" spans="1:6" x14ac:dyDescent="0.2">
      <c r="A460" s="17" t="s">
        <v>1123</v>
      </c>
      <c r="B460" s="17" t="s">
        <v>1124</v>
      </c>
      <c r="C460" s="17" t="s">
        <v>154</v>
      </c>
      <c r="D460" s="15">
        <v>0</v>
      </c>
      <c r="E460" s="113">
        <v>3737</v>
      </c>
      <c r="F460" s="114">
        <v>0</v>
      </c>
    </row>
    <row r="461" spans="1:6" x14ac:dyDescent="0.2">
      <c r="A461" s="17" t="s">
        <v>1125</v>
      </c>
      <c r="B461" s="17" t="s">
        <v>1126</v>
      </c>
      <c r="C461" s="17" t="s">
        <v>154</v>
      </c>
      <c r="D461" s="15">
        <v>0</v>
      </c>
      <c r="E461" s="113">
        <v>3659</v>
      </c>
      <c r="F461" s="114">
        <v>0</v>
      </c>
    </row>
    <row r="462" spans="1:6" x14ac:dyDescent="0.2">
      <c r="A462" s="17" t="s">
        <v>1127</v>
      </c>
      <c r="B462" s="17" t="s">
        <v>1128</v>
      </c>
      <c r="C462" s="17" t="s">
        <v>154</v>
      </c>
      <c r="D462" s="15">
        <v>0</v>
      </c>
      <c r="E462" s="113">
        <v>3122</v>
      </c>
      <c r="F462" s="114">
        <v>0</v>
      </c>
    </row>
    <row r="463" spans="1:6" x14ac:dyDescent="0.2">
      <c r="A463" s="17" t="s">
        <v>1129</v>
      </c>
      <c r="B463" s="17" t="s">
        <v>1130</v>
      </c>
      <c r="C463" s="17" t="s">
        <v>154</v>
      </c>
      <c r="D463" s="15">
        <v>0</v>
      </c>
      <c r="E463" s="113">
        <v>2762</v>
      </c>
      <c r="F463" s="114">
        <v>0</v>
      </c>
    </row>
    <row r="464" spans="1:6" x14ac:dyDescent="0.2">
      <c r="A464" s="17" t="s">
        <v>1131</v>
      </c>
      <c r="B464" s="17" t="s">
        <v>1132</v>
      </c>
      <c r="C464" s="17" t="s">
        <v>154</v>
      </c>
      <c r="D464" s="15">
        <v>0</v>
      </c>
      <c r="E464" s="113">
        <v>3192</v>
      </c>
      <c r="F464" s="114">
        <v>0</v>
      </c>
    </row>
    <row r="465" spans="1:6" x14ac:dyDescent="0.2">
      <c r="A465" s="17" t="s">
        <v>1133</v>
      </c>
      <c r="B465" s="17" t="s">
        <v>1134</v>
      </c>
      <c r="C465" s="17" t="s">
        <v>137</v>
      </c>
      <c r="D465" s="15">
        <v>1</v>
      </c>
      <c r="E465" s="113">
        <v>3201</v>
      </c>
      <c r="F465" s="114">
        <v>31.240237425804398</v>
      </c>
    </row>
    <row r="466" spans="1:6" x14ac:dyDescent="0.2">
      <c r="A466" s="17" t="s">
        <v>1135</v>
      </c>
      <c r="B466" s="17" t="s">
        <v>1136</v>
      </c>
      <c r="C466" s="17" t="s">
        <v>137</v>
      </c>
      <c r="D466" s="15">
        <v>0</v>
      </c>
      <c r="E466" s="113">
        <v>4883</v>
      </c>
      <c r="F466" s="114">
        <v>0</v>
      </c>
    </row>
    <row r="467" spans="1:6" x14ac:dyDescent="0.2">
      <c r="A467" s="17" t="s">
        <v>1137</v>
      </c>
      <c r="B467" s="17" t="s">
        <v>1138</v>
      </c>
      <c r="C467" s="17" t="s">
        <v>137</v>
      </c>
      <c r="D467" s="15">
        <v>2</v>
      </c>
      <c r="E467" s="113">
        <v>4074</v>
      </c>
      <c r="F467" s="114">
        <v>49.091801669121303</v>
      </c>
    </row>
    <row r="468" spans="1:6" x14ac:dyDescent="0.2">
      <c r="A468" s="17" t="s">
        <v>1139</v>
      </c>
      <c r="B468" s="17" t="s">
        <v>1140</v>
      </c>
      <c r="C468" s="17" t="s">
        <v>137</v>
      </c>
      <c r="D468" s="15">
        <v>2</v>
      </c>
      <c r="E468" s="113">
        <v>3037</v>
      </c>
      <c r="F468" s="114">
        <v>65.854461639776105</v>
      </c>
    </row>
    <row r="469" spans="1:6" x14ac:dyDescent="0.2">
      <c r="A469" s="17" t="s">
        <v>1141</v>
      </c>
      <c r="B469" s="17" t="s">
        <v>1142</v>
      </c>
      <c r="C469" s="17" t="s">
        <v>137</v>
      </c>
      <c r="D469" s="15">
        <v>1</v>
      </c>
      <c r="E469" s="113">
        <v>4089</v>
      </c>
      <c r="F469" s="114">
        <v>24.455857177794101</v>
      </c>
    </row>
    <row r="470" spans="1:6" x14ac:dyDescent="0.2">
      <c r="A470" s="17" t="s">
        <v>1143</v>
      </c>
      <c r="B470" s="17" t="s">
        <v>1144</v>
      </c>
      <c r="C470" s="17" t="s">
        <v>137</v>
      </c>
      <c r="D470" s="15">
        <v>5</v>
      </c>
      <c r="E470" s="113">
        <v>4827</v>
      </c>
      <c r="F470" s="114">
        <v>103.58400662937601</v>
      </c>
    </row>
    <row r="471" spans="1:6" x14ac:dyDescent="0.2">
      <c r="A471" s="17" t="s">
        <v>1145</v>
      </c>
      <c r="B471" s="17" t="s">
        <v>1146</v>
      </c>
      <c r="C471" s="17" t="s">
        <v>137</v>
      </c>
      <c r="D471" s="15">
        <v>2</v>
      </c>
      <c r="E471" s="113">
        <v>3839</v>
      </c>
      <c r="F471" s="114">
        <v>52.096900234436099</v>
      </c>
    </row>
    <row r="472" spans="1:6" x14ac:dyDescent="0.2">
      <c r="A472" s="17" t="s">
        <v>1147</v>
      </c>
      <c r="B472" s="17" t="s">
        <v>1148</v>
      </c>
      <c r="C472" s="17" t="s">
        <v>137</v>
      </c>
      <c r="D472" s="15">
        <v>2</v>
      </c>
      <c r="E472" s="113">
        <v>7074</v>
      </c>
      <c r="F472" s="114">
        <v>28.2725473565168</v>
      </c>
    </row>
    <row r="473" spans="1:6" x14ac:dyDescent="0.2">
      <c r="A473" s="17" t="s">
        <v>1149</v>
      </c>
      <c r="B473" s="17" t="s">
        <v>1150</v>
      </c>
      <c r="C473" s="17" t="s">
        <v>137</v>
      </c>
      <c r="D473" s="15">
        <v>1</v>
      </c>
      <c r="E473" s="113">
        <v>3912</v>
      </c>
      <c r="F473" s="114">
        <v>25.562372188139101</v>
      </c>
    </row>
    <row r="474" spans="1:6" x14ac:dyDescent="0.2">
      <c r="A474" s="17" t="s">
        <v>1151</v>
      </c>
      <c r="B474" s="17" t="s">
        <v>1152</v>
      </c>
      <c r="C474" s="17" t="s">
        <v>137</v>
      </c>
      <c r="D474" s="15">
        <v>0</v>
      </c>
      <c r="E474" s="113">
        <v>3137</v>
      </c>
      <c r="F474" s="114">
        <v>0</v>
      </c>
    </row>
    <row r="475" spans="1:6" x14ac:dyDescent="0.2">
      <c r="A475" s="17" t="s">
        <v>1153</v>
      </c>
      <c r="B475" s="17" t="s">
        <v>1154</v>
      </c>
      <c r="C475" s="17" t="s">
        <v>137</v>
      </c>
      <c r="D475" s="15">
        <v>3</v>
      </c>
      <c r="E475" s="113">
        <v>3432</v>
      </c>
      <c r="F475" s="114">
        <v>87.412587412587399</v>
      </c>
    </row>
    <row r="476" spans="1:6" x14ac:dyDescent="0.2">
      <c r="A476" s="17" t="s">
        <v>1155</v>
      </c>
      <c r="B476" s="17" t="s">
        <v>1156</v>
      </c>
      <c r="C476" s="17" t="s">
        <v>137</v>
      </c>
      <c r="D476" s="15">
        <v>3</v>
      </c>
      <c r="E476" s="113">
        <v>3240</v>
      </c>
      <c r="F476" s="114">
        <v>92.592592592592595</v>
      </c>
    </row>
    <row r="477" spans="1:6" x14ac:dyDescent="0.2">
      <c r="A477" s="17" t="s">
        <v>1157</v>
      </c>
      <c r="B477" s="17" t="s">
        <v>1158</v>
      </c>
      <c r="C477" s="17" t="s">
        <v>137</v>
      </c>
      <c r="D477" s="15">
        <v>3</v>
      </c>
      <c r="E477" s="113">
        <v>2631</v>
      </c>
      <c r="F477" s="114">
        <v>114.025085518814</v>
      </c>
    </row>
    <row r="478" spans="1:6" x14ac:dyDescent="0.2">
      <c r="A478" s="17" t="s">
        <v>1159</v>
      </c>
      <c r="B478" s="17" t="s">
        <v>1160</v>
      </c>
      <c r="C478" s="17" t="s">
        <v>137</v>
      </c>
      <c r="D478" s="15">
        <v>1</v>
      </c>
      <c r="E478" s="113">
        <v>2724</v>
      </c>
      <c r="F478" s="114">
        <v>36.7107195301028</v>
      </c>
    </row>
    <row r="479" spans="1:6" x14ac:dyDescent="0.2">
      <c r="A479" s="17" t="s">
        <v>1161</v>
      </c>
      <c r="B479" s="17" t="s">
        <v>1162</v>
      </c>
      <c r="C479" s="17" t="s">
        <v>137</v>
      </c>
      <c r="D479" s="15">
        <v>8</v>
      </c>
      <c r="E479" s="113">
        <v>4904</v>
      </c>
      <c r="F479" s="114">
        <v>163.13213703099501</v>
      </c>
    </row>
    <row r="480" spans="1:6" x14ac:dyDescent="0.2">
      <c r="A480" s="17" t="s">
        <v>1163</v>
      </c>
      <c r="B480" s="17" t="s">
        <v>1164</v>
      </c>
      <c r="C480" s="17" t="s">
        <v>137</v>
      </c>
      <c r="D480" s="15">
        <v>0</v>
      </c>
      <c r="E480" s="113">
        <v>3756</v>
      </c>
      <c r="F480" s="114">
        <v>0</v>
      </c>
    </row>
    <row r="481" spans="1:6" x14ac:dyDescent="0.2">
      <c r="A481" s="17" t="s">
        <v>1165</v>
      </c>
      <c r="B481" s="17" t="s">
        <v>1166</v>
      </c>
      <c r="C481" s="17" t="s">
        <v>137</v>
      </c>
      <c r="D481" s="15">
        <v>23</v>
      </c>
      <c r="E481" s="113">
        <v>4704</v>
      </c>
      <c r="F481" s="114">
        <v>488.94557823129298</v>
      </c>
    </row>
    <row r="482" spans="1:6" x14ac:dyDescent="0.2">
      <c r="A482" s="17" t="s">
        <v>1167</v>
      </c>
      <c r="B482" s="17" t="s">
        <v>1168</v>
      </c>
      <c r="C482" s="17" t="s">
        <v>137</v>
      </c>
      <c r="D482" s="15">
        <v>4</v>
      </c>
      <c r="E482" s="113">
        <v>3355</v>
      </c>
      <c r="F482" s="114">
        <v>119.225037257824</v>
      </c>
    </row>
    <row r="483" spans="1:6" x14ac:dyDescent="0.2">
      <c r="A483" s="17" t="s">
        <v>1169</v>
      </c>
      <c r="B483" s="17" t="s">
        <v>1170</v>
      </c>
      <c r="C483" s="17" t="s">
        <v>137</v>
      </c>
      <c r="D483" s="15">
        <v>2</v>
      </c>
      <c r="E483" s="113">
        <v>4711</v>
      </c>
      <c r="F483" s="114">
        <v>42.453831458289102</v>
      </c>
    </row>
    <row r="484" spans="1:6" x14ac:dyDescent="0.2">
      <c r="A484" s="17" t="s">
        <v>1171</v>
      </c>
      <c r="B484" s="17" t="s">
        <v>1172</v>
      </c>
      <c r="C484" s="17" t="s">
        <v>137</v>
      </c>
      <c r="D484" s="15">
        <v>5</v>
      </c>
      <c r="E484" s="113">
        <v>3483</v>
      </c>
      <c r="F484" s="114">
        <v>143.554407120299</v>
      </c>
    </row>
    <row r="485" spans="1:6" x14ac:dyDescent="0.2">
      <c r="A485" s="17" t="s">
        <v>1173</v>
      </c>
      <c r="B485" s="17" t="s">
        <v>1174</v>
      </c>
      <c r="C485" s="17" t="s">
        <v>137</v>
      </c>
      <c r="D485" s="15">
        <v>5</v>
      </c>
      <c r="E485" s="113">
        <v>3580</v>
      </c>
      <c r="F485" s="114">
        <v>139.664804469274</v>
      </c>
    </row>
    <row r="486" spans="1:6" x14ac:dyDescent="0.2">
      <c r="A486" s="17" t="s">
        <v>1175</v>
      </c>
      <c r="B486" s="17" t="s">
        <v>1176</v>
      </c>
      <c r="C486" s="17" t="s">
        <v>137</v>
      </c>
      <c r="D486" s="15">
        <v>18</v>
      </c>
      <c r="E486" s="113">
        <v>2980</v>
      </c>
      <c r="F486" s="114">
        <v>604.02684563758396</v>
      </c>
    </row>
    <row r="487" spans="1:6" x14ac:dyDescent="0.2">
      <c r="A487" s="17" t="s">
        <v>1177</v>
      </c>
      <c r="B487" s="17" t="s">
        <v>1178</v>
      </c>
      <c r="C487" s="17" t="s">
        <v>137</v>
      </c>
      <c r="D487" s="15">
        <v>4</v>
      </c>
      <c r="E487" s="113">
        <v>2745</v>
      </c>
      <c r="F487" s="114">
        <v>145.71948998178499</v>
      </c>
    </row>
    <row r="488" spans="1:6" x14ac:dyDescent="0.2">
      <c r="A488" s="17" t="s">
        <v>1179</v>
      </c>
      <c r="B488" s="17" t="s">
        <v>1180</v>
      </c>
      <c r="C488" s="17" t="s">
        <v>137</v>
      </c>
      <c r="D488" s="15">
        <v>3</v>
      </c>
      <c r="E488" s="113">
        <v>2673</v>
      </c>
      <c r="F488" s="114">
        <v>112.233445566779</v>
      </c>
    </row>
    <row r="489" spans="1:6" x14ac:dyDescent="0.2">
      <c r="A489" s="17" t="s">
        <v>1181</v>
      </c>
      <c r="B489" s="17" t="s">
        <v>1182</v>
      </c>
      <c r="C489" s="17" t="s">
        <v>137</v>
      </c>
      <c r="D489" s="15">
        <v>1</v>
      </c>
      <c r="E489" s="113">
        <v>3736</v>
      </c>
      <c r="F489" s="114">
        <v>26.766595289079198</v>
      </c>
    </row>
    <row r="490" spans="1:6" x14ac:dyDescent="0.2">
      <c r="A490" s="17" t="s">
        <v>1183</v>
      </c>
      <c r="B490" s="17" t="s">
        <v>1184</v>
      </c>
      <c r="C490" s="17" t="s">
        <v>137</v>
      </c>
      <c r="D490" s="15">
        <v>0</v>
      </c>
      <c r="E490" s="113">
        <v>3098</v>
      </c>
      <c r="F490" s="114">
        <v>0</v>
      </c>
    </row>
    <row r="491" spans="1:6" x14ac:dyDescent="0.2">
      <c r="A491" s="17" t="s">
        <v>1185</v>
      </c>
      <c r="B491" s="17" t="s">
        <v>1186</v>
      </c>
      <c r="C491" s="17" t="s">
        <v>137</v>
      </c>
      <c r="D491" s="15">
        <v>1</v>
      </c>
      <c r="E491" s="113">
        <v>2461</v>
      </c>
      <c r="F491" s="114">
        <v>40.6338886631451</v>
      </c>
    </row>
    <row r="492" spans="1:6" x14ac:dyDescent="0.2">
      <c r="A492" s="17" t="s">
        <v>1187</v>
      </c>
      <c r="B492" s="17" t="s">
        <v>1188</v>
      </c>
      <c r="C492" s="17" t="s">
        <v>137</v>
      </c>
      <c r="D492" s="15">
        <v>4</v>
      </c>
      <c r="E492" s="113">
        <v>4774</v>
      </c>
      <c r="F492" s="114">
        <v>83.7871805613741</v>
      </c>
    </row>
    <row r="493" spans="1:6" x14ac:dyDescent="0.2">
      <c r="A493" s="17" t="s">
        <v>1189</v>
      </c>
      <c r="B493" s="17" t="s">
        <v>1190</v>
      </c>
      <c r="C493" s="17" t="s">
        <v>137</v>
      </c>
      <c r="D493" s="15">
        <v>1</v>
      </c>
      <c r="E493" s="113">
        <v>5004</v>
      </c>
      <c r="F493" s="114">
        <v>19.984012789768201</v>
      </c>
    </row>
    <row r="494" spans="1:6" x14ac:dyDescent="0.2">
      <c r="A494" s="17" t="s">
        <v>1191</v>
      </c>
      <c r="B494" s="17" t="s">
        <v>1192</v>
      </c>
      <c r="C494" s="17" t="s">
        <v>137</v>
      </c>
      <c r="D494" s="15">
        <v>3</v>
      </c>
      <c r="E494" s="113">
        <v>4186</v>
      </c>
      <c r="F494" s="114">
        <v>71.667462971810806</v>
      </c>
    </row>
    <row r="495" spans="1:6" x14ac:dyDescent="0.2">
      <c r="A495" s="17" t="s">
        <v>1193</v>
      </c>
      <c r="B495" s="17" t="s">
        <v>1194</v>
      </c>
      <c r="C495" s="17" t="s">
        <v>137</v>
      </c>
      <c r="D495" s="15">
        <v>5</v>
      </c>
      <c r="E495" s="113">
        <v>5211</v>
      </c>
      <c r="F495" s="114">
        <v>95.950873152945704</v>
      </c>
    </row>
    <row r="496" spans="1:6" x14ac:dyDescent="0.2">
      <c r="A496" s="17" t="s">
        <v>1195</v>
      </c>
      <c r="B496" s="17" t="s">
        <v>1196</v>
      </c>
      <c r="C496" s="17" t="s">
        <v>137</v>
      </c>
      <c r="D496" s="15">
        <v>4</v>
      </c>
      <c r="E496" s="113">
        <v>3975</v>
      </c>
      <c r="F496" s="114">
        <v>100.62893081761</v>
      </c>
    </row>
    <row r="497" spans="1:6" x14ac:dyDescent="0.2">
      <c r="A497" s="17" t="s">
        <v>1197</v>
      </c>
      <c r="B497" s="17" t="s">
        <v>1198</v>
      </c>
      <c r="C497" s="17" t="s">
        <v>137</v>
      </c>
      <c r="D497" s="15">
        <v>2</v>
      </c>
      <c r="E497" s="113">
        <v>3278</v>
      </c>
      <c r="F497" s="114">
        <v>61.0128126906651</v>
      </c>
    </row>
    <row r="498" spans="1:6" x14ac:dyDescent="0.2">
      <c r="A498" s="17" t="s">
        <v>1199</v>
      </c>
      <c r="B498" s="17" t="s">
        <v>1200</v>
      </c>
      <c r="C498" s="17" t="s">
        <v>137</v>
      </c>
      <c r="D498" s="15">
        <v>0</v>
      </c>
      <c r="E498" s="113">
        <v>3261</v>
      </c>
      <c r="F498" s="114">
        <v>0</v>
      </c>
    </row>
    <row r="499" spans="1:6" x14ac:dyDescent="0.2">
      <c r="A499" s="17" t="s">
        <v>1201</v>
      </c>
      <c r="B499" s="17" t="s">
        <v>1202</v>
      </c>
      <c r="C499" s="17" t="s">
        <v>137</v>
      </c>
      <c r="D499" s="15">
        <v>3</v>
      </c>
      <c r="E499" s="113">
        <v>4668</v>
      </c>
      <c r="F499" s="114">
        <v>64.267352185090004</v>
      </c>
    </row>
    <row r="500" spans="1:6" x14ac:dyDescent="0.2">
      <c r="A500" s="17" t="s">
        <v>1203</v>
      </c>
      <c r="B500" s="17" t="s">
        <v>1204</v>
      </c>
      <c r="C500" s="17" t="s">
        <v>137</v>
      </c>
      <c r="D500" s="15">
        <v>3</v>
      </c>
      <c r="E500" s="113">
        <v>3023</v>
      </c>
      <c r="F500" s="114">
        <v>99.2391663910023</v>
      </c>
    </row>
    <row r="501" spans="1:6" x14ac:dyDescent="0.2">
      <c r="A501" s="17" t="s">
        <v>1205</v>
      </c>
      <c r="B501" s="17" t="s">
        <v>1206</v>
      </c>
      <c r="C501" s="17" t="s">
        <v>137</v>
      </c>
      <c r="D501" s="15">
        <v>1</v>
      </c>
      <c r="E501" s="113">
        <v>4108</v>
      </c>
      <c r="F501" s="114">
        <v>24.342745861733199</v>
      </c>
    </row>
    <row r="502" spans="1:6" x14ac:dyDescent="0.2">
      <c r="A502" s="17" t="s">
        <v>1207</v>
      </c>
      <c r="B502" s="17" t="s">
        <v>1208</v>
      </c>
      <c r="C502" s="17" t="s">
        <v>137</v>
      </c>
      <c r="D502" s="15">
        <v>1</v>
      </c>
      <c r="E502" s="113">
        <v>3653</v>
      </c>
      <c r="F502" s="114">
        <v>27.374760470845899</v>
      </c>
    </row>
    <row r="503" spans="1:6" x14ac:dyDescent="0.2">
      <c r="A503" s="17" t="s">
        <v>1209</v>
      </c>
      <c r="B503" s="17" t="s">
        <v>1210</v>
      </c>
      <c r="C503" s="17" t="s">
        <v>137</v>
      </c>
      <c r="D503" s="15">
        <v>3</v>
      </c>
      <c r="E503" s="113">
        <v>4211</v>
      </c>
      <c r="F503" s="114">
        <v>71.241985276656393</v>
      </c>
    </row>
    <row r="504" spans="1:6" x14ac:dyDescent="0.2">
      <c r="A504" s="17" t="s">
        <v>1211</v>
      </c>
      <c r="B504" s="17" t="s">
        <v>1212</v>
      </c>
      <c r="C504" s="17" t="s">
        <v>137</v>
      </c>
      <c r="D504" s="15">
        <v>2</v>
      </c>
      <c r="E504" s="113">
        <v>3098</v>
      </c>
      <c r="F504" s="114">
        <v>64.557779212395104</v>
      </c>
    </row>
    <row r="505" spans="1:6" x14ac:dyDescent="0.2">
      <c r="A505" s="17" t="s">
        <v>1213</v>
      </c>
      <c r="B505" s="17" t="s">
        <v>1214</v>
      </c>
      <c r="C505" s="17" t="s">
        <v>137</v>
      </c>
      <c r="D505" s="15">
        <v>4</v>
      </c>
      <c r="E505" s="113">
        <v>3054</v>
      </c>
      <c r="F505" s="114">
        <v>130.975769482646</v>
      </c>
    </row>
    <row r="506" spans="1:6" x14ac:dyDescent="0.2">
      <c r="A506" s="17" t="s">
        <v>1215</v>
      </c>
      <c r="B506" s="17" t="s">
        <v>1216</v>
      </c>
      <c r="C506" s="17" t="s">
        <v>137</v>
      </c>
      <c r="D506" s="15">
        <v>5</v>
      </c>
      <c r="E506" s="113">
        <v>5100</v>
      </c>
      <c r="F506" s="114">
        <v>98.039215686274503</v>
      </c>
    </row>
    <row r="507" spans="1:6" x14ac:dyDescent="0.2">
      <c r="A507" s="17" t="s">
        <v>1217</v>
      </c>
      <c r="B507" s="17" t="s">
        <v>1218</v>
      </c>
      <c r="C507" s="17" t="s">
        <v>138</v>
      </c>
      <c r="D507" s="15">
        <v>9</v>
      </c>
      <c r="E507" s="113">
        <v>3093</v>
      </c>
      <c r="F507" s="114">
        <v>290.97963142579999</v>
      </c>
    </row>
    <row r="508" spans="1:6" x14ac:dyDescent="0.2">
      <c r="A508" s="17" t="s">
        <v>1219</v>
      </c>
      <c r="B508" s="17" t="s">
        <v>1220</v>
      </c>
      <c r="C508" s="17" t="s">
        <v>138</v>
      </c>
      <c r="D508" s="15">
        <v>6</v>
      </c>
      <c r="E508" s="113">
        <v>3983</v>
      </c>
      <c r="F508" s="114">
        <v>150.64022093899101</v>
      </c>
    </row>
    <row r="509" spans="1:6" x14ac:dyDescent="0.2">
      <c r="A509" s="17" t="s">
        <v>1221</v>
      </c>
      <c r="B509" s="17" t="s">
        <v>1222</v>
      </c>
      <c r="C509" s="17" t="s">
        <v>138</v>
      </c>
      <c r="D509" s="15">
        <v>6</v>
      </c>
      <c r="E509" s="113">
        <v>3471</v>
      </c>
      <c r="F509" s="114">
        <v>172.86084701815</v>
      </c>
    </row>
    <row r="510" spans="1:6" x14ac:dyDescent="0.2">
      <c r="A510" s="17" t="s">
        <v>1223</v>
      </c>
      <c r="B510" s="17" t="s">
        <v>1224</v>
      </c>
      <c r="C510" s="17" t="s">
        <v>138</v>
      </c>
      <c r="D510" s="15">
        <v>1</v>
      </c>
      <c r="E510" s="113">
        <v>3593</v>
      </c>
      <c r="F510" s="114">
        <v>27.831895352073499</v>
      </c>
    </row>
    <row r="511" spans="1:6" x14ac:dyDescent="0.2">
      <c r="A511" s="17" t="s">
        <v>1225</v>
      </c>
      <c r="B511" s="17" t="s">
        <v>1226</v>
      </c>
      <c r="C511" s="17" t="s">
        <v>138</v>
      </c>
      <c r="D511" s="15">
        <v>0</v>
      </c>
      <c r="E511" s="113">
        <v>2874</v>
      </c>
      <c r="F511" s="114">
        <v>0</v>
      </c>
    </row>
    <row r="512" spans="1:6" x14ac:dyDescent="0.2">
      <c r="A512" s="17" t="s">
        <v>1227</v>
      </c>
      <c r="B512" s="17" t="s">
        <v>1228</v>
      </c>
      <c r="C512" s="17" t="s">
        <v>138</v>
      </c>
      <c r="D512" s="15">
        <v>3</v>
      </c>
      <c r="E512" s="113">
        <v>4325</v>
      </c>
      <c r="F512" s="114">
        <v>69.364161849710996</v>
      </c>
    </row>
    <row r="513" spans="1:6" x14ac:dyDescent="0.2">
      <c r="A513" s="17" t="s">
        <v>1229</v>
      </c>
      <c r="B513" s="17" t="s">
        <v>1230</v>
      </c>
      <c r="C513" s="17" t="s">
        <v>138</v>
      </c>
      <c r="D513" s="15">
        <v>1</v>
      </c>
      <c r="E513" s="113">
        <v>3735</v>
      </c>
      <c r="F513" s="114">
        <v>26.773761713520798</v>
      </c>
    </row>
    <row r="514" spans="1:6" x14ac:dyDescent="0.2">
      <c r="A514" s="17" t="s">
        <v>1231</v>
      </c>
      <c r="B514" s="17" t="s">
        <v>1232</v>
      </c>
      <c r="C514" s="17" t="s">
        <v>138</v>
      </c>
      <c r="D514" s="15">
        <v>2</v>
      </c>
      <c r="E514" s="113">
        <v>3664</v>
      </c>
      <c r="F514" s="114">
        <v>54.585152838428002</v>
      </c>
    </row>
    <row r="515" spans="1:6" x14ac:dyDescent="0.2">
      <c r="A515" s="17" t="s">
        <v>1233</v>
      </c>
      <c r="B515" s="17" t="s">
        <v>1234</v>
      </c>
      <c r="C515" s="17" t="s">
        <v>138</v>
      </c>
      <c r="D515" s="15">
        <v>2</v>
      </c>
      <c r="E515" s="113">
        <v>4653</v>
      </c>
      <c r="F515" s="114">
        <v>42.983021706426001</v>
      </c>
    </row>
    <row r="516" spans="1:6" x14ac:dyDescent="0.2">
      <c r="A516" s="17" t="s">
        <v>1235</v>
      </c>
      <c r="B516" s="17" t="s">
        <v>1236</v>
      </c>
      <c r="C516" s="17" t="s">
        <v>138</v>
      </c>
      <c r="D516" s="15">
        <v>3</v>
      </c>
      <c r="E516" s="113">
        <v>3110</v>
      </c>
      <c r="F516" s="114">
        <v>96.463022508038605</v>
      </c>
    </row>
    <row r="517" spans="1:6" x14ac:dyDescent="0.2">
      <c r="A517" s="17" t="s">
        <v>1237</v>
      </c>
      <c r="B517" s="17" t="s">
        <v>1238</v>
      </c>
      <c r="C517" s="17" t="s">
        <v>138</v>
      </c>
      <c r="D517" s="15">
        <v>2</v>
      </c>
      <c r="E517" s="113">
        <v>3322</v>
      </c>
      <c r="F517" s="114">
        <v>60.204695966285399</v>
      </c>
    </row>
    <row r="518" spans="1:6" x14ac:dyDescent="0.2">
      <c r="A518" s="17" t="s">
        <v>1239</v>
      </c>
      <c r="B518" s="17" t="s">
        <v>1240</v>
      </c>
      <c r="C518" s="17" t="s">
        <v>138</v>
      </c>
      <c r="D518" s="15">
        <v>1</v>
      </c>
      <c r="E518" s="113">
        <v>2991</v>
      </c>
      <c r="F518" s="114">
        <v>33.433634236041499</v>
      </c>
    </row>
    <row r="519" spans="1:6" x14ac:dyDescent="0.2">
      <c r="A519" s="17" t="s">
        <v>1241</v>
      </c>
      <c r="B519" s="17" t="s">
        <v>1242</v>
      </c>
      <c r="C519" s="17" t="s">
        <v>138</v>
      </c>
      <c r="D519" s="15">
        <v>4</v>
      </c>
      <c r="E519" s="113">
        <v>5253</v>
      </c>
      <c r="F519" s="114">
        <v>76.146963639824904</v>
      </c>
    </row>
    <row r="520" spans="1:6" x14ac:dyDescent="0.2">
      <c r="A520" s="17" t="s">
        <v>1243</v>
      </c>
      <c r="B520" s="17" t="s">
        <v>1244</v>
      </c>
      <c r="C520" s="17" t="s">
        <v>138</v>
      </c>
      <c r="D520" s="15">
        <v>0</v>
      </c>
      <c r="E520" s="113">
        <v>5863</v>
      </c>
      <c r="F520" s="114">
        <v>0</v>
      </c>
    </row>
    <row r="521" spans="1:6" x14ac:dyDescent="0.2">
      <c r="A521" s="17" t="s">
        <v>1245</v>
      </c>
      <c r="B521" s="17" t="s">
        <v>1246</v>
      </c>
      <c r="C521" s="17" t="s">
        <v>138</v>
      </c>
      <c r="D521" s="15">
        <v>1</v>
      </c>
      <c r="E521" s="113">
        <v>2878</v>
      </c>
      <c r="F521" s="114">
        <v>34.746351633078497</v>
      </c>
    </row>
    <row r="522" spans="1:6" x14ac:dyDescent="0.2">
      <c r="A522" s="17" t="s">
        <v>1247</v>
      </c>
      <c r="B522" s="17" t="s">
        <v>1248</v>
      </c>
      <c r="C522" s="17" t="s">
        <v>138</v>
      </c>
      <c r="D522" s="15">
        <v>0</v>
      </c>
      <c r="E522" s="113">
        <v>3857</v>
      </c>
      <c r="F522" s="114">
        <v>0</v>
      </c>
    </row>
    <row r="523" spans="1:6" x14ac:dyDescent="0.2">
      <c r="A523" s="17" t="s">
        <v>1249</v>
      </c>
      <c r="B523" s="17" t="s">
        <v>1250</v>
      </c>
      <c r="C523" s="17" t="s">
        <v>138</v>
      </c>
      <c r="D523" s="15">
        <v>3</v>
      </c>
      <c r="E523" s="113">
        <v>2859</v>
      </c>
      <c r="F523" s="114">
        <v>104.931794333683</v>
      </c>
    </row>
    <row r="524" spans="1:6" x14ac:dyDescent="0.2">
      <c r="A524" s="17" t="s">
        <v>1251</v>
      </c>
      <c r="B524" s="17" t="s">
        <v>1252</v>
      </c>
      <c r="C524" s="17" t="s">
        <v>138</v>
      </c>
      <c r="D524" s="15">
        <v>0</v>
      </c>
      <c r="E524" s="113">
        <v>3972</v>
      </c>
      <c r="F524" s="114">
        <v>0</v>
      </c>
    </row>
    <row r="525" spans="1:6" x14ac:dyDescent="0.2">
      <c r="A525" s="17" t="s">
        <v>1253</v>
      </c>
      <c r="B525" s="17" t="s">
        <v>1254</v>
      </c>
      <c r="C525" s="17" t="s">
        <v>138</v>
      </c>
      <c r="D525" s="15">
        <v>1</v>
      </c>
      <c r="E525" s="113">
        <v>3329</v>
      </c>
      <c r="F525" s="114">
        <v>30.0390507659958</v>
      </c>
    </row>
    <row r="526" spans="1:6" x14ac:dyDescent="0.2">
      <c r="A526" s="17" t="s">
        <v>1255</v>
      </c>
      <c r="B526" s="17" t="s">
        <v>1256</v>
      </c>
      <c r="C526" s="17" t="s">
        <v>138</v>
      </c>
      <c r="D526" s="15">
        <v>1</v>
      </c>
      <c r="E526" s="113">
        <v>3656</v>
      </c>
      <c r="F526" s="114">
        <v>27.3522975929978</v>
      </c>
    </row>
    <row r="527" spans="1:6" x14ac:dyDescent="0.2">
      <c r="A527" s="17" t="s">
        <v>1257</v>
      </c>
      <c r="B527" s="17" t="s">
        <v>1258</v>
      </c>
      <c r="C527" s="17" t="s">
        <v>138</v>
      </c>
      <c r="D527" s="15">
        <v>1</v>
      </c>
      <c r="E527" s="113">
        <v>2511</v>
      </c>
      <c r="F527" s="114">
        <v>39.824771007566703</v>
      </c>
    </row>
    <row r="528" spans="1:6" x14ac:dyDescent="0.2">
      <c r="A528" s="17" t="s">
        <v>1259</v>
      </c>
      <c r="B528" s="17" t="s">
        <v>1260</v>
      </c>
      <c r="C528" s="17" t="s">
        <v>138</v>
      </c>
      <c r="D528" s="15">
        <v>2</v>
      </c>
      <c r="E528" s="113">
        <v>2997</v>
      </c>
      <c r="F528" s="114">
        <v>66.733400066733395</v>
      </c>
    </row>
    <row r="529" spans="1:6" x14ac:dyDescent="0.2">
      <c r="A529" s="17" t="s">
        <v>1261</v>
      </c>
      <c r="B529" s="17" t="s">
        <v>1262</v>
      </c>
      <c r="C529" s="17" t="s">
        <v>138</v>
      </c>
      <c r="D529" s="15">
        <v>3</v>
      </c>
      <c r="E529" s="113">
        <v>3018</v>
      </c>
      <c r="F529" s="114">
        <v>99.403578528827097</v>
      </c>
    </row>
    <row r="530" spans="1:6" x14ac:dyDescent="0.2">
      <c r="A530" s="17" t="s">
        <v>1263</v>
      </c>
      <c r="B530" s="17" t="s">
        <v>1264</v>
      </c>
      <c r="C530" s="17" t="s">
        <v>138</v>
      </c>
      <c r="D530" s="15">
        <v>3</v>
      </c>
      <c r="E530" s="113">
        <v>3507</v>
      </c>
      <c r="F530" s="114">
        <v>85.543199315654405</v>
      </c>
    </row>
    <row r="531" spans="1:6" x14ac:dyDescent="0.2">
      <c r="A531" s="17" t="s">
        <v>1265</v>
      </c>
      <c r="B531" s="17" t="s">
        <v>1266</v>
      </c>
      <c r="C531" s="17" t="s">
        <v>138</v>
      </c>
      <c r="D531" s="15">
        <v>6</v>
      </c>
      <c r="E531" s="113">
        <v>3921</v>
      </c>
      <c r="F531" s="114">
        <v>153.02218821729201</v>
      </c>
    </row>
    <row r="532" spans="1:6" x14ac:dyDescent="0.2">
      <c r="A532" s="17" t="s">
        <v>1267</v>
      </c>
      <c r="B532" s="17" t="s">
        <v>1268</v>
      </c>
      <c r="C532" s="17" t="s">
        <v>138</v>
      </c>
      <c r="D532" s="15">
        <v>0</v>
      </c>
      <c r="E532" s="113">
        <v>3094</v>
      </c>
      <c r="F532" s="114">
        <v>0</v>
      </c>
    </row>
    <row r="533" spans="1:6" x14ac:dyDescent="0.2">
      <c r="A533" s="17" t="s">
        <v>1269</v>
      </c>
      <c r="B533" s="17" t="s">
        <v>1270</v>
      </c>
      <c r="C533" s="17" t="s">
        <v>138</v>
      </c>
      <c r="D533" s="15">
        <v>1</v>
      </c>
      <c r="E533" s="113">
        <v>2842</v>
      </c>
      <c r="F533" s="114">
        <v>35.186488388458798</v>
      </c>
    </row>
    <row r="534" spans="1:6" x14ac:dyDescent="0.2">
      <c r="A534" s="17" t="s">
        <v>1271</v>
      </c>
      <c r="B534" s="17" t="s">
        <v>1272</v>
      </c>
      <c r="C534" s="17" t="s">
        <v>138</v>
      </c>
      <c r="D534" s="15">
        <v>1</v>
      </c>
      <c r="E534" s="113">
        <v>2572</v>
      </c>
      <c r="F534" s="114">
        <v>38.880248833592503</v>
      </c>
    </row>
    <row r="535" spans="1:6" x14ac:dyDescent="0.2">
      <c r="A535" s="17" t="s">
        <v>1273</v>
      </c>
      <c r="B535" s="17" t="s">
        <v>1274</v>
      </c>
      <c r="C535" s="17" t="s">
        <v>138</v>
      </c>
      <c r="D535" s="15">
        <v>3</v>
      </c>
      <c r="E535" s="113">
        <v>4331</v>
      </c>
      <c r="F535" s="114">
        <v>69.268067420918996</v>
      </c>
    </row>
    <row r="536" spans="1:6" x14ac:dyDescent="0.2">
      <c r="A536" s="17" t="s">
        <v>1275</v>
      </c>
      <c r="B536" s="17" t="s">
        <v>1276</v>
      </c>
      <c r="C536" s="17" t="s">
        <v>138</v>
      </c>
      <c r="D536" s="15">
        <v>1</v>
      </c>
      <c r="E536" s="113">
        <v>2539</v>
      </c>
      <c r="F536" s="114">
        <v>39.3855848759354</v>
      </c>
    </row>
    <row r="537" spans="1:6" x14ac:dyDescent="0.2">
      <c r="A537" s="17" t="s">
        <v>1277</v>
      </c>
      <c r="B537" s="17" t="s">
        <v>1278</v>
      </c>
      <c r="C537" s="17" t="s">
        <v>138</v>
      </c>
      <c r="D537" s="15">
        <v>0</v>
      </c>
      <c r="E537" s="113">
        <v>3489</v>
      </c>
      <c r="F537" s="114">
        <v>0</v>
      </c>
    </row>
    <row r="538" spans="1:6" x14ac:dyDescent="0.2">
      <c r="A538" s="17" t="s">
        <v>1279</v>
      </c>
      <c r="B538" s="17" t="s">
        <v>1280</v>
      </c>
      <c r="C538" s="17" t="s">
        <v>138</v>
      </c>
      <c r="D538" s="15">
        <v>2</v>
      </c>
      <c r="E538" s="113">
        <v>3342</v>
      </c>
      <c r="F538" s="114">
        <v>59.844404548174801</v>
      </c>
    </row>
    <row r="539" spans="1:6" x14ac:dyDescent="0.2">
      <c r="A539" s="17" t="s">
        <v>1281</v>
      </c>
      <c r="B539" s="17" t="s">
        <v>1282</v>
      </c>
      <c r="C539" s="17" t="s">
        <v>138</v>
      </c>
      <c r="D539" s="15">
        <v>2</v>
      </c>
      <c r="E539" s="113">
        <v>3122</v>
      </c>
      <c r="F539" s="114">
        <v>64.061499039077503</v>
      </c>
    </row>
    <row r="540" spans="1:6" x14ac:dyDescent="0.2">
      <c r="A540" s="17" t="s">
        <v>1283</v>
      </c>
      <c r="B540" s="17" t="s">
        <v>1284</v>
      </c>
      <c r="C540" s="17" t="s">
        <v>138</v>
      </c>
      <c r="D540" s="15">
        <v>12</v>
      </c>
      <c r="E540" s="113">
        <v>5013</v>
      </c>
      <c r="F540" s="114">
        <v>239.377618192699</v>
      </c>
    </row>
    <row r="541" spans="1:6" x14ac:dyDescent="0.2">
      <c r="A541" s="17" t="s">
        <v>1285</v>
      </c>
      <c r="B541" s="17" t="s">
        <v>1286</v>
      </c>
      <c r="C541" s="17" t="s">
        <v>138</v>
      </c>
      <c r="D541" s="15">
        <v>1</v>
      </c>
      <c r="E541" s="113">
        <v>2689</v>
      </c>
      <c r="F541" s="114">
        <v>37.1885459278542</v>
      </c>
    </row>
    <row r="542" spans="1:6" x14ac:dyDescent="0.2">
      <c r="A542" s="17" t="s">
        <v>1287</v>
      </c>
      <c r="B542" s="17" t="s">
        <v>1288</v>
      </c>
      <c r="C542" s="17" t="s">
        <v>138</v>
      </c>
      <c r="D542" s="15">
        <v>2</v>
      </c>
      <c r="E542" s="113">
        <v>3901</v>
      </c>
      <c r="F542" s="114">
        <v>51.2689054088695</v>
      </c>
    </row>
    <row r="543" spans="1:6" x14ac:dyDescent="0.2">
      <c r="A543" s="17" t="s">
        <v>1289</v>
      </c>
      <c r="B543" s="17" t="s">
        <v>1290</v>
      </c>
      <c r="C543" s="17" t="s">
        <v>138</v>
      </c>
      <c r="D543" s="15">
        <v>0</v>
      </c>
      <c r="E543" s="113">
        <v>2830</v>
      </c>
      <c r="F543" s="114">
        <v>0</v>
      </c>
    </row>
    <row r="544" spans="1:6" x14ac:dyDescent="0.2">
      <c r="A544" s="17" t="s">
        <v>1291</v>
      </c>
      <c r="B544" s="17" t="s">
        <v>1292</v>
      </c>
      <c r="C544" s="17" t="s">
        <v>138</v>
      </c>
      <c r="D544" s="15">
        <v>2</v>
      </c>
      <c r="E544" s="113">
        <v>2903</v>
      </c>
      <c r="F544" s="114">
        <v>68.894247330347895</v>
      </c>
    </row>
    <row r="545" spans="1:6" x14ac:dyDescent="0.2">
      <c r="A545" s="17" t="s">
        <v>1293</v>
      </c>
      <c r="B545" s="17" t="s">
        <v>1294</v>
      </c>
      <c r="C545" s="17" t="s">
        <v>138</v>
      </c>
      <c r="D545" s="15">
        <v>9</v>
      </c>
      <c r="E545" s="113">
        <v>6319</v>
      </c>
      <c r="F545" s="114">
        <v>142.427599303687</v>
      </c>
    </row>
    <row r="546" spans="1:6" x14ac:dyDescent="0.2">
      <c r="A546" s="17" t="s">
        <v>1295</v>
      </c>
      <c r="B546" s="17" t="s">
        <v>1296</v>
      </c>
      <c r="C546" s="17" t="s">
        <v>138</v>
      </c>
      <c r="D546" s="15">
        <v>1</v>
      </c>
      <c r="E546" s="113">
        <v>4373</v>
      </c>
      <c r="F546" s="114">
        <v>22.867596615595701</v>
      </c>
    </row>
    <row r="547" spans="1:6" x14ac:dyDescent="0.2">
      <c r="A547" s="17" t="s">
        <v>1297</v>
      </c>
      <c r="B547" s="17" t="s">
        <v>1298</v>
      </c>
      <c r="C547" s="17" t="s">
        <v>138</v>
      </c>
      <c r="D547" s="15">
        <v>1</v>
      </c>
      <c r="E547" s="113">
        <v>3180</v>
      </c>
      <c r="F547" s="114">
        <v>31.4465408805031</v>
      </c>
    </row>
    <row r="548" spans="1:6" x14ac:dyDescent="0.2">
      <c r="A548" s="17" t="s">
        <v>1299</v>
      </c>
      <c r="B548" s="17" t="s">
        <v>1300</v>
      </c>
      <c r="C548" s="17" t="s">
        <v>138</v>
      </c>
      <c r="D548" s="15">
        <v>1</v>
      </c>
      <c r="E548" s="113">
        <v>3621</v>
      </c>
      <c r="F548" s="114">
        <v>27.616680475006898</v>
      </c>
    </row>
    <row r="549" spans="1:6" x14ac:dyDescent="0.2">
      <c r="A549" s="17" t="s">
        <v>1301</v>
      </c>
      <c r="B549" s="17" t="s">
        <v>1302</v>
      </c>
      <c r="C549" s="17" t="s">
        <v>138</v>
      </c>
      <c r="D549" s="15">
        <v>2</v>
      </c>
      <c r="E549" s="113">
        <v>4134</v>
      </c>
      <c r="F549" s="114">
        <v>48.379293662312499</v>
      </c>
    </row>
    <row r="550" spans="1:6" x14ac:dyDescent="0.2">
      <c r="A550" s="17" t="s">
        <v>1303</v>
      </c>
      <c r="B550" s="17" t="s">
        <v>1304</v>
      </c>
      <c r="C550" s="17" t="s">
        <v>138</v>
      </c>
      <c r="D550" s="15">
        <v>0</v>
      </c>
      <c r="E550" s="113">
        <v>2572</v>
      </c>
      <c r="F550" s="114">
        <v>0</v>
      </c>
    </row>
    <row r="551" spans="1:6" x14ac:dyDescent="0.2">
      <c r="A551" s="17" t="s">
        <v>1305</v>
      </c>
      <c r="B551" s="17" t="s">
        <v>1306</v>
      </c>
      <c r="C551" s="17" t="s">
        <v>138</v>
      </c>
      <c r="D551" s="15">
        <v>1</v>
      </c>
      <c r="E551" s="113">
        <v>2764</v>
      </c>
      <c r="F551" s="114">
        <v>36.179450072358897</v>
      </c>
    </row>
    <row r="552" spans="1:6" x14ac:dyDescent="0.2">
      <c r="A552" s="17" t="s">
        <v>1307</v>
      </c>
      <c r="B552" s="17" t="s">
        <v>1308</v>
      </c>
      <c r="C552" s="17" t="s">
        <v>138</v>
      </c>
      <c r="D552" s="15">
        <v>3</v>
      </c>
      <c r="E552" s="113">
        <v>4450</v>
      </c>
      <c r="F552" s="114">
        <v>67.415730337078699</v>
      </c>
    </row>
    <row r="553" spans="1:6" x14ac:dyDescent="0.2">
      <c r="A553" s="17" t="s">
        <v>1309</v>
      </c>
      <c r="B553" s="17" t="s">
        <v>1310</v>
      </c>
      <c r="C553" s="17" t="s">
        <v>138</v>
      </c>
      <c r="D553" s="15">
        <v>14</v>
      </c>
      <c r="E553" s="113">
        <v>3309</v>
      </c>
      <c r="F553" s="114">
        <v>423.08854638863698</v>
      </c>
    </row>
    <row r="554" spans="1:6" x14ac:dyDescent="0.2">
      <c r="A554" s="17" t="s">
        <v>1311</v>
      </c>
      <c r="B554" s="17" t="s">
        <v>1312</v>
      </c>
      <c r="C554" s="17" t="s">
        <v>138</v>
      </c>
      <c r="D554" s="15">
        <v>3</v>
      </c>
      <c r="E554" s="113">
        <v>2929</v>
      </c>
      <c r="F554" s="114">
        <v>102.424035506999</v>
      </c>
    </row>
    <row r="555" spans="1:6" x14ac:dyDescent="0.2">
      <c r="A555" s="17" t="s">
        <v>1313</v>
      </c>
      <c r="B555" s="17" t="s">
        <v>1314</v>
      </c>
      <c r="C555" s="17" t="s">
        <v>138</v>
      </c>
      <c r="D555" s="15">
        <v>2</v>
      </c>
      <c r="E555" s="113">
        <v>2888</v>
      </c>
      <c r="F555" s="114">
        <v>69.252077562326903</v>
      </c>
    </row>
    <row r="556" spans="1:6" x14ac:dyDescent="0.2">
      <c r="A556" s="17" t="s">
        <v>1315</v>
      </c>
      <c r="B556" s="17" t="s">
        <v>1316</v>
      </c>
      <c r="C556" s="17" t="s">
        <v>138</v>
      </c>
      <c r="D556" s="15">
        <v>1</v>
      </c>
      <c r="E556" s="113">
        <v>2498</v>
      </c>
      <c r="F556" s="114">
        <v>40.032025620496398</v>
      </c>
    </row>
    <row r="557" spans="1:6" x14ac:dyDescent="0.2">
      <c r="A557" s="17" t="s">
        <v>1317</v>
      </c>
      <c r="B557" s="17" t="s">
        <v>1318</v>
      </c>
      <c r="C557" s="17" t="s">
        <v>138</v>
      </c>
      <c r="D557" s="15">
        <v>2</v>
      </c>
      <c r="E557" s="113">
        <v>2998</v>
      </c>
      <c r="F557" s="114">
        <v>66.711140760507007</v>
      </c>
    </row>
    <row r="558" spans="1:6" x14ac:dyDescent="0.2">
      <c r="A558" s="17" t="s">
        <v>1319</v>
      </c>
      <c r="B558" s="17" t="s">
        <v>1320</v>
      </c>
      <c r="C558" s="17" t="s">
        <v>138</v>
      </c>
      <c r="D558" s="15">
        <v>1</v>
      </c>
      <c r="E558" s="113">
        <v>3046</v>
      </c>
      <c r="F558" s="114">
        <v>32.829940906106401</v>
      </c>
    </row>
    <row r="559" spans="1:6" x14ac:dyDescent="0.2">
      <c r="A559" s="17" t="s">
        <v>1321</v>
      </c>
      <c r="B559" s="17" t="s">
        <v>1322</v>
      </c>
      <c r="C559" s="17" t="s">
        <v>138</v>
      </c>
      <c r="D559" s="15">
        <v>0</v>
      </c>
      <c r="E559" s="113">
        <v>4776</v>
      </c>
      <c r="F559" s="114">
        <v>0</v>
      </c>
    </row>
    <row r="560" spans="1:6" x14ac:dyDescent="0.2">
      <c r="A560" s="17" t="s">
        <v>1323</v>
      </c>
      <c r="B560" s="17" t="s">
        <v>1324</v>
      </c>
      <c r="C560" s="17" t="s">
        <v>138</v>
      </c>
      <c r="D560" s="15">
        <v>2</v>
      </c>
      <c r="E560" s="113">
        <v>3181</v>
      </c>
      <c r="F560" s="114">
        <v>62.873310279786203</v>
      </c>
    </row>
    <row r="561" spans="1:6" x14ac:dyDescent="0.2">
      <c r="A561" s="17" t="s">
        <v>1325</v>
      </c>
      <c r="B561" s="17" t="s">
        <v>1326</v>
      </c>
      <c r="C561" s="17" t="s">
        <v>138</v>
      </c>
      <c r="D561" s="15">
        <v>0</v>
      </c>
      <c r="E561" s="113">
        <v>5454</v>
      </c>
      <c r="F561" s="114">
        <v>0</v>
      </c>
    </row>
    <row r="562" spans="1:6" x14ac:dyDescent="0.2">
      <c r="A562" s="17" t="s">
        <v>1327</v>
      </c>
      <c r="B562" s="17" t="s">
        <v>1328</v>
      </c>
      <c r="C562" s="17" t="s">
        <v>138</v>
      </c>
      <c r="D562" s="15">
        <v>7</v>
      </c>
      <c r="E562" s="113">
        <v>3714</v>
      </c>
      <c r="F562" s="114">
        <v>188.47603661820099</v>
      </c>
    </row>
    <row r="563" spans="1:6" x14ac:dyDescent="0.2">
      <c r="A563" s="17" t="s">
        <v>1329</v>
      </c>
      <c r="B563" s="17" t="s">
        <v>1330</v>
      </c>
      <c r="C563" s="17" t="s">
        <v>138</v>
      </c>
      <c r="D563" s="15">
        <v>4</v>
      </c>
      <c r="E563" s="113">
        <v>3004</v>
      </c>
      <c r="F563" s="114">
        <v>133.15579227696401</v>
      </c>
    </row>
    <row r="564" spans="1:6" x14ac:dyDescent="0.2">
      <c r="A564" s="17" t="s">
        <v>1331</v>
      </c>
      <c r="B564" s="17" t="s">
        <v>1332</v>
      </c>
      <c r="C564" s="17" t="s">
        <v>138</v>
      </c>
      <c r="D564" s="15">
        <v>3</v>
      </c>
      <c r="E564" s="113">
        <v>4367</v>
      </c>
      <c r="F564" s="114">
        <v>68.697046027020903</v>
      </c>
    </row>
    <row r="565" spans="1:6" x14ac:dyDescent="0.2">
      <c r="A565" s="17" t="s">
        <v>1333</v>
      </c>
      <c r="B565" s="17" t="s">
        <v>1334</v>
      </c>
      <c r="C565" s="17" t="s">
        <v>138</v>
      </c>
      <c r="D565" s="15">
        <v>2</v>
      </c>
      <c r="E565" s="113">
        <v>3680</v>
      </c>
      <c r="F565" s="114">
        <v>54.347826086956502</v>
      </c>
    </row>
    <row r="566" spans="1:6" x14ac:dyDescent="0.2">
      <c r="A566" s="17" t="s">
        <v>1335</v>
      </c>
      <c r="B566" s="17" t="s">
        <v>1336</v>
      </c>
      <c r="C566" s="17" t="s">
        <v>138</v>
      </c>
      <c r="D566" s="15">
        <v>0</v>
      </c>
      <c r="E566" s="113">
        <v>3216</v>
      </c>
      <c r="F566" s="114">
        <v>0</v>
      </c>
    </row>
    <row r="567" spans="1:6" x14ac:dyDescent="0.2">
      <c r="A567" s="17" t="s">
        <v>1337</v>
      </c>
      <c r="B567" s="17" t="s">
        <v>1338</v>
      </c>
      <c r="C567" s="17" t="s">
        <v>138</v>
      </c>
      <c r="D567" s="15">
        <v>0</v>
      </c>
      <c r="E567" s="113">
        <v>4203</v>
      </c>
      <c r="F567" s="114">
        <v>0</v>
      </c>
    </row>
    <row r="568" spans="1:6" x14ac:dyDescent="0.2">
      <c r="A568" s="17" t="s">
        <v>1339</v>
      </c>
      <c r="B568" s="17" t="s">
        <v>1340</v>
      </c>
      <c r="C568" s="17" t="s">
        <v>138</v>
      </c>
      <c r="D568" s="15">
        <v>1</v>
      </c>
      <c r="E568" s="113">
        <v>4178</v>
      </c>
      <c r="F568" s="114">
        <v>23.934897079942601</v>
      </c>
    </row>
    <row r="569" spans="1:6" x14ac:dyDescent="0.2">
      <c r="A569" s="17" t="s">
        <v>1341</v>
      </c>
      <c r="B569" s="17" t="s">
        <v>1342</v>
      </c>
      <c r="C569" s="17" t="s">
        <v>138</v>
      </c>
      <c r="D569" s="15">
        <v>1</v>
      </c>
      <c r="E569" s="113">
        <v>4104</v>
      </c>
      <c r="F569" s="114">
        <v>24.366471734892801</v>
      </c>
    </row>
    <row r="570" spans="1:6" x14ac:dyDescent="0.2">
      <c r="A570" s="17" t="s">
        <v>1343</v>
      </c>
      <c r="B570" s="17" t="s">
        <v>1344</v>
      </c>
      <c r="C570" s="17" t="s">
        <v>138</v>
      </c>
      <c r="D570" s="15">
        <v>2</v>
      </c>
      <c r="E570" s="113">
        <v>2126</v>
      </c>
      <c r="F570" s="114">
        <v>94.073377234242699</v>
      </c>
    </row>
    <row r="571" spans="1:6" x14ac:dyDescent="0.2">
      <c r="A571" s="17" t="s">
        <v>1345</v>
      </c>
      <c r="B571" s="17" t="s">
        <v>1346</v>
      </c>
      <c r="C571" s="17" t="s">
        <v>138</v>
      </c>
      <c r="D571" s="15">
        <v>1</v>
      </c>
      <c r="E571" s="113">
        <v>4418</v>
      </c>
      <c r="F571" s="114">
        <v>22.634676324128598</v>
      </c>
    </row>
    <row r="572" spans="1:6" x14ac:dyDescent="0.2">
      <c r="A572" s="17" t="s">
        <v>1347</v>
      </c>
      <c r="B572" s="17" t="s">
        <v>1348</v>
      </c>
      <c r="C572" s="17" t="s">
        <v>138</v>
      </c>
      <c r="D572" s="15">
        <v>0</v>
      </c>
      <c r="E572" s="113">
        <v>3313</v>
      </c>
      <c r="F572" s="114">
        <v>0</v>
      </c>
    </row>
    <row r="573" spans="1:6" x14ac:dyDescent="0.2">
      <c r="A573" s="17" t="s">
        <v>1349</v>
      </c>
      <c r="B573" s="17" t="s">
        <v>1350</v>
      </c>
      <c r="C573" s="17" t="s">
        <v>138</v>
      </c>
      <c r="D573" s="15">
        <v>0</v>
      </c>
      <c r="E573" s="113">
        <v>3433</v>
      </c>
      <c r="F573" s="114">
        <v>0</v>
      </c>
    </row>
    <row r="574" spans="1:6" x14ac:dyDescent="0.2">
      <c r="A574" s="17" t="s">
        <v>1351</v>
      </c>
      <c r="B574" s="17" t="s">
        <v>1352</v>
      </c>
      <c r="C574" s="17" t="s">
        <v>138</v>
      </c>
      <c r="D574" s="15">
        <v>2</v>
      </c>
      <c r="E574" s="113">
        <v>4951</v>
      </c>
      <c r="F574" s="114">
        <v>40.395879620278698</v>
      </c>
    </row>
    <row r="575" spans="1:6" x14ac:dyDescent="0.2">
      <c r="A575" s="17" t="s">
        <v>1353</v>
      </c>
      <c r="B575" s="17" t="s">
        <v>1354</v>
      </c>
      <c r="C575" s="17" t="s">
        <v>138</v>
      </c>
      <c r="D575" s="15">
        <v>0</v>
      </c>
      <c r="E575" s="113">
        <v>2734</v>
      </c>
      <c r="F575" s="114">
        <v>0</v>
      </c>
    </row>
    <row r="576" spans="1:6" x14ac:dyDescent="0.2">
      <c r="A576" s="17" t="s">
        <v>1355</v>
      </c>
      <c r="B576" s="17" t="s">
        <v>1356</v>
      </c>
      <c r="C576" s="17" t="s">
        <v>138</v>
      </c>
      <c r="D576" s="15">
        <v>2</v>
      </c>
      <c r="E576" s="113">
        <v>3603</v>
      </c>
      <c r="F576" s="114">
        <v>55.509297807382801</v>
      </c>
    </row>
    <row r="577" spans="1:6" x14ac:dyDescent="0.2">
      <c r="A577" s="17" t="s">
        <v>1357</v>
      </c>
      <c r="B577" s="17" t="s">
        <v>1358</v>
      </c>
      <c r="C577" s="17" t="s">
        <v>138</v>
      </c>
      <c r="D577" s="15">
        <v>0</v>
      </c>
      <c r="E577" s="113">
        <v>2199</v>
      </c>
      <c r="F577" s="114">
        <v>0</v>
      </c>
    </row>
    <row r="578" spans="1:6" x14ac:dyDescent="0.2">
      <c r="A578" s="17" t="s">
        <v>1359</v>
      </c>
      <c r="B578" s="17" t="s">
        <v>1360</v>
      </c>
      <c r="C578" s="17" t="s">
        <v>138</v>
      </c>
      <c r="D578" s="15">
        <v>0</v>
      </c>
      <c r="E578" s="113">
        <v>2050</v>
      </c>
      <c r="F578" s="114">
        <v>0</v>
      </c>
    </row>
    <row r="579" spans="1:6" x14ac:dyDescent="0.2">
      <c r="A579" s="17" t="s">
        <v>1361</v>
      </c>
      <c r="B579" s="17" t="s">
        <v>1362</v>
      </c>
      <c r="C579" s="17" t="s">
        <v>138</v>
      </c>
      <c r="D579" s="15">
        <v>4</v>
      </c>
      <c r="E579" s="113">
        <v>2759</v>
      </c>
      <c r="F579" s="114">
        <v>144.980065241029</v>
      </c>
    </row>
    <row r="580" spans="1:6" x14ac:dyDescent="0.2">
      <c r="A580" s="17" t="s">
        <v>1363</v>
      </c>
      <c r="B580" s="17" t="s">
        <v>1364</v>
      </c>
      <c r="C580" s="17" t="s">
        <v>138</v>
      </c>
      <c r="D580" s="15">
        <v>1</v>
      </c>
      <c r="E580" s="113">
        <v>4327</v>
      </c>
      <c r="F580" s="114">
        <v>23.110700254217701</v>
      </c>
    </row>
    <row r="581" spans="1:6" x14ac:dyDescent="0.2">
      <c r="A581" s="17" t="s">
        <v>1365</v>
      </c>
      <c r="B581" s="17" t="s">
        <v>1366</v>
      </c>
      <c r="C581" s="17" t="s">
        <v>138</v>
      </c>
      <c r="D581" s="15">
        <v>0</v>
      </c>
      <c r="E581" s="113">
        <v>3322</v>
      </c>
      <c r="F581" s="114">
        <v>0</v>
      </c>
    </row>
    <row r="582" spans="1:6" x14ac:dyDescent="0.2">
      <c r="A582" s="17" t="s">
        <v>1367</v>
      </c>
      <c r="B582" s="17" t="s">
        <v>1368</v>
      </c>
      <c r="C582" s="17" t="s">
        <v>138</v>
      </c>
      <c r="D582" s="15">
        <v>1</v>
      </c>
      <c r="E582" s="113">
        <v>4548</v>
      </c>
      <c r="F582" s="114">
        <v>21.987686895338602</v>
      </c>
    </row>
    <row r="583" spans="1:6" x14ac:dyDescent="0.2">
      <c r="A583" s="17" t="s">
        <v>1369</v>
      </c>
      <c r="B583" s="17" t="s">
        <v>1370</v>
      </c>
      <c r="C583" s="17" t="s">
        <v>138</v>
      </c>
      <c r="D583" s="15">
        <v>1</v>
      </c>
      <c r="E583" s="113">
        <v>4439</v>
      </c>
      <c r="F583" s="114">
        <v>22.527596305474201</v>
      </c>
    </row>
    <row r="584" spans="1:6" x14ac:dyDescent="0.2">
      <c r="A584" s="17" t="s">
        <v>1371</v>
      </c>
      <c r="B584" s="17" t="s">
        <v>1372</v>
      </c>
      <c r="C584" s="17" t="s">
        <v>138</v>
      </c>
      <c r="D584" s="15">
        <v>3</v>
      </c>
      <c r="E584" s="113">
        <v>2412</v>
      </c>
      <c r="F584" s="114">
        <v>124.378109452736</v>
      </c>
    </row>
    <row r="585" spans="1:6" x14ac:dyDescent="0.2">
      <c r="A585" s="17" t="s">
        <v>1373</v>
      </c>
      <c r="B585" s="17" t="s">
        <v>1374</v>
      </c>
      <c r="C585" s="17" t="s">
        <v>138</v>
      </c>
      <c r="D585" s="15">
        <v>1</v>
      </c>
      <c r="E585" s="113">
        <v>3464</v>
      </c>
      <c r="F585" s="114">
        <v>28.868360277136301</v>
      </c>
    </row>
    <row r="586" spans="1:6" x14ac:dyDescent="0.2">
      <c r="A586" s="17" t="s">
        <v>1375</v>
      </c>
      <c r="B586" s="17" t="s">
        <v>1376</v>
      </c>
      <c r="C586" s="17" t="s">
        <v>138</v>
      </c>
      <c r="D586" s="15">
        <v>1</v>
      </c>
      <c r="E586" s="113">
        <v>2966</v>
      </c>
      <c r="F586" s="114">
        <v>33.715441672285898</v>
      </c>
    </row>
    <row r="587" spans="1:6" x14ac:dyDescent="0.2">
      <c r="A587" s="17" t="s">
        <v>1377</v>
      </c>
      <c r="B587" s="17" t="s">
        <v>1378</v>
      </c>
      <c r="C587" s="17" t="s">
        <v>138</v>
      </c>
      <c r="D587" s="15">
        <v>5</v>
      </c>
      <c r="E587" s="113">
        <v>3708</v>
      </c>
      <c r="F587" s="114">
        <v>134.843581445523</v>
      </c>
    </row>
    <row r="588" spans="1:6" x14ac:dyDescent="0.2">
      <c r="A588" s="17" t="s">
        <v>1379</v>
      </c>
      <c r="B588" s="17" t="s">
        <v>1380</v>
      </c>
      <c r="C588" s="17" t="s">
        <v>138</v>
      </c>
      <c r="D588" s="15">
        <v>1</v>
      </c>
      <c r="E588" s="113">
        <v>2583</v>
      </c>
      <c r="F588" s="114">
        <v>38.7146728610143</v>
      </c>
    </row>
    <row r="589" spans="1:6" x14ac:dyDescent="0.2">
      <c r="A589" s="17" t="s">
        <v>1381</v>
      </c>
      <c r="B589" s="17" t="s">
        <v>1382</v>
      </c>
      <c r="C589" s="17" t="s">
        <v>138</v>
      </c>
      <c r="D589" s="15">
        <v>0</v>
      </c>
      <c r="E589" s="113">
        <v>2944</v>
      </c>
      <c r="F589" s="114">
        <v>0</v>
      </c>
    </row>
    <row r="590" spans="1:6" x14ac:dyDescent="0.2">
      <c r="A590" s="17" t="s">
        <v>1383</v>
      </c>
      <c r="B590" s="17" t="s">
        <v>1384</v>
      </c>
      <c r="C590" s="17" t="s">
        <v>138</v>
      </c>
      <c r="D590" s="15">
        <v>0</v>
      </c>
      <c r="E590" s="113">
        <v>5525</v>
      </c>
      <c r="F590" s="114">
        <v>0</v>
      </c>
    </row>
    <row r="591" spans="1:6" x14ac:dyDescent="0.2">
      <c r="A591" s="17" t="s">
        <v>1385</v>
      </c>
      <c r="B591" s="17" t="s">
        <v>1386</v>
      </c>
      <c r="C591" s="17" t="s">
        <v>138</v>
      </c>
      <c r="D591" s="15">
        <v>1</v>
      </c>
      <c r="E591" s="113">
        <v>4208</v>
      </c>
      <c r="F591" s="114">
        <v>23.7642585551331</v>
      </c>
    </row>
    <row r="592" spans="1:6" x14ac:dyDescent="0.2">
      <c r="A592" s="17" t="s">
        <v>1387</v>
      </c>
      <c r="B592" s="17" t="s">
        <v>1388</v>
      </c>
      <c r="C592" s="17" t="s">
        <v>138</v>
      </c>
      <c r="D592" s="15">
        <v>0</v>
      </c>
      <c r="E592" s="113">
        <v>2569</v>
      </c>
      <c r="F592" s="114">
        <v>0</v>
      </c>
    </row>
    <row r="593" spans="1:6" x14ac:dyDescent="0.2">
      <c r="A593" s="17" t="s">
        <v>1389</v>
      </c>
      <c r="B593" s="17" t="s">
        <v>1390</v>
      </c>
      <c r="C593" s="17" t="s">
        <v>138</v>
      </c>
      <c r="D593" s="15">
        <v>4</v>
      </c>
      <c r="E593" s="113">
        <v>4171</v>
      </c>
      <c r="F593" s="114">
        <v>95.900263725725296</v>
      </c>
    </row>
    <row r="594" spans="1:6" x14ac:dyDescent="0.2">
      <c r="A594" s="17" t="s">
        <v>1391</v>
      </c>
      <c r="B594" s="17" t="s">
        <v>1392</v>
      </c>
      <c r="C594" s="17" t="s">
        <v>138</v>
      </c>
      <c r="D594" s="15">
        <v>2</v>
      </c>
      <c r="E594" s="113">
        <v>2887</v>
      </c>
      <c r="F594" s="114">
        <v>69.276065119501197</v>
      </c>
    </row>
    <row r="595" spans="1:6" x14ac:dyDescent="0.2">
      <c r="A595" s="17" t="s">
        <v>1393</v>
      </c>
      <c r="B595" s="17" t="s">
        <v>1394</v>
      </c>
      <c r="C595" s="17" t="s">
        <v>138</v>
      </c>
      <c r="D595" s="15">
        <v>4</v>
      </c>
      <c r="E595" s="113">
        <v>4095</v>
      </c>
      <c r="F595" s="114">
        <v>97.680097680097703</v>
      </c>
    </row>
    <row r="596" spans="1:6" x14ac:dyDescent="0.2">
      <c r="A596" s="17" t="s">
        <v>1395</v>
      </c>
      <c r="B596" s="17" t="s">
        <v>1396</v>
      </c>
      <c r="C596" s="17" t="s">
        <v>138</v>
      </c>
      <c r="D596" s="15">
        <v>1</v>
      </c>
      <c r="E596" s="113">
        <v>3229</v>
      </c>
      <c r="F596" s="114">
        <v>30.969340353050502</v>
      </c>
    </row>
    <row r="597" spans="1:6" x14ac:dyDescent="0.2">
      <c r="A597" s="17" t="s">
        <v>1397</v>
      </c>
      <c r="B597" s="17" t="s">
        <v>1398</v>
      </c>
      <c r="C597" s="17" t="s">
        <v>138</v>
      </c>
      <c r="D597" s="15">
        <v>1</v>
      </c>
      <c r="E597" s="113">
        <v>3866</v>
      </c>
      <c r="F597" s="114">
        <v>25.8665287118469</v>
      </c>
    </row>
    <row r="598" spans="1:6" x14ac:dyDescent="0.2">
      <c r="A598" s="17" t="s">
        <v>1399</v>
      </c>
      <c r="B598" s="17" t="s">
        <v>1400</v>
      </c>
      <c r="C598" s="17" t="s">
        <v>138</v>
      </c>
      <c r="D598" s="15">
        <v>1</v>
      </c>
      <c r="E598" s="113">
        <v>2874</v>
      </c>
      <c r="F598" s="114">
        <v>34.794711203897002</v>
      </c>
    </row>
    <row r="599" spans="1:6" x14ac:dyDescent="0.2">
      <c r="A599" s="17" t="s">
        <v>1401</v>
      </c>
      <c r="B599" s="17" t="s">
        <v>1402</v>
      </c>
      <c r="C599" s="17" t="s">
        <v>138</v>
      </c>
      <c r="D599" s="15">
        <v>4</v>
      </c>
      <c r="E599" s="113">
        <v>2225</v>
      </c>
      <c r="F599" s="114">
        <v>179.77528089887599</v>
      </c>
    </row>
    <row r="600" spans="1:6" x14ac:dyDescent="0.2">
      <c r="A600" s="17" t="s">
        <v>1403</v>
      </c>
      <c r="B600" s="17" t="s">
        <v>1404</v>
      </c>
      <c r="C600" s="17" t="s">
        <v>138</v>
      </c>
      <c r="D600" s="15">
        <v>0</v>
      </c>
      <c r="E600" s="113">
        <v>2649</v>
      </c>
      <c r="F600" s="114">
        <v>0</v>
      </c>
    </row>
    <row r="601" spans="1:6" x14ac:dyDescent="0.2">
      <c r="A601" s="17" t="s">
        <v>1405</v>
      </c>
      <c r="B601" s="17" t="s">
        <v>1406</v>
      </c>
      <c r="C601" s="17" t="s">
        <v>138</v>
      </c>
      <c r="D601" s="15">
        <v>2</v>
      </c>
      <c r="E601" s="113">
        <v>4328</v>
      </c>
      <c r="F601" s="114">
        <v>46.210720887245799</v>
      </c>
    </row>
    <row r="602" spans="1:6" x14ac:dyDescent="0.2">
      <c r="A602" s="17" t="s">
        <v>1407</v>
      </c>
      <c r="B602" s="17" t="s">
        <v>1408</v>
      </c>
      <c r="C602" s="17" t="s">
        <v>138</v>
      </c>
      <c r="D602" s="15">
        <v>2</v>
      </c>
      <c r="E602" s="113">
        <v>2431</v>
      </c>
      <c r="F602" s="114">
        <v>82.270670505964702</v>
      </c>
    </row>
    <row r="603" spans="1:6" x14ac:dyDescent="0.2">
      <c r="A603" s="17" t="s">
        <v>1409</v>
      </c>
      <c r="B603" s="17" t="s">
        <v>1410</v>
      </c>
      <c r="C603" s="17" t="s">
        <v>138</v>
      </c>
      <c r="D603" s="15">
        <v>0</v>
      </c>
      <c r="E603" s="113">
        <v>4157</v>
      </c>
      <c r="F603" s="114">
        <v>0</v>
      </c>
    </row>
    <row r="604" spans="1:6" x14ac:dyDescent="0.2">
      <c r="A604" s="17" t="s">
        <v>1411</v>
      </c>
      <c r="B604" s="17" t="s">
        <v>1412</v>
      </c>
      <c r="C604" s="17" t="s">
        <v>138</v>
      </c>
      <c r="D604" s="15">
        <v>1</v>
      </c>
      <c r="E604" s="113">
        <v>6392</v>
      </c>
      <c r="F604" s="114">
        <v>15.644555694618299</v>
      </c>
    </row>
    <row r="605" spans="1:6" x14ac:dyDescent="0.2">
      <c r="A605" s="17" t="s">
        <v>1413</v>
      </c>
      <c r="B605" s="17" t="s">
        <v>1414</v>
      </c>
      <c r="C605" s="17" t="s">
        <v>138</v>
      </c>
      <c r="D605" s="15">
        <v>0</v>
      </c>
      <c r="E605" s="113">
        <v>4357</v>
      </c>
      <c r="F605" s="114">
        <v>0</v>
      </c>
    </row>
    <row r="606" spans="1:6" x14ac:dyDescent="0.2">
      <c r="A606" s="17" t="s">
        <v>1415</v>
      </c>
      <c r="B606" s="17" t="s">
        <v>1416</v>
      </c>
      <c r="C606" s="17" t="s">
        <v>138</v>
      </c>
      <c r="D606" s="15">
        <v>2</v>
      </c>
      <c r="E606" s="113">
        <v>5386</v>
      </c>
      <c r="F606" s="114">
        <v>37.133308577794303</v>
      </c>
    </row>
    <row r="607" spans="1:6" x14ac:dyDescent="0.2">
      <c r="A607" s="17" t="s">
        <v>1417</v>
      </c>
      <c r="B607" s="17" t="s">
        <v>1418</v>
      </c>
      <c r="C607" s="17" t="s">
        <v>138</v>
      </c>
      <c r="D607" s="15">
        <v>0</v>
      </c>
      <c r="E607" s="113">
        <v>4160</v>
      </c>
      <c r="F607" s="114">
        <v>0</v>
      </c>
    </row>
    <row r="608" spans="1:6" x14ac:dyDescent="0.2">
      <c r="A608" s="17" t="s">
        <v>1419</v>
      </c>
      <c r="B608" s="17" t="s">
        <v>1420</v>
      </c>
      <c r="C608" s="17" t="s">
        <v>138</v>
      </c>
      <c r="D608" s="15">
        <v>1</v>
      </c>
      <c r="E608" s="113">
        <v>3693</v>
      </c>
      <c r="F608" s="114">
        <v>27.078256160303301</v>
      </c>
    </row>
    <row r="609" spans="1:6" x14ac:dyDescent="0.2">
      <c r="A609" s="17" t="s">
        <v>1421</v>
      </c>
      <c r="B609" s="17" t="s">
        <v>1422</v>
      </c>
      <c r="C609" s="17" t="s">
        <v>138</v>
      </c>
      <c r="D609" s="15">
        <v>1</v>
      </c>
      <c r="E609" s="113">
        <v>3758</v>
      </c>
      <c r="F609" s="114">
        <v>26.6098988823843</v>
      </c>
    </row>
    <row r="610" spans="1:6" x14ac:dyDescent="0.2">
      <c r="A610" s="17" t="s">
        <v>1423</v>
      </c>
      <c r="B610" s="17" t="s">
        <v>1424</v>
      </c>
      <c r="C610" s="17" t="s">
        <v>138</v>
      </c>
      <c r="D610" s="15">
        <v>2</v>
      </c>
      <c r="E610" s="113">
        <v>4231</v>
      </c>
      <c r="F610" s="114">
        <v>47.270148900968998</v>
      </c>
    </row>
    <row r="611" spans="1:6" x14ac:dyDescent="0.2">
      <c r="A611" s="17" t="s">
        <v>1425</v>
      </c>
      <c r="B611" s="17" t="s">
        <v>1426</v>
      </c>
      <c r="C611" s="17" t="s">
        <v>139</v>
      </c>
      <c r="D611" s="15">
        <v>15</v>
      </c>
      <c r="E611" s="113">
        <v>5104</v>
      </c>
      <c r="F611" s="114">
        <v>293.88714733542298</v>
      </c>
    </row>
    <row r="612" spans="1:6" x14ac:dyDescent="0.2">
      <c r="A612" s="17" t="s">
        <v>1427</v>
      </c>
      <c r="B612" s="17" t="s">
        <v>1428</v>
      </c>
      <c r="C612" s="17" t="s">
        <v>139</v>
      </c>
      <c r="D612" s="15">
        <v>6</v>
      </c>
      <c r="E612" s="113">
        <v>3542</v>
      </c>
      <c r="F612" s="114">
        <v>169.39582156973501</v>
      </c>
    </row>
    <row r="613" spans="1:6" x14ac:dyDescent="0.2">
      <c r="A613" s="17" t="s">
        <v>1429</v>
      </c>
      <c r="B613" s="17" t="s">
        <v>1430</v>
      </c>
      <c r="C613" s="17" t="s">
        <v>139</v>
      </c>
      <c r="D613" s="15">
        <v>2</v>
      </c>
      <c r="E613" s="113">
        <v>5461</v>
      </c>
      <c r="F613" s="114">
        <v>36.623329060611603</v>
      </c>
    </row>
    <row r="614" spans="1:6" x14ac:dyDescent="0.2">
      <c r="A614" s="17" t="s">
        <v>1431</v>
      </c>
      <c r="B614" s="17" t="s">
        <v>1432</v>
      </c>
      <c r="C614" s="17" t="s">
        <v>139</v>
      </c>
      <c r="D614" s="15">
        <v>7</v>
      </c>
      <c r="E614" s="113">
        <v>6330</v>
      </c>
      <c r="F614" s="114">
        <v>110.58451816745701</v>
      </c>
    </row>
    <row r="615" spans="1:6" x14ac:dyDescent="0.2">
      <c r="A615" s="17" t="s">
        <v>1433</v>
      </c>
      <c r="B615" s="17" t="s">
        <v>1434</v>
      </c>
      <c r="C615" s="17" t="s">
        <v>139</v>
      </c>
      <c r="D615" s="15">
        <v>11</v>
      </c>
      <c r="E615" s="113">
        <v>3380</v>
      </c>
      <c r="F615" s="114">
        <v>325.44378698224898</v>
      </c>
    </row>
    <row r="616" spans="1:6" x14ac:dyDescent="0.2">
      <c r="A616" s="17" t="s">
        <v>1435</v>
      </c>
      <c r="B616" s="17" t="s">
        <v>1436</v>
      </c>
      <c r="C616" s="17" t="s">
        <v>139</v>
      </c>
      <c r="D616" s="15">
        <v>4</v>
      </c>
      <c r="E616" s="113">
        <v>3106</v>
      </c>
      <c r="F616" s="114">
        <v>128.78300064391499</v>
      </c>
    </row>
    <row r="617" spans="1:6" x14ac:dyDescent="0.2">
      <c r="A617" s="17" t="s">
        <v>1437</v>
      </c>
      <c r="B617" s="17" t="s">
        <v>1438</v>
      </c>
      <c r="C617" s="17" t="s">
        <v>139</v>
      </c>
      <c r="D617" s="15">
        <v>4</v>
      </c>
      <c r="E617" s="113">
        <v>6341</v>
      </c>
      <c r="F617" s="114">
        <v>63.081532881248997</v>
      </c>
    </row>
    <row r="618" spans="1:6" x14ac:dyDescent="0.2">
      <c r="A618" s="17" t="s">
        <v>1439</v>
      </c>
      <c r="B618" s="17" t="s">
        <v>1440</v>
      </c>
      <c r="C618" s="17" t="s">
        <v>139</v>
      </c>
      <c r="D618" s="15">
        <v>9</v>
      </c>
      <c r="E618" s="113">
        <v>5869</v>
      </c>
      <c r="F618" s="114">
        <v>153.34810018742601</v>
      </c>
    </row>
    <row r="619" spans="1:6" x14ac:dyDescent="0.2">
      <c r="A619" s="17" t="s">
        <v>1441</v>
      </c>
      <c r="B619" s="17" t="s">
        <v>1442</v>
      </c>
      <c r="C619" s="17" t="s">
        <v>139</v>
      </c>
      <c r="D619" s="15">
        <v>10</v>
      </c>
      <c r="E619" s="113">
        <v>3192</v>
      </c>
      <c r="F619" s="114">
        <v>313.28320802004998</v>
      </c>
    </row>
    <row r="620" spans="1:6" x14ac:dyDescent="0.2">
      <c r="A620" s="17" t="s">
        <v>1443</v>
      </c>
      <c r="B620" s="17" t="s">
        <v>1444</v>
      </c>
      <c r="C620" s="17" t="s">
        <v>139</v>
      </c>
      <c r="D620" s="15">
        <v>4</v>
      </c>
      <c r="E620" s="113">
        <v>4329</v>
      </c>
      <c r="F620" s="114">
        <v>92.400092400092404</v>
      </c>
    </row>
    <row r="621" spans="1:6" x14ac:dyDescent="0.2">
      <c r="A621" s="17" t="s">
        <v>1445</v>
      </c>
      <c r="B621" s="17" t="s">
        <v>1446</v>
      </c>
      <c r="C621" s="17" t="s">
        <v>139</v>
      </c>
      <c r="D621" s="15">
        <v>4</v>
      </c>
      <c r="E621" s="113">
        <v>5162</v>
      </c>
      <c r="F621" s="114">
        <v>77.489345215032998</v>
      </c>
    </row>
    <row r="622" spans="1:6" x14ac:dyDescent="0.2">
      <c r="A622" s="17" t="s">
        <v>1447</v>
      </c>
      <c r="B622" s="17" t="s">
        <v>1448</v>
      </c>
      <c r="C622" s="17" t="s">
        <v>139</v>
      </c>
      <c r="D622" s="15">
        <v>19</v>
      </c>
      <c r="E622" s="113">
        <v>5279</v>
      </c>
      <c r="F622" s="114">
        <v>359.91665088084898</v>
      </c>
    </row>
    <row r="623" spans="1:6" x14ac:dyDescent="0.2">
      <c r="A623" s="17" t="s">
        <v>1449</v>
      </c>
      <c r="B623" s="17" t="s">
        <v>1450</v>
      </c>
      <c r="C623" s="17" t="s">
        <v>139</v>
      </c>
      <c r="D623" s="15">
        <v>1</v>
      </c>
      <c r="E623" s="113">
        <v>3377</v>
      </c>
      <c r="F623" s="114">
        <v>29.612081729345601</v>
      </c>
    </row>
    <row r="624" spans="1:6" x14ac:dyDescent="0.2">
      <c r="A624" s="17" t="s">
        <v>1451</v>
      </c>
      <c r="B624" s="17" t="s">
        <v>1452</v>
      </c>
      <c r="C624" s="17" t="s">
        <v>139</v>
      </c>
      <c r="D624" s="15">
        <v>6</v>
      </c>
      <c r="E624" s="113">
        <v>6241</v>
      </c>
      <c r="F624" s="114">
        <v>96.138439352667902</v>
      </c>
    </row>
    <row r="625" spans="1:6" x14ac:dyDescent="0.2">
      <c r="A625" s="17" t="s">
        <v>1453</v>
      </c>
      <c r="B625" s="17" t="s">
        <v>1454</v>
      </c>
      <c r="C625" s="17" t="s">
        <v>139</v>
      </c>
      <c r="D625" s="15">
        <v>5</v>
      </c>
      <c r="E625" s="113">
        <v>6065</v>
      </c>
      <c r="F625" s="114">
        <v>82.440230832646407</v>
      </c>
    </row>
    <row r="626" spans="1:6" x14ac:dyDescent="0.2">
      <c r="A626" s="17" t="s">
        <v>1455</v>
      </c>
      <c r="B626" s="17" t="s">
        <v>1456</v>
      </c>
      <c r="C626" s="17" t="s">
        <v>139</v>
      </c>
      <c r="D626" s="15">
        <v>1</v>
      </c>
      <c r="E626" s="113">
        <v>3516</v>
      </c>
      <c r="F626" s="114">
        <v>28.441410693970401</v>
      </c>
    </row>
    <row r="627" spans="1:6" x14ac:dyDescent="0.2">
      <c r="A627" s="17" t="s">
        <v>1457</v>
      </c>
      <c r="B627" s="17" t="s">
        <v>1458</v>
      </c>
      <c r="C627" s="17" t="s">
        <v>139</v>
      </c>
      <c r="D627" s="15">
        <v>3</v>
      </c>
      <c r="E627" s="113">
        <v>5126</v>
      </c>
      <c r="F627" s="114">
        <v>58.525165821303197</v>
      </c>
    </row>
    <row r="628" spans="1:6" x14ac:dyDescent="0.2">
      <c r="A628" s="17" t="s">
        <v>1459</v>
      </c>
      <c r="B628" s="17" t="s">
        <v>1460</v>
      </c>
      <c r="C628" s="17" t="s">
        <v>139</v>
      </c>
      <c r="D628" s="15">
        <v>4</v>
      </c>
      <c r="E628" s="113">
        <v>3640</v>
      </c>
      <c r="F628" s="114">
        <v>109.89010989011</v>
      </c>
    </row>
    <row r="629" spans="1:6" x14ac:dyDescent="0.2">
      <c r="A629" s="17" t="s">
        <v>1461</v>
      </c>
      <c r="B629" s="17" t="s">
        <v>1462</v>
      </c>
      <c r="C629" s="17" t="s">
        <v>139</v>
      </c>
      <c r="D629" s="15">
        <v>2</v>
      </c>
      <c r="E629" s="113">
        <v>3322</v>
      </c>
      <c r="F629" s="114">
        <v>60.204695966285399</v>
      </c>
    </row>
    <row r="630" spans="1:6" x14ac:dyDescent="0.2">
      <c r="A630" s="17" t="s">
        <v>1463</v>
      </c>
      <c r="B630" s="17" t="s">
        <v>1464</v>
      </c>
      <c r="C630" s="17" t="s">
        <v>139</v>
      </c>
      <c r="D630" s="15">
        <v>14</v>
      </c>
      <c r="E630" s="113">
        <v>4448</v>
      </c>
      <c r="F630" s="114">
        <v>314.74820143884898</v>
      </c>
    </row>
    <row r="631" spans="1:6" x14ac:dyDescent="0.2">
      <c r="A631" s="17" t="s">
        <v>1465</v>
      </c>
      <c r="B631" s="17" t="s">
        <v>1466</v>
      </c>
      <c r="C631" s="17" t="s">
        <v>139</v>
      </c>
      <c r="D631" s="15">
        <v>3</v>
      </c>
      <c r="E631" s="113">
        <v>3637</v>
      </c>
      <c r="F631" s="114">
        <v>82.485565026120398</v>
      </c>
    </row>
    <row r="632" spans="1:6" x14ac:dyDescent="0.2">
      <c r="A632" s="17" t="s">
        <v>1467</v>
      </c>
      <c r="B632" s="17" t="s">
        <v>1468</v>
      </c>
      <c r="C632" s="17" t="s">
        <v>139</v>
      </c>
      <c r="D632" s="15">
        <v>3</v>
      </c>
      <c r="E632" s="113">
        <v>4662</v>
      </c>
      <c r="F632" s="114">
        <v>64.3500643500644</v>
      </c>
    </row>
    <row r="633" spans="1:6" x14ac:dyDescent="0.2">
      <c r="A633" s="17" t="s">
        <v>1469</v>
      </c>
      <c r="B633" s="17" t="s">
        <v>1470</v>
      </c>
      <c r="C633" s="17" t="s">
        <v>139</v>
      </c>
      <c r="D633" s="15">
        <v>2</v>
      </c>
      <c r="E633" s="113">
        <v>5037</v>
      </c>
      <c r="F633" s="114">
        <v>39.706174310105197</v>
      </c>
    </row>
    <row r="634" spans="1:6" x14ac:dyDescent="0.2">
      <c r="A634" s="17" t="s">
        <v>1471</v>
      </c>
      <c r="B634" s="17" t="s">
        <v>1472</v>
      </c>
      <c r="C634" s="17" t="s">
        <v>139</v>
      </c>
      <c r="D634" s="15">
        <v>5</v>
      </c>
      <c r="E634" s="113">
        <v>5793</v>
      </c>
      <c r="F634" s="114">
        <v>86.311065078543095</v>
      </c>
    </row>
    <row r="635" spans="1:6" x14ac:dyDescent="0.2">
      <c r="A635" s="17" t="s">
        <v>1473</v>
      </c>
      <c r="B635" s="17" t="s">
        <v>1474</v>
      </c>
      <c r="C635" s="17" t="s">
        <v>139</v>
      </c>
      <c r="D635" s="15">
        <v>1</v>
      </c>
      <c r="E635" s="113">
        <v>4519</v>
      </c>
      <c r="F635" s="114">
        <v>22.128789555211299</v>
      </c>
    </row>
    <row r="636" spans="1:6" x14ac:dyDescent="0.2">
      <c r="A636" s="17" t="s">
        <v>1475</v>
      </c>
      <c r="B636" s="17" t="s">
        <v>1476</v>
      </c>
      <c r="C636" s="17" t="s">
        <v>139</v>
      </c>
      <c r="D636" s="15">
        <v>4</v>
      </c>
      <c r="E636" s="113">
        <v>5074</v>
      </c>
      <c r="F636" s="114">
        <v>78.833267638943596</v>
      </c>
    </row>
    <row r="637" spans="1:6" x14ac:dyDescent="0.2">
      <c r="A637" s="17" t="s">
        <v>1477</v>
      </c>
      <c r="B637" s="17" t="s">
        <v>1478</v>
      </c>
      <c r="C637" s="17" t="s">
        <v>139</v>
      </c>
      <c r="D637" s="15">
        <v>4</v>
      </c>
      <c r="E637" s="113">
        <v>5917</v>
      </c>
      <c r="F637" s="114">
        <v>67.601825249281802</v>
      </c>
    </row>
    <row r="638" spans="1:6" x14ac:dyDescent="0.2">
      <c r="A638" s="17" t="s">
        <v>1479</v>
      </c>
      <c r="B638" s="17" t="s">
        <v>1480</v>
      </c>
      <c r="C638" s="17" t="s">
        <v>139</v>
      </c>
      <c r="D638" s="15">
        <v>10</v>
      </c>
      <c r="E638" s="113">
        <v>5866</v>
      </c>
      <c r="F638" s="114">
        <v>170.47391749062399</v>
      </c>
    </row>
    <row r="639" spans="1:6" x14ac:dyDescent="0.2">
      <c r="A639" s="17" t="s">
        <v>1481</v>
      </c>
      <c r="B639" s="17" t="s">
        <v>1482</v>
      </c>
      <c r="C639" s="17" t="s">
        <v>139</v>
      </c>
      <c r="D639" s="15">
        <v>2</v>
      </c>
      <c r="E639" s="113">
        <v>3888</v>
      </c>
      <c r="F639" s="114">
        <v>51.440329218107003</v>
      </c>
    </row>
    <row r="640" spans="1:6" x14ac:dyDescent="0.2">
      <c r="A640" s="17" t="s">
        <v>1483</v>
      </c>
      <c r="B640" s="17" t="s">
        <v>1484</v>
      </c>
      <c r="C640" s="17" t="s">
        <v>139</v>
      </c>
      <c r="D640" s="15">
        <v>1</v>
      </c>
      <c r="E640" s="113">
        <v>3593</v>
      </c>
      <c r="F640" s="114">
        <v>27.831895352073499</v>
      </c>
    </row>
    <row r="641" spans="1:6" x14ac:dyDescent="0.2">
      <c r="A641" s="17" t="s">
        <v>1485</v>
      </c>
      <c r="B641" s="17" t="s">
        <v>1486</v>
      </c>
      <c r="C641" s="17" t="s">
        <v>139</v>
      </c>
      <c r="D641" s="15">
        <v>3</v>
      </c>
      <c r="E641" s="113">
        <v>4573</v>
      </c>
      <c r="F641" s="114">
        <v>65.602449158101905</v>
      </c>
    </row>
    <row r="642" spans="1:6" x14ac:dyDescent="0.2">
      <c r="A642" s="17" t="s">
        <v>1487</v>
      </c>
      <c r="B642" s="17" t="s">
        <v>1488</v>
      </c>
      <c r="C642" s="17" t="s">
        <v>139</v>
      </c>
      <c r="D642" s="15">
        <v>6</v>
      </c>
      <c r="E642" s="113">
        <v>4462</v>
      </c>
      <c r="F642" s="114">
        <v>134.46884805020201</v>
      </c>
    </row>
    <row r="643" spans="1:6" x14ac:dyDescent="0.2">
      <c r="A643" s="17" t="s">
        <v>1489</v>
      </c>
      <c r="B643" s="17" t="s">
        <v>1490</v>
      </c>
      <c r="C643" s="17" t="s">
        <v>139</v>
      </c>
      <c r="D643" s="15">
        <v>1</v>
      </c>
      <c r="E643" s="113">
        <v>4228</v>
      </c>
      <c r="F643" s="114">
        <v>23.651844843897798</v>
      </c>
    </row>
    <row r="644" spans="1:6" x14ac:dyDescent="0.2">
      <c r="A644" s="17" t="s">
        <v>1491</v>
      </c>
      <c r="B644" s="17" t="s">
        <v>1492</v>
      </c>
      <c r="C644" s="17" t="s">
        <v>139</v>
      </c>
      <c r="D644" s="15">
        <v>2</v>
      </c>
      <c r="E644" s="113">
        <v>3127</v>
      </c>
      <c r="F644" s="114">
        <v>63.959066197633497</v>
      </c>
    </row>
    <row r="645" spans="1:6" x14ac:dyDescent="0.2">
      <c r="A645" s="17" t="s">
        <v>1493</v>
      </c>
      <c r="B645" s="17" t="s">
        <v>1494</v>
      </c>
      <c r="C645" s="17" t="s">
        <v>139</v>
      </c>
      <c r="D645" s="15">
        <v>5</v>
      </c>
      <c r="E645" s="113">
        <v>5278</v>
      </c>
      <c r="F645" s="114">
        <v>94.732853353543007</v>
      </c>
    </row>
    <row r="646" spans="1:6" x14ac:dyDescent="0.2">
      <c r="A646" s="17" t="s">
        <v>1495</v>
      </c>
      <c r="B646" s="17" t="s">
        <v>1496</v>
      </c>
      <c r="C646" s="17" t="s">
        <v>139</v>
      </c>
      <c r="D646" s="15">
        <v>4</v>
      </c>
      <c r="E646" s="113">
        <v>3496</v>
      </c>
      <c r="F646" s="114">
        <v>114.41647597254</v>
      </c>
    </row>
    <row r="647" spans="1:6" x14ac:dyDescent="0.2">
      <c r="A647" s="17" t="s">
        <v>1497</v>
      </c>
      <c r="B647" s="17" t="s">
        <v>1498</v>
      </c>
      <c r="C647" s="17" t="s">
        <v>139</v>
      </c>
      <c r="D647" s="15">
        <v>1</v>
      </c>
      <c r="E647" s="113">
        <v>4622</v>
      </c>
      <c r="F647" s="114">
        <v>21.635655560363499</v>
      </c>
    </row>
    <row r="648" spans="1:6" x14ac:dyDescent="0.2">
      <c r="A648" s="17" t="s">
        <v>1499</v>
      </c>
      <c r="B648" s="17" t="s">
        <v>1500</v>
      </c>
      <c r="C648" s="17" t="s">
        <v>139</v>
      </c>
      <c r="D648" s="15">
        <v>0</v>
      </c>
      <c r="E648" s="113">
        <v>2871</v>
      </c>
      <c r="F648" s="114">
        <v>0</v>
      </c>
    </row>
    <row r="649" spans="1:6" x14ac:dyDescent="0.2">
      <c r="A649" s="17" t="s">
        <v>1501</v>
      </c>
      <c r="B649" s="17" t="s">
        <v>1502</v>
      </c>
      <c r="C649" s="17" t="s">
        <v>139</v>
      </c>
      <c r="D649" s="15">
        <v>1</v>
      </c>
      <c r="E649" s="113">
        <v>3737</v>
      </c>
      <c r="F649" s="114">
        <v>26.7594327000268</v>
      </c>
    </row>
    <row r="650" spans="1:6" x14ac:dyDescent="0.2">
      <c r="A650" s="17" t="s">
        <v>1503</v>
      </c>
      <c r="B650" s="17" t="s">
        <v>1504</v>
      </c>
      <c r="C650" s="17" t="s">
        <v>139</v>
      </c>
      <c r="D650" s="15">
        <v>3</v>
      </c>
      <c r="E650" s="113">
        <v>4953</v>
      </c>
      <c r="F650" s="114">
        <v>60.569351907934603</v>
      </c>
    </row>
    <row r="651" spans="1:6" x14ac:dyDescent="0.2">
      <c r="A651" s="17" t="s">
        <v>1505</v>
      </c>
      <c r="B651" s="17" t="s">
        <v>1506</v>
      </c>
      <c r="C651" s="17" t="s">
        <v>139</v>
      </c>
      <c r="D651" s="15">
        <v>4</v>
      </c>
      <c r="E651" s="113">
        <v>4313</v>
      </c>
      <c r="F651" s="114">
        <v>92.742870391838593</v>
      </c>
    </row>
    <row r="652" spans="1:6" x14ac:dyDescent="0.2">
      <c r="A652" s="17" t="s">
        <v>1507</v>
      </c>
      <c r="B652" s="17" t="s">
        <v>1508</v>
      </c>
      <c r="C652" s="17" t="s">
        <v>139</v>
      </c>
      <c r="D652" s="15">
        <v>4</v>
      </c>
      <c r="E652" s="113">
        <v>4980</v>
      </c>
      <c r="F652" s="114">
        <v>80.321285140562296</v>
      </c>
    </row>
    <row r="653" spans="1:6" x14ac:dyDescent="0.2">
      <c r="A653" s="17" t="s">
        <v>1509</v>
      </c>
      <c r="B653" s="17" t="s">
        <v>1510</v>
      </c>
      <c r="C653" s="17" t="s">
        <v>139</v>
      </c>
      <c r="D653" s="15">
        <v>2</v>
      </c>
      <c r="E653" s="113">
        <v>4026</v>
      </c>
      <c r="F653" s="114">
        <v>49.677098857426699</v>
      </c>
    </row>
    <row r="654" spans="1:6" x14ac:dyDescent="0.2">
      <c r="A654" s="17" t="s">
        <v>1511</v>
      </c>
      <c r="B654" s="17" t="s">
        <v>1512</v>
      </c>
      <c r="C654" s="17" t="s">
        <v>139</v>
      </c>
      <c r="D654" s="15">
        <v>2</v>
      </c>
      <c r="E654" s="113">
        <v>4069</v>
      </c>
      <c r="F654" s="114">
        <v>49.152125829442099</v>
      </c>
    </row>
    <row r="655" spans="1:6" x14ac:dyDescent="0.2">
      <c r="A655" s="17" t="s">
        <v>1513</v>
      </c>
      <c r="B655" s="17" t="s">
        <v>1514</v>
      </c>
      <c r="C655" s="17" t="s">
        <v>139</v>
      </c>
      <c r="D655" s="15">
        <v>13</v>
      </c>
      <c r="E655" s="113">
        <v>5411</v>
      </c>
      <c r="F655" s="114">
        <v>240.25133986324201</v>
      </c>
    </row>
    <row r="656" spans="1:6" x14ac:dyDescent="0.2">
      <c r="A656" s="17" t="s">
        <v>1515</v>
      </c>
      <c r="B656" s="17" t="s">
        <v>1516</v>
      </c>
      <c r="C656" s="17" t="s">
        <v>139</v>
      </c>
      <c r="D656" s="15">
        <v>3</v>
      </c>
      <c r="E656" s="113">
        <v>4395</v>
      </c>
      <c r="F656" s="114">
        <v>68.259385665528995</v>
      </c>
    </row>
    <row r="657" spans="1:6" x14ac:dyDescent="0.2">
      <c r="A657" s="17" t="s">
        <v>1517</v>
      </c>
      <c r="B657" s="17" t="s">
        <v>1518</v>
      </c>
      <c r="C657" s="17" t="s">
        <v>139</v>
      </c>
      <c r="D657" s="15">
        <v>6</v>
      </c>
      <c r="E657" s="113">
        <v>6814</v>
      </c>
      <c r="F657" s="114">
        <v>88.054006457293795</v>
      </c>
    </row>
    <row r="658" spans="1:6" x14ac:dyDescent="0.2">
      <c r="A658" s="17" t="s">
        <v>1519</v>
      </c>
      <c r="B658" s="17" t="s">
        <v>1520</v>
      </c>
      <c r="C658" s="17" t="s">
        <v>139</v>
      </c>
      <c r="D658" s="15">
        <v>4</v>
      </c>
      <c r="E658" s="113">
        <v>6201</v>
      </c>
      <c r="F658" s="114">
        <v>64.505724883083403</v>
      </c>
    </row>
    <row r="659" spans="1:6" x14ac:dyDescent="0.2">
      <c r="A659" s="17" t="s">
        <v>1521</v>
      </c>
      <c r="B659" s="17" t="s">
        <v>1522</v>
      </c>
      <c r="C659" s="17" t="s">
        <v>139</v>
      </c>
      <c r="D659" s="15">
        <v>0</v>
      </c>
      <c r="E659" s="113">
        <v>6156</v>
      </c>
      <c r="F659" s="114">
        <v>0</v>
      </c>
    </row>
    <row r="660" spans="1:6" x14ac:dyDescent="0.2">
      <c r="A660" s="17" t="s">
        <v>1523</v>
      </c>
      <c r="B660" s="17" t="s">
        <v>1524</v>
      </c>
      <c r="C660" s="17" t="s">
        <v>139</v>
      </c>
      <c r="D660" s="15">
        <v>7</v>
      </c>
      <c r="E660" s="113">
        <v>4602</v>
      </c>
      <c r="F660" s="114">
        <v>152.10777922642299</v>
      </c>
    </row>
    <row r="661" spans="1:6" x14ac:dyDescent="0.2">
      <c r="A661" s="17" t="s">
        <v>1525</v>
      </c>
      <c r="B661" s="17" t="s">
        <v>1526</v>
      </c>
      <c r="C661" s="17" t="s">
        <v>139</v>
      </c>
      <c r="D661" s="15">
        <v>4</v>
      </c>
      <c r="E661" s="113">
        <v>4147</v>
      </c>
      <c r="F661" s="114">
        <v>96.455268869061996</v>
      </c>
    </row>
    <row r="662" spans="1:6" x14ac:dyDescent="0.2">
      <c r="A662" s="17" t="s">
        <v>1527</v>
      </c>
      <c r="B662" s="17" t="s">
        <v>1528</v>
      </c>
      <c r="C662" s="17" t="s">
        <v>139</v>
      </c>
      <c r="D662" s="15">
        <v>2</v>
      </c>
      <c r="E662" s="113">
        <v>3860</v>
      </c>
      <c r="F662" s="114">
        <v>51.813471502590701</v>
      </c>
    </row>
    <row r="663" spans="1:6" x14ac:dyDescent="0.2">
      <c r="A663" s="17" t="s">
        <v>1529</v>
      </c>
      <c r="B663" s="17" t="s">
        <v>1530</v>
      </c>
      <c r="C663" s="17" t="s">
        <v>139</v>
      </c>
      <c r="D663" s="15">
        <v>30</v>
      </c>
      <c r="E663" s="113">
        <v>7465</v>
      </c>
      <c r="F663" s="114">
        <v>401.875418620228</v>
      </c>
    </row>
    <row r="664" spans="1:6" x14ac:dyDescent="0.2">
      <c r="A664" s="17" t="s">
        <v>1531</v>
      </c>
      <c r="B664" s="17" t="s">
        <v>1532</v>
      </c>
      <c r="C664" s="17" t="s">
        <v>139</v>
      </c>
      <c r="D664" s="15">
        <v>1</v>
      </c>
      <c r="E664" s="113">
        <v>3596</v>
      </c>
      <c r="F664" s="114">
        <v>27.808676307007801</v>
      </c>
    </row>
    <row r="665" spans="1:6" x14ac:dyDescent="0.2">
      <c r="A665" s="17" t="s">
        <v>1533</v>
      </c>
      <c r="B665" s="17" t="s">
        <v>1534</v>
      </c>
      <c r="C665" s="17" t="s">
        <v>139</v>
      </c>
      <c r="D665" s="15">
        <v>16</v>
      </c>
      <c r="E665" s="113">
        <v>6652</v>
      </c>
      <c r="F665" s="114">
        <v>240.52916416115499</v>
      </c>
    </row>
    <row r="666" spans="1:6" x14ac:dyDescent="0.2">
      <c r="A666" s="17" t="s">
        <v>1535</v>
      </c>
      <c r="B666" s="17" t="s">
        <v>1536</v>
      </c>
      <c r="C666" s="17" t="s">
        <v>139</v>
      </c>
      <c r="D666" s="15">
        <v>3</v>
      </c>
      <c r="E666" s="113">
        <v>3810</v>
      </c>
      <c r="F666" s="114">
        <v>78.740157480315006</v>
      </c>
    </row>
    <row r="667" spans="1:6" x14ac:dyDescent="0.2">
      <c r="A667" s="17" t="s">
        <v>1537</v>
      </c>
      <c r="B667" s="17" t="s">
        <v>1538</v>
      </c>
      <c r="C667" s="17" t="s">
        <v>139</v>
      </c>
      <c r="D667" s="15">
        <v>6</v>
      </c>
      <c r="E667" s="113">
        <v>2632</v>
      </c>
      <c r="F667" s="114">
        <v>227.96352583586599</v>
      </c>
    </row>
    <row r="668" spans="1:6" x14ac:dyDescent="0.2">
      <c r="A668" s="17" t="s">
        <v>1539</v>
      </c>
      <c r="B668" s="17" t="s">
        <v>1540</v>
      </c>
      <c r="C668" s="17" t="s">
        <v>139</v>
      </c>
      <c r="D668" s="15">
        <v>2</v>
      </c>
      <c r="E668" s="113">
        <v>3525</v>
      </c>
      <c r="F668" s="114">
        <v>56.737588652482302</v>
      </c>
    </row>
    <row r="669" spans="1:6" x14ac:dyDescent="0.2">
      <c r="A669" s="17" t="s">
        <v>1541</v>
      </c>
      <c r="B669" s="17" t="s">
        <v>1542</v>
      </c>
      <c r="C669" s="17" t="s">
        <v>139</v>
      </c>
      <c r="D669" s="15">
        <v>5</v>
      </c>
      <c r="E669" s="113">
        <v>3607</v>
      </c>
      <c r="F669" s="114">
        <v>138.61935126143601</v>
      </c>
    </row>
    <row r="670" spans="1:6" x14ac:dyDescent="0.2">
      <c r="A670" s="17" t="s">
        <v>1543</v>
      </c>
      <c r="B670" s="17" t="s">
        <v>1544</v>
      </c>
      <c r="C670" s="17" t="s">
        <v>139</v>
      </c>
      <c r="D670" s="15">
        <v>6</v>
      </c>
      <c r="E670" s="113">
        <v>7128</v>
      </c>
      <c r="F670" s="114">
        <v>84.175084175084194</v>
      </c>
    </row>
    <row r="671" spans="1:6" x14ac:dyDescent="0.2">
      <c r="A671" s="17" t="s">
        <v>1545</v>
      </c>
      <c r="B671" s="17" t="s">
        <v>1546</v>
      </c>
      <c r="C671" s="17" t="s">
        <v>139</v>
      </c>
      <c r="D671" s="15">
        <v>4</v>
      </c>
      <c r="E671" s="113">
        <v>4096</v>
      </c>
      <c r="F671" s="114">
        <v>97.65625</v>
      </c>
    </row>
    <row r="672" spans="1:6" x14ac:dyDescent="0.2">
      <c r="A672" s="17" t="s">
        <v>1547</v>
      </c>
      <c r="B672" s="17" t="s">
        <v>1548</v>
      </c>
      <c r="C672" s="17" t="s">
        <v>139</v>
      </c>
      <c r="D672" s="15">
        <v>3</v>
      </c>
      <c r="E672" s="113">
        <v>4177</v>
      </c>
      <c r="F672" s="114">
        <v>71.821881733301396</v>
      </c>
    </row>
    <row r="673" spans="1:6" x14ac:dyDescent="0.2">
      <c r="A673" s="17" t="s">
        <v>1549</v>
      </c>
      <c r="B673" s="17" t="s">
        <v>1550</v>
      </c>
      <c r="C673" s="17" t="s">
        <v>139</v>
      </c>
      <c r="D673" s="15">
        <v>3</v>
      </c>
      <c r="E673" s="113">
        <v>3156</v>
      </c>
      <c r="F673" s="114">
        <v>95.057034220532302</v>
      </c>
    </row>
    <row r="674" spans="1:6" x14ac:dyDescent="0.2">
      <c r="A674" s="17" t="s">
        <v>1551</v>
      </c>
      <c r="B674" s="17" t="s">
        <v>1552</v>
      </c>
      <c r="C674" s="17" t="s">
        <v>139</v>
      </c>
      <c r="D674" s="15">
        <v>2</v>
      </c>
      <c r="E674" s="113">
        <v>2382</v>
      </c>
      <c r="F674" s="114">
        <v>83.963056255247693</v>
      </c>
    </row>
    <row r="675" spans="1:6" x14ac:dyDescent="0.2">
      <c r="A675" s="17" t="s">
        <v>1553</v>
      </c>
      <c r="B675" s="17" t="s">
        <v>1554</v>
      </c>
      <c r="C675" s="17" t="s">
        <v>139</v>
      </c>
      <c r="D675" s="15">
        <v>2</v>
      </c>
      <c r="E675" s="113">
        <v>4631</v>
      </c>
      <c r="F675" s="114">
        <v>43.1872165838912</v>
      </c>
    </row>
    <row r="676" spans="1:6" x14ac:dyDescent="0.2">
      <c r="A676" s="17" t="s">
        <v>1555</v>
      </c>
      <c r="B676" s="17" t="s">
        <v>1556</v>
      </c>
      <c r="C676" s="17" t="s">
        <v>139</v>
      </c>
      <c r="D676" s="15">
        <v>1</v>
      </c>
      <c r="E676" s="113">
        <v>3581</v>
      </c>
      <c r="F676" s="114">
        <v>27.925160569673299</v>
      </c>
    </row>
    <row r="677" spans="1:6" x14ac:dyDescent="0.2">
      <c r="A677" s="17" t="s">
        <v>1557</v>
      </c>
      <c r="B677" s="17" t="s">
        <v>1558</v>
      </c>
      <c r="C677" s="17" t="s">
        <v>139</v>
      </c>
      <c r="D677" s="15">
        <v>3</v>
      </c>
      <c r="E677" s="113">
        <v>4916</v>
      </c>
      <c r="F677" s="114">
        <v>61.025223759153803</v>
      </c>
    </row>
    <row r="678" spans="1:6" x14ac:dyDescent="0.2">
      <c r="A678" s="17" t="s">
        <v>1559</v>
      </c>
      <c r="B678" s="17" t="s">
        <v>1560</v>
      </c>
      <c r="C678" s="17" t="s">
        <v>139</v>
      </c>
      <c r="D678" s="15">
        <v>12</v>
      </c>
      <c r="E678" s="113">
        <v>5139</v>
      </c>
      <c r="F678" s="114">
        <v>233.508464681845</v>
      </c>
    </row>
    <row r="679" spans="1:6" x14ac:dyDescent="0.2">
      <c r="A679" s="17" t="s">
        <v>1561</v>
      </c>
      <c r="B679" s="17" t="s">
        <v>1562</v>
      </c>
      <c r="C679" s="17" t="s">
        <v>139</v>
      </c>
      <c r="D679" s="15">
        <v>5</v>
      </c>
      <c r="E679" s="113">
        <v>4772</v>
      </c>
      <c r="F679" s="114">
        <v>104.77787091366299</v>
      </c>
    </row>
    <row r="680" spans="1:6" x14ac:dyDescent="0.2">
      <c r="A680" s="17" t="s">
        <v>1563</v>
      </c>
      <c r="B680" s="17" t="s">
        <v>982</v>
      </c>
      <c r="C680" s="17" t="s">
        <v>139</v>
      </c>
      <c r="D680" s="15">
        <v>3</v>
      </c>
      <c r="E680" s="113">
        <v>4052</v>
      </c>
      <c r="F680" s="114">
        <v>74.037512339585405</v>
      </c>
    </row>
    <row r="681" spans="1:6" x14ac:dyDescent="0.2">
      <c r="A681" s="17" t="s">
        <v>1564</v>
      </c>
      <c r="B681" s="17" t="s">
        <v>1565</v>
      </c>
      <c r="C681" s="17" t="s">
        <v>139</v>
      </c>
      <c r="D681" s="15">
        <v>7</v>
      </c>
      <c r="E681" s="113">
        <v>4848</v>
      </c>
      <c r="F681" s="114">
        <v>144.38943894389399</v>
      </c>
    </row>
    <row r="682" spans="1:6" x14ac:dyDescent="0.2">
      <c r="A682" s="17" t="s">
        <v>1566</v>
      </c>
      <c r="B682" s="17" t="s">
        <v>1567</v>
      </c>
      <c r="C682" s="17" t="s">
        <v>139</v>
      </c>
      <c r="D682" s="15">
        <v>6</v>
      </c>
      <c r="E682" s="113">
        <v>3504</v>
      </c>
      <c r="F682" s="114">
        <v>171.23287671232899</v>
      </c>
    </row>
    <row r="683" spans="1:6" x14ac:dyDescent="0.2">
      <c r="A683" s="17" t="s">
        <v>1568</v>
      </c>
      <c r="B683" s="17" t="s">
        <v>1569</v>
      </c>
      <c r="C683" s="17" t="s">
        <v>139</v>
      </c>
      <c r="D683" s="15">
        <v>16</v>
      </c>
      <c r="E683" s="113">
        <v>6554</v>
      </c>
      <c r="F683" s="114">
        <v>244.12572474824501</v>
      </c>
    </row>
    <row r="684" spans="1:6" x14ac:dyDescent="0.2">
      <c r="A684" s="17" t="s">
        <v>1570</v>
      </c>
      <c r="B684" s="17" t="s">
        <v>1571</v>
      </c>
      <c r="C684" s="17" t="s">
        <v>139</v>
      </c>
      <c r="D684" s="15">
        <v>5</v>
      </c>
      <c r="E684" s="113">
        <v>5692</v>
      </c>
      <c r="F684" s="114">
        <v>87.842586085734396</v>
      </c>
    </row>
    <row r="685" spans="1:6" x14ac:dyDescent="0.2">
      <c r="A685" s="17" t="s">
        <v>1572</v>
      </c>
      <c r="B685" s="17" t="s">
        <v>1573</v>
      </c>
      <c r="C685" s="17" t="s">
        <v>139</v>
      </c>
      <c r="D685" s="15">
        <v>6</v>
      </c>
      <c r="E685" s="113">
        <v>5867</v>
      </c>
      <c r="F685" s="114">
        <v>102.266916652463</v>
      </c>
    </row>
    <row r="686" spans="1:6" x14ac:dyDescent="0.2">
      <c r="A686" s="17" t="s">
        <v>1574</v>
      </c>
      <c r="B686" s="17" t="s">
        <v>1575</v>
      </c>
      <c r="C686" s="17" t="s">
        <v>139</v>
      </c>
      <c r="D686" s="15">
        <v>3</v>
      </c>
      <c r="E686" s="113">
        <v>4601</v>
      </c>
      <c r="F686" s="114">
        <v>65.203216692023503</v>
      </c>
    </row>
    <row r="687" spans="1:6" x14ac:dyDescent="0.2">
      <c r="A687" s="17" t="s">
        <v>1576</v>
      </c>
      <c r="B687" s="17" t="s">
        <v>1577</v>
      </c>
      <c r="C687" s="17" t="s">
        <v>139</v>
      </c>
      <c r="D687" s="15">
        <v>9</v>
      </c>
      <c r="E687" s="113">
        <v>6352</v>
      </c>
      <c r="F687" s="114">
        <v>141.68765743073101</v>
      </c>
    </row>
    <row r="688" spans="1:6" x14ac:dyDescent="0.2">
      <c r="A688" s="17" t="s">
        <v>1578</v>
      </c>
      <c r="B688" s="17" t="s">
        <v>1579</v>
      </c>
      <c r="C688" s="17" t="s">
        <v>139</v>
      </c>
      <c r="D688" s="15">
        <v>12</v>
      </c>
      <c r="E688" s="113">
        <v>3439</v>
      </c>
      <c r="F688" s="114">
        <v>348.93864495492898</v>
      </c>
    </row>
    <row r="689" spans="1:6" x14ac:dyDescent="0.2">
      <c r="A689" s="17" t="s">
        <v>1580</v>
      </c>
      <c r="B689" s="17" t="s">
        <v>1581</v>
      </c>
      <c r="C689" s="17" t="s">
        <v>139</v>
      </c>
      <c r="D689" s="15">
        <v>5</v>
      </c>
      <c r="E689" s="113">
        <v>3048</v>
      </c>
      <c r="F689" s="114">
        <v>164.04199475065599</v>
      </c>
    </row>
    <row r="690" spans="1:6" x14ac:dyDescent="0.2">
      <c r="A690" s="17" t="s">
        <v>1582</v>
      </c>
      <c r="B690" s="17" t="s">
        <v>1583</v>
      </c>
      <c r="C690" s="17" t="s">
        <v>139</v>
      </c>
      <c r="D690" s="15">
        <v>4</v>
      </c>
      <c r="E690" s="113">
        <v>3611</v>
      </c>
      <c r="F690" s="114">
        <v>110.772639158128</v>
      </c>
    </row>
    <row r="691" spans="1:6" x14ac:dyDescent="0.2">
      <c r="A691" s="17" t="s">
        <v>1584</v>
      </c>
      <c r="B691" s="17" t="s">
        <v>1585</v>
      </c>
      <c r="C691" s="17" t="s">
        <v>139</v>
      </c>
      <c r="D691" s="15">
        <v>10</v>
      </c>
      <c r="E691" s="113">
        <v>4539</v>
      </c>
      <c r="F691" s="114">
        <v>220.312844238819</v>
      </c>
    </row>
    <row r="692" spans="1:6" x14ac:dyDescent="0.2">
      <c r="A692" s="17" t="s">
        <v>1586</v>
      </c>
      <c r="B692" s="17" t="s">
        <v>1587</v>
      </c>
      <c r="C692" s="17" t="s">
        <v>139</v>
      </c>
      <c r="D692" s="15">
        <v>4</v>
      </c>
      <c r="E692" s="113">
        <v>4850</v>
      </c>
      <c r="F692" s="114">
        <v>82.474226804123703</v>
      </c>
    </row>
    <row r="693" spans="1:6" x14ac:dyDescent="0.2">
      <c r="A693" s="17" t="s">
        <v>1588</v>
      </c>
      <c r="B693" s="17" t="s">
        <v>1589</v>
      </c>
      <c r="C693" s="17" t="s">
        <v>139</v>
      </c>
      <c r="D693" s="15">
        <v>4</v>
      </c>
      <c r="E693" s="113">
        <v>4026</v>
      </c>
      <c r="F693" s="114">
        <v>99.354197714853498</v>
      </c>
    </row>
    <row r="694" spans="1:6" x14ac:dyDescent="0.2">
      <c r="A694" s="17" t="s">
        <v>1590</v>
      </c>
      <c r="B694" s="17" t="s">
        <v>1591</v>
      </c>
      <c r="C694" s="17" t="s">
        <v>139</v>
      </c>
      <c r="D694" s="15">
        <v>1</v>
      </c>
      <c r="E694" s="113">
        <v>900</v>
      </c>
      <c r="F694" s="114">
        <v>111.111111111111</v>
      </c>
    </row>
    <row r="695" spans="1:6" x14ac:dyDescent="0.2">
      <c r="A695" s="17" t="s">
        <v>1592</v>
      </c>
      <c r="B695" s="17" t="s">
        <v>1593</v>
      </c>
      <c r="C695" s="17" t="s">
        <v>139</v>
      </c>
      <c r="D695" s="15">
        <v>5</v>
      </c>
      <c r="E695" s="113">
        <v>6023</v>
      </c>
      <c r="F695" s="114">
        <v>83.015108749792503</v>
      </c>
    </row>
    <row r="696" spans="1:6" x14ac:dyDescent="0.2">
      <c r="A696" s="17" t="s">
        <v>1594</v>
      </c>
      <c r="B696" s="17" t="s">
        <v>1595</v>
      </c>
      <c r="C696" s="17" t="s">
        <v>139</v>
      </c>
      <c r="D696" s="15">
        <v>7</v>
      </c>
      <c r="E696" s="113">
        <v>4707</v>
      </c>
      <c r="F696" s="114">
        <v>148.714680263437</v>
      </c>
    </row>
    <row r="697" spans="1:6" x14ac:dyDescent="0.2">
      <c r="A697" s="17" t="s">
        <v>1596</v>
      </c>
      <c r="B697" s="17" t="s">
        <v>1597</v>
      </c>
      <c r="C697" s="17" t="s">
        <v>139</v>
      </c>
      <c r="D697" s="15">
        <v>1</v>
      </c>
      <c r="E697" s="113">
        <v>2695</v>
      </c>
      <c r="F697" s="114">
        <v>37.105751391465702</v>
      </c>
    </row>
    <row r="698" spans="1:6" x14ac:dyDescent="0.2">
      <c r="A698" s="17" t="s">
        <v>1598</v>
      </c>
      <c r="B698" s="17" t="s">
        <v>1599</v>
      </c>
      <c r="C698" s="17" t="s">
        <v>139</v>
      </c>
      <c r="D698" s="15">
        <v>1</v>
      </c>
      <c r="E698" s="113">
        <v>4771</v>
      </c>
      <c r="F698" s="114">
        <v>20.9599664640537</v>
      </c>
    </row>
    <row r="699" spans="1:6" x14ac:dyDescent="0.2">
      <c r="A699" s="17" t="s">
        <v>1600</v>
      </c>
      <c r="B699" s="17" t="s">
        <v>1601</v>
      </c>
      <c r="C699" s="17" t="s">
        <v>139</v>
      </c>
      <c r="D699" s="15">
        <v>2</v>
      </c>
      <c r="E699" s="113">
        <v>4454</v>
      </c>
      <c r="F699" s="114">
        <v>44.903457566232603</v>
      </c>
    </row>
    <row r="700" spans="1:6" x14ac:dyDescent="0.2">
      <c r="A700" s="17" t="s">
        <v>1602</v>
      </c>
      <c r="B700" s="17" t="s">
        <v>1603</v>
      </c>
      <c r="C700" s="17" t="s">
        <v>139</v>
      </c>
      <c r="D700" s="15">
        <v>5</v>
      </c>
      <c r="E700" s="113">
        <v>6354</v>
      </c>
      <c r="F700" s="114">
        <v>78.690588605602798</v>
      </c>
    </row>
    <row r="701" spans="1:6" x14ac:dyDescent="0.2">
      <c r="A701" s="17" t="s">
        <v>1604</v>
      </c>
      <c r="B701" s="17" t="s">
        <v>242</v>
      </c>
      <c r="C701" s="17" t="s">
        <v>139</v>
      </c>
      <c r="D701" s="15">
        <v>4</v>
      </c>
      <c r="E701" s="113">
        <v>10486</v>
      </c>
      <c r="F701" s="114">
        <v>38.1460995613199</v>
      </c>
    </row>
    <row r="702" spans="1:6" x14ac:dyDescent="0.2">
      <c r="A702" s="17" t="s">
        <v>1605</v>
      </c>
      <c r="B702" s="17" t="s">
        <v>240</v>
      </c>
      <c r="C702" s="17" t="s">
        <v>139</v>
      </c>
      <c r="D702" s="15">
        <v>6</v>
      </c>
      <c r="E702" s="113">
        <v>5676</v>
      </c>
      <c r="F702" s="114">
        <v>105.708245243129</v>
      </c>
    </row>
    <row r="703" spans="1:6" x14ac:dyDescent="0.2">
      <c r="A703" s="17" t="s">
        <v>1606</v>
      </c>
      <c r="B703" s="17" t="s">
        <v>1607</v>
      </c>
      <c r="C703" s="17" t="s">
        <v>139</v>
      </c>
      <c r="D703" s="15">
        <v>0</v>
      </c>
      <c r="E703" s="113">
        <v>3945</v>
      </c>
      <c r="F703" s="114">
        <v>0</v>
      </c>
    </row>
    <row r="704" spans="1:6" x14ac:dyDescent="0.2">
      <c r="A704" s="17" t="s">
        <v>1608</v>
      </c>
      <c r="B704" s="17" t="s">
        <v>1609</v>
      </c>
      <c r="C704" s="17" t="s">
        <v>139</v>
      </c>
      <c r="D704" s="15">
        <v>0</v>
      </c>
      <c r="E704" s="113">
        <v>5577</v>
      </c>
      <c r="F704" s="114">
        <v>0</v>
      </c>
    </row>
    <row r="705" spans="1:6" x14ac:dyDescent="0.2">
      <c r="A705" s="17" t="s">
        <v>1610</v>
      </c>
      <c r="B705" s="17" t="s">
        <v>1611</v>
      </c>
      <c r="C705" s="17" t="s">
        <v>139</v>
      </c>
      <c r="D705" s="15">
        <v>2</v>
      </c>
      <c r="E705" s="113">
        <v>10513</v>
      </c>
      <c r="F705" s="114">
        <v>19.024065442785101</v>
      </c>
    </row>
    <row r="706" spans="1:6" x14ac:dyDescent="0.2">
      <c r="A706" s="17" t="s">
        <v>1612</v>
      </c>
      <c r="B706" s="17" t="s">
        <v>1613</v>
      </c>
      <c r="C706" s="17" t="s">
        <v>139</v>
      </c>
      <c r="D706" s="15">
        <v>3</v>
      </c>
      <c r="E706" s="113">
        <v>7387</v>
      </c>
      <c r="F706" s="114">
        <v>40.611885745228101</v>
      </c>
    </row>
    <row r="707" spans="1:6" x14ac:dyDescent="0.2">
      <c r="A707" s="17" t="s">
        <v>1614</v>
      </c>
      <c r="B707" s="17" t="s">
        <v>276</v>
      </c>
      <c r="C707" s="17" t="s">
        <v>139</v>
      </c>
      <c r="D707" s="15">
        <v>11</v>
      </c>
      <c r="E707" s="113">
        <v>3569</v>
      </c>
      <c r="F707" s="114">
        <v>308.20958251611103</v>
      </c>
    </row>
    <row r="708" spans="1:6" x14ac:dyDescent="0.2">
      <c r="A708" s="17" t="s">
        <v>1615</v>
      </c>
      <c r="B708" s="17" t="s">
        <v>1616</v>
      </c>
      <c r="C708" s="17" t="s">
        <v>139</v>
      </c>
      <c r="D708" s="15">
        <v>2</v>
      </c>
      <c r="E708" s="113">
        <v>6415</v>
      </c>
      <c r="F708" s="114">
        <v>31.176929072486399</v>
      </c>
    </row>
    <row r="709" spans="1:6" x14ac:dyDescent="0.2">
      <c r="A709" s="17" t="s">
        <v>1617</v>
      </c>
      <c r="B709" s="17" t="s">
        <v>1618</v>
      </c>
      <c r="C709" s="17" t="s">
        <v>139</v>
      </c>
      <c r="D709" s="15">
        <v>5</v>
      </c>
      <c r="E709" s="113">
        <v>4894</v>
      </c>
      <c r="F709" s="114">
        <v>102.165917449939</v>
      </c>
    </row>
    <row r="710" spans="1:6" x14ac:dyDescent="0.2">
      <c r="A710" s="17" t="s">
        <v>1619</v>
      </c>
      <c r="B710" s="17" t="s">
        <v>1620</v>
      </c>
      <c r="C710" s="17" t="s">
        <v>139</v>
      </c>
      <c r="D710" s="15">
        <v>12</v>
      </c>
      <c r="E710" s="113">
        <v>7402</v>
      </c>
      <c r="F710" s="114">
        <v>162.11834639286701</v>
      </c>
    </row>
    <row r="711" spans="1:6" x14ac:dyDescent="0.2">
      <c r="A711" s="17" t="s">
        <v>1621</v>
      </c>
      <c r="B711" s="17" t="s">
        <v>1622</v>
      </c>
      <c r="C711" s="17" t="s">
        <v>139</v>
      </c>
      <c r="D711" s="15">
        <v>19</v>
      </c>
      <c r="E711" s="113">
        <v>6123</v>
      </c>
      <c r="F711" s="114">
        <v>310.30540584680699</v>
      </c>
    </row>
    <row r="712" spans="1:6" x14ac:dyDescent="0.2">
      <c r="A712" s="17" t="s">
        <v>1623</v>
      </c>
      <c r="B712" s="17" t="s">
        <v>1624</v>
      </c>
      <c r="C712" s="17" t="s">
        <v>139</v>
      </c>
      <c r="D712" s="15">
        <v>1</v>
      </c>
      <c r="E712" s="113">
        <v>4275</v>
      </c>
      <c r="F712" s="114">
        <v>23.391812865497101</v>
      </c>
    </row>
    <row r="713" spans="1:6" x14ac:dyDescent="0.2">
      <c r="A713" s="17" t="s">
        <v>1625</v>
      </c>
      <c r="B713" s="17" t="s">
        <v>1626</v>
      </c>
      <c r="C713" s="17" t="s">
        <v>139</v>
      </c>
      <c r="D713" s="15">
        <v>9</v>
      </c>
      <c r="E713" s="113">
        <v>3185</v>
      </c>
      <c r="F713" s="114">
        <v>282.57456828885398</v>
      </c>
    </row>
    <row r="714" spans="1:6" x14ac:dyDescent="0.2">
      <c r="A714" s="17" t="s">
        <v>1627</v>
      </c>
      <c r="B714" s="17" t="s">
        <v>1628</v>
      </c>
      <c r="C714" s="17" t="s">
        <v>139</v>
      </c>
      <c r="D714" s="15">
        <v>1</v>
      </c>
      <c r="E714" s="113">
        <v>4481</v>
      </c>
      <c r="F714" s="114">
        <v>22.316447221602299</v>
      </c>
    </row>
    <row r="715" spans="1:6" x14ac:dyDescent="0.2">
      <c r="A715" s="17" t="s">
        <v>1629</v>
      </c>
      <c r="B715" s="17" t="s">
        <v>1630</v>
      </c>
      <c r="C715" s="17" t="s">
        <v>139</v>
      </c>
      <c r="D715" s="15">
        <v>0</v>
      </c>
      <c r="E715" s="113">
        <v>3445</v>
      </c>
      <c r="F715" s="114">
        <v>0</v>
      </c>
    </row>
    <row r="716" spans="1:6" x14ac:dyDescent="0.2">
      <c r="A716" s="17" t="s">
        <v>1631</v>
      </c>
      <c r="B716" s="17" t="s">
        <v>1632</v>
      </c>
      <c r="C716" s="17" t="s">
        <v>139</v>
      </c>
      <c r="D716" s="15">
        <v>1</v>
      </c>
      <c r="E716" s="113">
        <v>3448</v>
      </c>
      <c r="F716" s="114">
        <v>29.002320185614899</v>
      </c>
    </row>
    <row r="717" spans="1:6" x14ac:dyDescent="0.2">
      <c r="A717" s="17" t="s">
        <v>1633</v>
      </c>
      <c r="B717" s="17" t="s">
        <v>1634</v>
      </c>
      <c r="C717" s="17" t="s">
        <v>139</v>
      </c>
      <c r="D717" s="15">
        <v>3</v>
      </c>
      <c r="E717" s="113">
        <v>3064</v>
      </c>
      <c r="F717" s="114">
        <v>97.911227154046998</v>
      </c>
    </row>
    <row r="718" spans="1:6" x14ac:dyDescent="0.2">
      <c r="A718" s="17" t="s">
        <v>1635</v>
      </c>
      <c r="B718" s="17" t="s">
        <v>1636</v>
      </c>
      <c r="C718" s="17" t="s">
        <v>139</v>
      </c>
      <c r="D718" s="15">
        <v>1</v>
      </c>
      <c r="E718" s="113">
        <v>4306</v>
      </c>
      <c r="F718" s="114">
        <v>23.223409196470001</v>
      </c>
    </row>
    <row r="719" spans="1:6" x14ac:dyDescent="0.2">
      <c r="A719" s="17" t="s">
        <v>1637</v>
      </c>
      <c r="B719" s="17" t="s">
        <v>1638</v>
      </c>
      <c r="C719" s="17" t="s">
        <v>139</v>
      </c>
      <c r="D719" s="15">
        <v>5</v>
      </c>
      <c r="E719" s="113">
        <v>6166</v>
      </c>
      <c r="F719" s="114">
        <v>81.089847551086606</v>
      </c>
    </row>
    <row r="720" spans="1:6" x14ac:dyDescent="0.2">
      <c r="A720" s="17" t="s">
        <v>1639</v>
      </c>
      <c r="B720" s="17" t="s">
        <v>1640</v>
      </c>
      <c r="C720" s="17" t="s">
        <v>139</v>
      </c>
      <c r="D720" s="15">
        <v>0</v>
      </c>
      <c r="E720" s="113">
        <v>4187</v>
      </c>
      <c r="F720" s="114">
        <v>0</v>
      </c>
    </row>
    <row r="721" spans="1:6" x14ac:dyDescent="0.2">
      <c r="A721" s="17" t="s">
        <v>1641</v>
      </c>
      <c r="B721" s="17" t="s">
        <v>1642</v>
      </c>
      <c r="C721" s="17" t="s">
        <v>139</v>
      </c>
      <c r="D721" s="15">
        <v>3</v>
      </c>
      <c r="E721" s="113">
        <v>6546</v>
      </c>
      <c r="F721" s="114">
        <v>45.829514207149401</v>
      </c>
    </row>
    <row r="722" spans="1:6" x14ac:dyDescent="0.2">
      <c r="A722" s="17" t="s">
        <v>1643</v>
      </c>
      <c r="B722" s="17" t="s">
        <v>798</v>
      </c>
      <c r="C722" s="17" t="s">
        <v>139</v>
      </c>
      <c r="D722" s="15">
        <v>6</v>
      </c>
      <c r="E722" s="113">
        <v>8319</v>
      </c>
      <c r="F722" s="114">
        <v>72.124053371799505</v>
      </c>
    </row>
    <row r="723" spans="1:6" x14ac:dyDescent="0.2">
      <c r="A723" s="17" t="s">
        <v>1644</v>
      </c>
      <c r="B723" s="17" t="s">
        <v>1645</v>
      </c>
      <c r="C723" s="17" t="s">
        <v>139</v>
      </c>
      <c r="D723" s="15">
        <v>2</v>
      </c>
      <c r="E723" s="113">
        <v>5311</v>
      </c>
      <c r="F723" s="114">
        <v>37.657691583505901</v>
      </c>
    </row>
    <row r="724" spans="1:6" x14ac:dyDescent="0.2">
      <c r="A724" s="17" t="s">
        <v>1646</v>
      </c>
      <c r="B724" s="17" t="s">
        <v>1647</v>
      </c>
      <c r="C724" s="17" t="s">
        <v>139</v>
      </c>
      <c r="D724" s="15">
        <v>0</v>
      </c>
      <c r="E724" s="113">
        <v>4024</v>
      </c>
      <c r="F724" s="114">
        <v>0</v>
      </c>
    </row>
    <row r="725" spans="1:6" x14ac:dyDescent="0.2">
      <c r="A725" s="17" t="s">
        <v>1648</v>
      </c>
      <c r="B725" s="17" t="s">
        <v>1649</v>
      </c>
      <c r="C725" s="17" t="s">
        <v>139</v>
      </c>
      <c r="D725" s="15">
        <v>0</v>
      </c>
      <c r="E725" s="113">
        <v>5803</v>
      </c>
      <c r="F725" s="114">
        <v>0</v>
      </c>
    </row>
    <row r="726" spans="1:6" x14ac:dyDescent="0.2">
      <c r="A726" s="17" t="s">
        <v>1650</v>
      </c>
      <c r="B726" s="17" t="s">
        <v>1651</v>
      </c>
      <c r="C726" s="17" t="s">
        <v>139</v>
      </c>
      <c r="D726" s="15">
        <v>3</v>
      </c>
      <c r="E726" s="113">
        <v>4589</v>
      </c>
      <c r="F726" s="114">
        <v>65.373719764654595</v>
      </c>
    </row>
    <row r="727" spans="1:6" x14ac:dyDescent="0.2">
      <c r="A727" s="17" t="s">
        <v>1652</v>
      </c>
      <c r="B727" s="17" t="s">
        <v>1653</v>
      </c>
      <c r="C727" s="17" t="s">
        <v>139</v>
      </c>
      <c r="D727" s="15">
        <v>5</v>
      </c>
      <c r="E727" s="113">
        <v>5717</v>
      </c>
      <c r="F727" s="114">
        <v>87.458457232814396</v>
      </c>
    </row>
    <row r="728" spans="1:6" x14ac:dyDescent="0.2">
      <c r="A728" s="17" t="s">
        <v>1654</v>
      </c>
      <c r="B728" s="17" t="s">
        <v>1655</v>
      </c>
      <c r="C728" s="17" t="s">
        <v>139</v>
      </c>
      <c r="D728" s="15">
        <v>2</v>
      </c>
      <c r="E728" s="113">
        <v>4639</v>
      </c>
      <c r="F728" s="114">
        <v>43.112739814615203</v>
      </c>
    </row>
    <row r="729" spans="1:6" x14ac:dyDescent="0.2">
      <c r="A729" s="17" t="s">
        <v>1656</v>
      </c>
      <c r="B729" s="17" t="s">
        <v>1657</v>
      </c>
      <c r="C729" s="17" t="s">
        <v>139</v>
      </c>
      <c r="D729" s="15">
        <v>3</v>
      </c>
      <c r="E729" s="113">
        <v>2705</v>
      </c>
      <c r="F729" s="114">
        <v>110.90573012938999</v>
      </c>
    </row>
    <row r="730" spans="1:6" x14ac:dyDescent="0.2">
      <c r="A730" s="17" t="s">
        <v>1658</v>
      </c>
      <c r="B730" s="17" t="s">
        <v>1659</v>
      </c>
      <c r="C730" s="17" t="s">
        <v>139</v>
      </c>
      <c r="D730" s="15">
        <v>4</v>
      </c>
      <c r="E730" s="113">
        <v>3742</v>
      </c>
      <c r="F730" s="114">
        <v>106.89470871191899</v>
      </c>
    </row>
    <row r="731" spans="1:6" x14ac:dyDescent="0.2">
      <c r="A731" s="17" t="s">
        <v>1660</v>
      </c>
      <c r="B731" s="17" t="s">
        <v>1661</v>
      </c>
      <c r="C731" s="17" t="s">
        <v>139</v>
      </c>
      <c r="D731" s="15">
        <v>4</v>
      </c>
      <c r="E731" s="113">
        <v>4595</v>
      </c>
      <c r="F731" s="114">
        <v>87.051142546245899</v>
      </c>
    </row>
    <row r="732" spans="1:6" x14ac:dyDescent="0.2">
      <c r="A732" s="17" t="s">
        <v>1662</v>
      </c>
      <c r="B732" s="17" t="s">
        <v>1663</v>
      </c>
      <c r="C732" s="17" t="s">
        <v>139</v>
      </c>
      <c r="D732" s="15">
        <v>1</v>
      </c>
      <c r="E732" s="113">
        <v>3637</v>
      </c>
      <c r="F732" s="114">
        <v>27.495188342040201</v>
      </c>
    </row>
    <row r="733" spans="1:6" x14ac:dyDescent="0.2">
      <c r="A733" s="17" t="s">
        <v>1664</v>
      </c>
      <c r="B733" s="17" t="s">
        <v>1665</v>
      </c>
      <c r="C733" s="17" t="s">
        <v>139</v>
      </c>
      <c r="D733" s="15">
        <v>4</v>
      </c>
      <c r="E733" s="113">
        <v>4856</v>
      </c>
      <c r="F733" s="114">
        <v>82.372322899505804</v>
      </c>
    </row>
    <row r="734" spans="1:6" x14ac:dyDescent="0.2">
      <c r="A734" s="17" t="s">
        <v>1666</v>
      </c>
      <c r="B734" s="17" t="s">
        <v>1667</v>
      </c>
      <c r="C734" s="17" t="s">
        <v>139</v>
      </c>
      <c r="D734" s="15">
        <v>11</v>
      </c>
      <c r="E734" s="113">
        <v>2970</v>
      </c>
      <c r="F734" s="114">
        <v>370.37037037036998</v>
      </c>
    </row>
    <row r="735" spans="1:6" x14ac:dyDescent="0.2">
      <c r="A735" s="17" t="s">
        <v>1668</v>
      </c>
      <c r="B735" s="17" t="s">
        <v>1669</v>
      </c>
      <c r="C735" s="17" t="s">
        <v>139</v>
      </c>
      <c r="D735" s="15">
        <v>2</v>
      </c>
      <c r="E735" s="113">
        <v>2551</v>
      </c>
      <c r="F735" s="114">
        <v>78.400627205017699</v>
      </c>
    </row>
    <row r="736" spans="1:6" x14ac:dyDescent="0.2">
      <c r="A736" s="17" t="s">
        <v>1670</v>
      </c>
      <c r="B736" s="17" t="s">
        <v>1671</v>
      </c>
      <c r="C736" s="17" t="s">
        <v>139</v>
      </c>
      <c r="D736" s="15">
        <v>3</v>
      </c>
      <c r="E736" s="113">
        <v>3921</v>
      </c>
      <c r="F736" s="114">
        <v>76.511094108645807</v>
      </c>
    </row>
    <row r="737" spans="1:6" x14ac:dyDescent="0.2">
      <c r="A737" s="17" t="s">
        <v>1672</v>
      </c>
      <c r="B737" s="17" t="s">
        <v>1673</v>
      </c>
      <c r="C737" s="17" t="s">
        <v>139</v>
      </c>
      <c r="D737" s="15">
        <v>1</v>
      </c>
      <c r="E737" s="113">
        <v>3354</v>
      </c>
      <c r="F737" s="114">
        <v>29.815146094215901</v>
      </c>
    </row>
    <row r="738" spans="1:6" x14ac:dyDescent="0.2">
      <c r="A738" s="17" t="s">
        <v>1674</v>
      </c>
      <c r="B738" s="17" t="s">
        <v>1675</v>
      </c>
      <c r="C738" s="17" t="s">
        <v>139</v>
      </c>
      <c r="D738" s="15">
        <v>5</v>
      </c>
      <c r="E738" s="113">
        <v>3870</v>
      </c>
      <c r="F738" s="114">
        <v>129.198966408269</v>
      </c>
    </row>
    <row r="739" spans="1:6" x14ac:dyDescent="0.2">
      <c r="A739" s="17" t="s">
        <v>1676</v>
      </c>
      <c r="B739" s="17" t="s">
        <v>1677</v>
      </c>
      <c r="C739" s="17" t="s">
        <v>139</v>
      </c>
      <c r="D739" s="15">
        <v>2</v>
      </c>
      <c r="E739" s="113">
        <v>4242</v>
      </c>
      <c r="F739" s="114">
        <v>47.147571900047197</v>
      </c>
    </row>
    <row r="740" spans="1:6" x14ac:dyDescent="0.2">
      <c r="A740" s="17" t="s">
        <v>1678</v>
      </c>
      <c r="B740" s="17" t="s">
        <v>1679</v>
      </c>
      <c r="C740" s="17" t="s">
        <v>139</v>
      </c>
      <c r="D740" s="15">
        <v>13</v>
      </c>
      <c r="E740" s="113">
        <v>6681</v>
      </c>
      <c r="F740" s="114">
        <v>194.581649453675</v>
      </c>
    </row>
    <row r="741" spans="1:6" x14ac:dyDescent="0.2">
      <c r="A741" s="17" t="s">
        <v>1680</v>
      </c>
      <c r="B741" s="17" t="s">
        <v>1681</v>
      </c>
      <c r="C741" s="17" t="s">
        <v>139</v>
      </c>
      <c r="D741" s="15">
        <v>3</v>
      </c>
      <c r="E741" s="113">
        <v>5485</v>
      </c>
      <c r="F741" s="114">
        <v>54.6946216955333</v>
      </c>
    </row>
    <row r="742" spans="1:6" x14ac:dyDescent="0.2">
      <c r="A742" s="17" t="s">
        <v>1682</v>
      </c>
      <c r="B742" s="17" t="s">
        <v>1683</v>
      </c>
      <c r="C742" s="17" t="s">
        <v>139</v>
      </c>
      <c r="D742" s="15">
        <v>0</v>
      </c>
      <c r="E742" s="113">
        <v>2975</v>
      </c>
      <c r="F742" s="114">
        <v>0</v>
      </c>
    </row>
    <row r="743" spans="1:6" x14ac:dyDescent="0.2">
      <c r="A743" s="17" t="s">
        <v>1684</v>
      </c>
      <c r="B743" s="17" t="s">
        <v>1685</v>
      </c>
      <c r="C743" s="17" t="s">
        <v>139</v>
      </c>
      <c r="D743" s="15">
        <v>20</v>
      </c>
      <c r="E743" s="113">
        <v>2542</v>
      </c>
      <c r="F743" s="114">
        <v>786.78206136900098</v>
      </c>
    </row>
    <row r="744" spans="1:6" x14ac:dyDescent="0.2">
      <c r="A744" s="17" t="s">
        <v>1686</v>
      </c>
      <c r="B744" s="17" t="s">
        <v>1687</v>
      </c>
      <c r="C744" s="17" t="s">
        <v>139</v>
      </c>
      <c r="D744" s="15">
        <v>2</v>
      </c>
      <c r="E744" s="113">
        <v>3354</v>
      </c>
      <c r="F744" s="114">
        <v>59.630292188431703</v>
      </c>
    </row>
    <row r="745" spans="1:6" x14ac:dyDescent="0.2">
      <c r="A745" s="17" t="s">
        <v>1688</v>
      </c>
      <c r="B745" s="17" t="s">
        <v>1689</v>
      </c>
      <c r="C745" s="17" t="s">
        <v>139</v>
      </c>
      <c r="D745" s="15">
        <v>4</v>
      </c>
      <c r="E745" s="113">
        <v>3317</v>
      </c>
      <c r="F745" s="114">
        <v>120.59089538739801</v>
      </c>
    </row>
    <row r="746" spans="1:6" x14ac:dyDescent="0.2">
      <c r="A746" s="17" t="s">
        <v>1690</v>
      </c>
      <c r="B746" s="17" t="s">
        <v>1691</v>
      </c>
      <c r="C746" s="17" t="s">
        <v>139</v>
      </c>
      <c r="D746" s="15">
        <v>1</v>
      </c>
      <c r="E746" s="113">
        <v>3542</v>
      </c>
      <c r="F746" s="114">
        <v>28.2326369282891</v>
      </c>
    </row>
    <row r="747" spans="1:6" x14ac:dyDescent="0.2">
      <c r="A747" s="17" t="s">
        <v>1692</v>
      </c>
      <c r="B747" s="17" t="s">
        <v>1693</v>
      </c>
      <c r="C747" s="17" t="s">
        <v>123</v>
      </c>
      <c r="D747" s="15">
        <v>0</v>
      </c>
      <c r="E747" s="113">
        <v>4809</v>
      </c>
      <c r="F747" s="114">
        <v>0</v>
      </c>
    </row>
    <row r="748" spans="1:6" x14ac:dyDescent="0.2">
      <c r="A748" s="17" t="s">
        <v>1694</v>
      </c>
      <c r="B748" s="17" t="s">
        <v>1695</v>
      </c>
      <c r="C748" s="17" t="s">
        <v>123</v>
      </c>
      <c r="D748" s="15">
        <v>0</v>
      </c>
      <c r="E748" s="113">
        <v>4577</v>
      </c>
      <c r="F748" s="114">
        <v>0</v>
      </c>
    </row>
    <row r="749" spans="1:6" x14ac:dyDescent="0.2">
      <c r="A749" s="17" t="s">
        <v>1696</v>
      </c>
      <c r="B749" s="17" t="s">
        <v>1697</v>
      </c>
      <c r="C749" s="17" t="s">
        <v>123</v>
      </c>
      <c r="D749" s="15">
        <v>0</v>
      </c>
      <c r="E749" s="113">
        <v>5658</v>
      </c>
      <c r="F749" s="114">
        <v>0</v>
      </c>
    </row>
    <row r="750" spans="1:6" x14ac:dyDescent="0.2">
      <c r="A750" s="17" t="s">
        <v>1698</v>
      </c>
      <c r="B750" s="17" t="s">
        <v>1699</v>
      </c>
      <c r="C750" s="17" t="s">
        <v>123</v>
      </c>
      <c r="D750" s="15">
        <v>1</v>
      </c>
      <c r="E750" s="113">
        <v>4761</v>
      </c>
      <c r="F750" s="114">
        <v>21.0039907582441</v>
      </c>
    </row>
    <row r="751" spans="1:6" x14ac:dyDescent="0.2">
      <c r="A751" s="17" t="s">
        <v>1700</v>
      </c>
      <c r="B751" s="17" t="s">
        <v>1701</v>
      </c>
      <c r="C751" s="17" t="s">
        <v>123</v>
      </c>
      <c r="D751" s="15">
        <v>0</v>
      </c>
      <c r="E751" s="113">
        <v>3875</v>
      </c>
      <c r="F751" s="114">
        <v>0</v>
      </c>
    </row>
    <row r="752" spans="1:6" x14ac:dyDescent="0.2">
      <c r="A752" s="17" t="s">
        <v>1702</v>
      </c>
      <c r="B752" s="17" t="s">
        <v>1703</v>
      </c>
      <c r="C752" s="17" t="s">
        <v>123</v>
      </c>
      <c r="D752" s="15">
        <v>0</v>
      </c>
      <c r="E752" s="113">
        <v>5315</v>
      </c>
      <c r="F752" s="114">
        <v>0</v>
      </c>
    </row>
    <row r="753" spans="1:6" x14ac:dyDescent="0.2">
      <c r="A753" s="17" t="s">
        <v>1704</v>
      </c>
      <c r="B753" s="17" t="s">
        <v>1705</v>
      </c>
      <c r="C753" s="17" t="s">
        <v>123</v>
      </c>
      <c r="D753" s="15">
        <v>2</v>
      </c>
      <c r="E753" s="113">
        <v>4795</v>
      </c>
      <c r="F753" s="114">
        <v>41.710114702815403</v>
      </c>
    </row>
    <row r="754" spans="1:6" x14ac:dyDescent="0.2">
      <c r="A754" s="17" t="s">
        <v>1706</v>
      </c>
      <c r="B754" s="17" t="s">
        <v>1707</v>
      </c>
      <c r="C754" s="17" t="s">
        <v>123</v>
      </c>
      <c r="D754" s="15">
        <v>0</v>
      </c>
      <c r="E754" s="113">
        <v>5013</v>
      </c>
      <c r="F754" s="114">
        <v>0</v>
      </c>
    </row>
    <row r="755" spans="1:6" x14ac:dyDescent="0.2">
      <c r="A755" s="17" t="s">
        <v>1708</v>
      </c>
      <c r="B755" s="17" t="s">
        <v>1709</v>
      </c>
      <c r="C755" s="17" t="s">
        <v>123</v>
      </c>
      <c r="D755" s="15">
        <v>2</v>
      </c>
      <c r="E755" s="113">
        <v>4031</v>
      </c>
      <c r="F755" s="114">
        <v>49.615480029769301</v>
      </c>
    </row>
    <row r="756" spans="1:6" x14ac:dyDescent="0.2">
      <c r="A756" s="17" t="s">
        <v>1710</v>
      </c>
      <c r="B756" s="17" t="s">
        <v>1711</v>
      </c>
      <c r="C756" s="17" t="s">
        <v>123</v>
      </c>
      <c r="D756" s="15">
        <v>2</v>
      </c>
      <c r="E756" s="113">
        <v>4463</v>
      </c>
      <c r="F756" s="114">
        <v>44.812906116961699</v>
      </c>
    </row>
    <row r="757" spans="1:6" x14ac:dyDescent="0.2">
      <c r="A757" s="17" t="s">
        <v>1712</v>
      </c>
      <c r="B757" s="17" t="s">
        <v>1713</v>
      </c>
      <c r="C757" s="17" t="s">
        <v>123</v>
      </c>
      <c r="D757" s="15">
        <v>1</v>
      </c>
      <c r="E757" s="113">
        <v>5594</v>
      </c>
      <c r="F757" s="114">
        <v>17.876296031462299</v>
      </c>
    </row>
    <row r="758" spans="1:6" x14ac:dyDescent="0.2">
      <c r="A758" s="17" t="s">
        <v>1714</v>
      </c>
      <c r="B758" s="17" t="s">
        <v>1715</v>
      </c>
      <c r="C758" s="17" t="s">
        <v>123</v>
      </c>
      <c r="D758" s="15">
        <v>2</v>
      </c>
      <c r="E758" s="113">
        <v>3943</v>
      </c>
      <c r="F758" s="114">
        <v>50.722799898554399</v>
      </c>
    </row>
    <row r="759" spans="1:6" x14ac:dyDescent="0.2">
      <c r="A759" s="17" t="s">
        <v>1716</v>
      </c>
      <c r="B759" s="17" t="s">
        <v>1717</v>
      </c>
      <c r="C759" s="17" t="s">
        <v>123</v>
      </c>
      <c r="D759" s="15">
        <v>0</v>
      </c>
      <c r="E759" s="113">
        <v>3045</v>
      </c>
      <c r="F759" s="114">
        <v>0</v>
      </c>
    </row>
    <row r="760" spans="1:6" x14ac:dyDescent="0.2">
      <c r="A760" s="17" t="s">
        <v>1718</v>
      </c>
      <c r="B760" s="17" t="s">
        <v>1719</v>
      </c>
      <c r="C760" s="17" t="s">
        <v>123</v>
      </c>
      <c r="D760" s="15">
        <v>1</v>
      </c>
      <c r="E760" s="113">
        <v>6145</v>
      </c>
      <c r="F760" s="114">
        <v>16.273393002441001</v>
      </c>
    </row>
    <row r="761" spans="1:6" x14ac:dyDescent="0.2">
      <c r="A761" s="17" t="s">
        <v>1720</v>
      </c>
      <c r="B761" s="17" t="s">
        <v>1721</v>
      </c>
      <c r="C761" s="17" t="s">
        <v>123</v>
      </c>
      <c r="D761" s="15">
        <v>0</v>
      </c>
      <c r="E761" s="113">
        <v>5706</v>
      </c>
      <c r="F761" s="114">
        <v>0</v>
      </c>
    </row>
    <row r="762" spans="1:6" x14ac:dyDescent="0.2">
      <c r="A762" s="17" t="s">
        <v>1722</v>
      </c>
      <c r="B762" s="17" t="s">
        <v>1723</v>
      </c>
      <c r="C762" s="17" t="s">
        <v>123</v>
      </c>
      <c r="D762" s="15">
        <v>1</v>
      </c>
      <c r="E762" s="113">
        <v>3639</v>
      </c>
      <c r="F762" s="114">
        <v>27.480076944215501</v>
      </c>
    </row>
    <row r="763" spans="1:6" x14ac:dyDescent="0.2">
      <c r="A763" s="17" t="s">
        <v>1724</v>
      </c>
      <c r="B763" s="17" t="s">
        <v>1725</v>
      </c>
      <c r="C763" s="17" t="s">
        <v>123</v>
      </c>
      <c r="D763" s="15">
        <v>0</v>
      </c>
      <c r="E763" s="113">
        <v>5336</v>
      </c>
      <c r="F763" s="114">
        <v>0</v>
      </c>
    </row>
    <row r="764" spans="1:6" x14ac:dyDescent="0.2">
      <c r="A764" s="17" t="s">
        <v>1726</v>
      </c>
      <c r="B764" s="17" t="s">
        <v>1727</v>
      </c>
      <c r="C764" s="17" t="s">
        <v>123</v>
      </c>
      <c r="D764" s="15">
        <v>0</v>
      </c>
      <c r="E764" s="113">
        <v>3473</v>
      </c>
      <c r="F764" s="114">
        <v>0</v>
      </c>
    </row>
    <row r="765" spans="1:6" x14ac:dyDescent="0.2">
      <c r="A765" s="17" t="s">
        <v>1728</v>
      </c>
      <c r="B765" s="17" t="s">
        <v>1729</v>
      </c>
      <c r="C765" s="17" t="s">
        <v>123</v>
      </c>
      <c r="D765" s="15">
        <v>0</v>
      </c>
      <c r="E765" s="113">
        <v>3793</v>
      </c>
      <c r="F765" s="114">
        <v>0</v>
      </c>
    </row>
    <row r="766" spans="1:6" x14ac:dyDescent="0.2">
      <c r="A766" s="17" t="s">
        <v>1730</v>
      </c>
      <c r="B766" s="17" t="s">
        <v>1731</v>
      </c>
      <c r="C766" s="17" t="s">
        <v>123</v>
      </c>
      <c r="D766" s="15">
        <v>0</v>
      </c>
      <c r="E766" s="113">
        <v>2299</v>
      </c>
      <c r="F766" s="114">
        <v>0</v>
      </c>
    </row>
    <row r="767" spans="1:6" x14ac:dyDescent="0.2">
      <c r="A767" s="17" t="s">
        <v>1732</v>
      </c>
      <c r="B767" s="17" t="s">
        <v>1733</v>
      </c>
      <c r="C767" s="17" t="s">
        <v>123</v>
      </c>
      <c r="D767" s="15">
        <v>2</v>
      </c>
      <c r="E767" s="113">
        <v>4016</v>
      </c>
      <c r="F767" s="114">
        <v>49.800796812748999</v>
      </c>
    </row>
    <row r="768" spans="1:6" x14ac:dyDescent="0.2">
      <c r="A768" s="17" t="s">
        <v>1734</v>
      </c>
      <c r="B768" s="17" t="s">
        <v>1735</v>
      </c>
      <c r="C768" s="17" t="s">
        <v>123</v>
      </c>
      <c r="D768" s="15">
        <v>2</v>
      </c>
      <c r="E768" s="113">
        <v>4454</v>
      </c>
      <c r="F768" s="114">
        <v>44.903457566232603</v>
      </c>
    </row>
    <row r="769" spans="1:6" x14ac:dyDescent="0.2">
      <c r="A769" s="17" t="s">
        <v>1736</v>
      </c>
      <c r="B769" s="17" t="s">
        <v>1737</v>
      </c>
      <c r="C769" s="17" t="s">
        <v>123</v>
      </c>
      <c r="D769" s="15">
        <v>3</v>
      </c>
      <c r="E769" s="113">
        <v>4387</v>
      </c>
      <c r="F769" s="114">
        <v>68.383861408707602</v>
      </c>
    </row>
    <row r="770" spans="1:6" x14ac:dyDescent="0.2">
      <c r="A770" s="17" t="s">
        <v>1738</v>
      </c>
      <c r="B770" s="17" t="s">
        <v>1739</v>
      </c>
      <c r="C770" s="17" t="s">
        <v>123</v>
      </c>
      <c r="D770" s="15">
        <v>4</v>
      </c>
      <c r="E770" s="113">
        <v>3745</v>
      </c>
      <c r="F770" s="114">
        <v>106.80907877169599</v>
      </c>
    </row>
    <row r="771" spans="1:6" x14ac:dyDescent="0.2">
      <c r="A771" s="17" t="s">
        <v>1740</v>
      </c>
      <c r="B771" s="17" t="s">
        <v>1741</v>
      </c>
      <c r="C771" s="17" t="s">
        <v>123</v>
      </c>
      <c r="D771" s="15">
        <v>0</v>
      </c>
      <c r="E771" s="113">
        <v>3448</v>
      </c>
      <c r="F771" s="114">
        <v>0</v>
      </c>
    </row>
    <row r="772" spans="1:6" x14ac:dyDescent="0.2">
      <c r="A772" s="17" t="s">
        <v>1742</v>
      </c>
      <c r="B772" s="17" t="s">
        <v>1743</v>
      </c>
      <c r="C772" s="17" t="s">
        <v>123</v>
      </c>
      <c r="D772" s="15">
        <v>4</v>
      </c>
      <c r="E772" s="113">
        <v>2913</v>
      </c>
      <c r="F772" s="114">
        <v>137.31548232063199</v>
      </c>
    </row>
    <row r="773" spans="1:6" x14ac:dyDescent="0.2">
      <c r="A773" s="17" t="s">
        <v>1744</v>
      </c>
      <c r="B773" s="17" t="s">
        <v>1745</v>
      </c>
      <c r="C773" s="17" t="s">
        <v>123</v>
      </c>
      <c r="D773" s="15">
        <v>1</v>
      </c>
      <c r="E773" s="113">
        <v>4093</v>
      </c>
      <c r="F773" s="114">
        <v>24.431956999755698</v>
      </c>
    </row>
    <row r="774" spans="1:6" x14ac:dyDescent="0.2">
      <c r="A774" s="17" t="s">
        <v>1746</v>
      </c>
      <c r="B774" s="17" t="s">
        <v>1747</v>
      </c>
      <c r="C774" s="17" t="s">
        <v>123</v>
      </c>
      <c r="D774" s="15">
        <v>0</v>
      </c>
      <c r="E774" s="113">
        <v>6801</v>
      </c>
      <c r="F774" s="114">
        <v>0</v>
      </c>
    </row>
    <row r="775" spans="1:6" x14ac:dyDescent="0.2">
      <c r="A775" s="17" t="s">
        <v>1748</v>
      </c>
      <c r="B775" s="17" t="s">
        <v>1749</v>
      </c>
      <c r="C775" s="17" t="s">
        <v>123</v>
      </c>
      <c r="D775" s="15">
        <v>0</v>
      </c>
      <c r="E775" s="113">
        <v>4626</v>
      </c>
      <c r="F775" s="114">
        <v>0</v>
      </c>
    </row>
    <row r="776" spans="1:6" x14ac:dyDescent="0.2">
      <c r="A776" s="17" t="s">
        <v>1750</v>
      </c>
      <c r="B776" s="17" t="s">
        <v>1751</v>
      </c>
      <c r="C776" s="17" t="s">
        <v>123</v>
      </c>
      <c r="D776" s="15">
        <v>0</v>
      </c>
      <c r="E776" s="113">
        <v>2659</v>
      </c>
      <c r="F776" s="114">
        <v>0</v>
      </c>
    </row>
    <row r="777" spans="1:6" x14ac:dyDescent="0.2">
      <c r="A777" s="17" t="s">
        <v>1752</v>
      </c>
      <c r="B777" s="17" t="s">
        <v>1753</v>
      </c>
      <c r="C777" s="17" t="s">
        <v>123</v>
      </c>
      <c r="D777" s="15">
        <v>1</v>
      </c>
      <c r="E777" s="113">
        <v>3606</v>
      </c>
      <c r="F777" s="114">
        <v>27.731558513588499</v>
      </c>
    </row>
    <row r="778" spans="1:6" x14ac:dyDescent="0.2">
      <c r="A778" s="17" t="s">
        <v>1754</v>
      </c>
      <c r="B778" s="17" t="s">
        <v>1755</v>
      </c>
      <c r="C778" s="17" t="s">
        <v>123</v>
      </c>
      <c r="D778" s="15">
        <v>11</v>
      </c>
      <c r="E778" s="113">
        <v>3574</v>
      </c>
      <c r="F778" s="114">
        <v>307.77839955232201</v>
      </c>
    </row>
    <row r="779" spans="1:6" x14ac:dyDescent="0.2">
      <c r="A779" s="17" t="s">
        <v>1756</v>
      </c>
      <c r="B779" s="17" t="s">
        <v>1757</v>
      </c>
      <c r="C779" s="17" t="s">
        <v>123</v>
      </c>
      <c r="D779" s="15">
        <v>0</v>
      </c>
      <c r="E779" s="113">
        <v>3411</v>
      </c>
      <c r="F779" s="114">
        <v>0</v>
      </c>
    </row>
    <row r="780" spans="1:6" x14ac:dyDescent="0.2">
      <c r="A780" s="17" t="s">
        <v>1758</v>
      </c>
      <c r="B780" s="17" t="s">
        <v>1759</v>
      </c>
      <c r="C780" s="17" t="s">
        <v>123</v>
      </c>
      <c r="D780" s="15">
        <v>0</v>
      </c>
      <c r="E780" s="113">
        <v>3017</v>
      </c>
      <c r="F780" s="114">
        <v>0</v>
      </c>
    </row>
    <row r="781" spans="1:6" x14ac:dyDescent="0.2">
      <c r="A781" s="17" t="s">
        <v>1760</v>
      </c>
      <c r="B781" s="17" t="s">
        <v>1761</v>
      </c>
      <c r="C781" s="17" t="s">
        <v>123</v>
      </c>
      <c r="D781" s="15">
        <v>0</v>
      </c>
      <c r="E781" s="113">
        <v>3259</v>
      </c>
      <c r="F781" s="114">
        <v>0</v>
      </c>
    </row>
    <row r="782" spans="1:6" x14ac:dyDescent="0.2">
      <c r="A782" s="17" t="s">
        <v>1762</v>
      </c>
      <c r="B782" s="17" t="s">
        <v>1763</v>
      </c>
      <c r="C782" s="17" t="s">
        <v>123</v>
      </c>
      <c r="D782" s="15">
        <v>0</v>
      </c>
      <c r="E782" s="113">
        <v>3713</v>
      </c>
      <c r="F782" s="114">
        <v>0</v>
      </c>
    </row>
    <row r="783" spans="1:6" x14ac:dyDescent="0.2">
      <c r="A783" s="17" t="s">
        <v>1764</v>
      </c>
      <c r="B783" s="17" t="s">
        <v>1765</v>
      </c>
      <c r="C783" s="17" t="s">
        <v>123</v>
      </c>
      <c r="D783" s="15">
        <v>1</v>
      </c>
      <c r="E783" s="113">
        <v>3265</v>
      </c>
      <c r="F783" s="114">
        <v>30.627871362940301</v>
      </c>
    </row>
    <row r="784" spans="1:6" x14ac:dyDescent="0.2">
      <c r="A784" s="17" t="s">
        <v>1766</v>
      </c>
      <c r="B784" s="17" t="s">
        <v>1767</v>
      </c>
      <c r="C784" s="17" t="s">
        <v>123</v>
      </c>
      <c r="D784" s="15">
        <v>1</v>
      </c>
      <c r="E784" s="113">
        <v>3558</v>
      </c>
      <c r="F784" s="114">
        <v>28.105677346824098</v>
      </c>
    </row>
    <row r="785" spans="1:6" x14ac:dyDescent="0.2">
      <c r="A785" s="17" t="s">
        <v>1768</v>
      </c>
      <c r="B785" s="17" t="s">
        <v>1769</v>
      </c>
      <c r="C785" s="17" t="s">
        <v>123</v>
      </c>
      <c r="D785" s="15">
        <v>0</v>
      </c>
      <c r="E785" s="113">
        <v>3858</v>
      </c>
      <c r="F785" s="114">
        <v>0</v>
      </c>
    </row>
    <row r="786" spans="1:6" x14ac:dyDescent="0.2">
      <c r="A786" s="17" t="s">
        <v>1770</v>
      </c>
      <c r="B786" s="17" t="s">
        <v>1771</v>
      </c>
      <c r="C786" s="17" t="s">
        <v>123</v>
      </c>
      <c r="D786" s="15">
        <v>0</v>
      </c>
      <c r="E786" s="113">
        <v>5347</v>
      </c>
      <c r="F786" s="114">
        <v>0</v>
      </c>
    </row>
    <row r="787" spans="1:6" x14ac:dyDescent="0.2">
      <c r="A787" s="17" t="s">
        <v>1772</v>
      </c>
      <c r="B787" s="17" t="s">
        <v>1773</v>
      </c>
      <c r="C787" s="17" t="s">
        <v>123</v>
      </c>
      <c r="D787" s="15">
        <v>1</v>
      </c>
      <c r="E787" s="113">
        <v>6945</v>
      </c>
      <c r="F787" s="114">
        <v>14.398848092152599</v>
      </c>
    </row>
    <row r="788" spans="1:6" x14ac:dyDescent="0.2">
      <c r="A788" s="17" t="s">
        <v>1774</v>
      </c>
      <c r="B788" s="17" t="s">
        <v>1775</v>
      </c>
      <c r="C788" s="17" t="s">
        <v>123</v>
      </c>
      <c r="D788" s="15">
        <v>0</v>
      </c>
      <c r="E788" s="113">
        <v>3599</v>
      </c>
      <c r="F788" s="114">
        <v>0</v>
      </c>
    </row>
    <row r="789" spans="1:6" x14ac:dyDescent="0.2">
      <c r="A789" s="17" t="s">
        <v>1776</v>
      </c>
      <c r="B789" s="17" t="s">
        <v>1777</v>
      </c>
      <c r="C789" s="17" t="s">
        <v>123</v>
      </c>
      <c r="D789" s="15">
        <v>0</v>
      </c>
      <c r="E789" s="113">
        <v>5904</v>
      </c>
      <c r="F789" s="114">
        <v>0</v>
      </c>
    </row>
    <row r="790" spans="1:6" x14ac:dyDescent="0.2">
      <c r="A790" s="17" t="s">
        <v>1778</v>
      </c>
      <c r="B790" s="17" t="s">
        <v>1779</v>
      </c>
      <c r="C790" s="17" t="s">
        <v>123</v>
      </c>
      <c r="D790" s="15">
        <v>0</v>
      </c>
      <c r="E790" s="113">
        <v>4416</v>
      </c>
      <c r="F790" s="114">
        <v>0</v>
      </c>
    </row>
    <row r="791" spans="1:6" x14ac:dyDescent="0.2">
      <c r="A791" s="17" t="s">
        <v>1780</v>
      </c>
      <c r="B791" s="17" t="s">
        <v>1781</v>
      </c>
      <c r="C791" s="17" t="s">
        <v>123</v>
      </c>
      <c r="D791" s="15">
        <v>0</v>
      </c>
      <c r="E791" s="113">
        <v>4389</v>
      </c>
      <c r="F791" s="114">
        <v>0</v>
      </c>
    </row>
    <row r="792" spans="1:6" x14ac:dyDescent="0.2">
      <c r="A792" s="17" t="s">
        <v>1782</v>
      </c>
      <c r="B792" s="17" t="s">
        <v>1783</v>
      </c>
      <c r="C792" s="17" t="s">
        <v>123</v>
      </c>
      <c r="D792" s="15">
        <v>1</v>
      </c>
      <c r="E792" s="113">
        <v>3691</v>
      </c>
      <c r="F792" s="114">
        <v>27.092928745597401</v>
      </c>
    </row>
    <row r="793" spans="1:6" x14ac:dyDescent="0.2">
      <c r="A793" s="17" t="s">
        <v>1784</v>
      </c>
      <c r="B793" s="17" t="s">
        <v>1785</v>
      </c>
      <c r="C793" s="17" t="s">
        <v>123</v>
      </c>
      <c r="D793" s="15">
        <v>0</v>
      </c>
      <c r="E793" s="113">
        <v>6151</v>
      </c>
      <c r="F793" s="114">
        <v>0</v>
      </c>
    </row>
    <row r="794" spans="1:6" x14ac:dyDescent="0.2">
      <c r="A794" s="17" t="s">
        <v>1786</v>
      </c>
      <c r="B794" s="17" t="s">
        <v>1787</v>
      </c>
      <c r="C794" s="17" t="s">
        <v>123</v>
      </c>
      <c r="D794" s="15">
        <v>0</v>
      </c>
      <c r="E794" s="113">
        <v>4095</v>
      </c>
      <c r="F794" s="114">
        <v>0</v>
      </c>
    </row>
    <row r="795" spans="1:6" x14ac:dyDescent="0.2">
      <c r="A795" s="17" t="s">
        <v>1788</v>
      </c>
      <c r="B795" s="17" t="s">
        <v>1789</v>
      </c>
      <c r="C795" s="17" t="s">
        <v>123</v>
      </c>
      <c r="D795" s="15">
        <v>1</v>
      </c>
      <c r="E795" s="113">
        <v>2956</v>
      </c>
      <c r="F795" s="114">
        <v>33.829499323409998</v>
      </c>
    </row>
    <row r="796" spans="1:6" x14ac:dyDescent="0.2">
      <c r="A796" s="17" t="s">
        <v>1790</v>
      </c>
      <c r="B796" s="17" t="s">
        <v>1791</v>
      </c>
      <c r="C796" s="17" t="s">
        <v>123</v>
      </c>
      <c r="D796" s="15">
        <v>1</v>
      </c>
      <c r="E796" s="113">
        <v>3423</v>
      </c>
      <c r="F796" s="114">
        <v>29.214139643587501</v>
      </c>
    </row>
    <row r="797" spans="1:6" x14ac:dyDescent="0.2">
      <c r="A797" s="17" t="s">
        <v>1792</v>
      </c>
      <c r="B797" s="17" t="s">
        <v>1793</v>
      </c>
      <c r="C797" s="17" t="s">
        <v>123</v>
      </c>
      <c r="D797" s="15">
        <v>2</v>
      </c>
      <c r="E797" s="113">
        <v>3220</v>
      </c>
      <c r="F797" s="114">
        <v>62.111801242235998</v>
      </c>
    </row>
    <row r="798" spans="1:6" x14ac:dyDescent="0.2">
      <c r="A798" s="17" t="s">
        <v>1794</v>
      </c>
      <c r="B798" s="17" t="s">
        <v>1795</v>
      </c>
      <c r="C798" s="17" t="s">
        <v>123</v>
      </c>
      <c r="D798" s="15">
        <v>0</v>
      </c>
      <c r="E798" s="113">
        <v>3533</v>
      </c>
      <c r="F798" s="114">
        <v>0</v>
      </c>
    </row>
    <row r="799" spans="1:6" x14ac:dyDescent="0.2">
      <c r="A799" s="17" t="s">
        <v>1796</v>
      </c>
      <c r="B799" s="17" t="s">
        <v>1797</v>
      </c>
      <c r="C799" s="17" t="s">
        <v>123</v>
      </c>
      <c r="D799" s="15">
        <v>1</v>
      </c>
      <c r="E799" s="113">
        <v>4980</v>
      </c>
      <c r="F799" s="114">
        <v>20.080321285140599</v>
      </c>
    </row>
    <row r="800" spans="1:6" x14ac:dyDescent="0.2">
      <c r="A800" s="17" t="s">
        <v>1798</v>
      </c>
      <c r="B800" s="17" t="s">
        <v>1799</v>
      </c>
      <c r="C800" s="17" t="s">
        <v>123</v>
      </c>
      <c r="D800" s="15">
        <v>1</v>
      </c>
      <c r="E800" s="113">
        <v>2614</v>
      </c>
      <c r="F800" s="114">
        <v>38.255547054322903</v>
      </c>
    </row>
    <row r="801" spans="1:6" x14ac:dyDescent="0.2">
      <c r="A801" s="17" t="s">
        <v>1800</v>
      </c>
      <c r="B801" s="17" t="s">
        <v>1801</v>
      </c>
      <c r="C801" s="17" t="s">
        <v>123</v>
      </c>
      <c r="D801" s="15">
        <v>0</v>
      </c>
      <c r="E801" s="113">
        <v>4634</v>
      </c>
      <c r="F801" s="114">
        <v>0</v>
      </c>
    </row>
    <row r="802" spans="1:6" x14ac:dyDescent="0.2">
      <c r="A802" s="17" t="s">
        <v>1802</v>
      </c>
      <c r="B802" s="17" t="s">
        <v>1803</v>
      </c>
      <c r="C802" s="17" t="s">
        <v>123</v>
      </c>
      <c r="D802" s="15">
        <v>1</v>
      </c>
      <c r="E802" s="113">
        <v>3260</v>
      </c>
      <c r="F802" s="114">
        <v>30.6748466257669</v>
      </c>
    </row>
    <row r="803" spans="1:6" x14ac:dyDescent="0.2">
      <c r="A803" s="17" t="s">
        <v>1804</v>
      </c>
      <c r="B803" s="17" t="s">
        <v>1805</v>
      </c>
      <c r="C803" s="17" t="s">
        <v>140</v>
      </c>
      <c r="D803" s="15">
        <v>2</v>
      </c>
      <c r="E803" s="113">
        <v>2551</v>
      </c>
      <c r="F803" s="114">
        <v>78.400627205017699</v>
      </c>
    </row>
    <row r="804" spans="1:6" x14ac:dyDescent="0.2">
      <c r="A804" s="17" t="s">
        <v>1806</v>
      </c>
      <c r="B804" s="17" t="s">
        <v>1807</v>
      </c>
      <c r="C804" s="17" t="s">
        <v>140</v>
      </c>
      <c r="D804" s="15">
        <v>5</v>
      </c>
      <c r="E804" s="113">
        <v>3188</v>
      </c>
      <c r="F804" s="114">
        <v>156.83814303638599</v>
      </c>
    </row>
    <row r="805" spans="1:6" x14ac:dyDescent="0.2">
      <c r="A805" s="17" t="s">
        <v>1808</v>
      </c>
      <c r="B805" s="17" t="s">
        <v>1809</v>
      </c>
      <c r="C805" s="17" t="s">
        <v>140</v>
      </c>
      <c r="D805" s="15">
        <v>5</v>
      </c>
      <c r="E805" s="113">
        <v>6038</v>
      </c>
      <c r="F805" s="114">
        <v>82.808877111626401</v>
      </c>
    </row>
    <row r="806" spans="1:6" x14ac:dyDescent="0.2">
      <c r="A806" s="17" t="s">
        <v>1810</v>
      </c>
      <c r="B806" s="17" t="s">
        <v>1811</v>
      </c>
      <c r="C806" s="17" t="s">
        <v>140</v>
      </c>
      <c r="D806" s="15">
        <v>2</v>
      </c>
      <c r="E806" s="113">
        <v>2982</v>
      </c>
      <c r="F806" s="114">
        <v>67.069081153588201</v>
      </c>
    </row>
    <row r="807" spans="1:6" x14ac:dyDescent="0.2">
      <c r="A807" s="17" t="s">
        <v>1812</v>
      </c>
      <c r="B807" s="17" t="s">
        <v>1813</v>
      </c>
      <c r="C807" s="17" t="s">
        <v>140</v>
      </c>
      <c r="D807" s="15">
        <v>7</v>
      </c>
      <c r="E807" s="113">
        <v>4151</v>
      </c>
      <c r="F807" s="114">
        <v>168.634064080944</v>
      </c>
    </row>
    <row r="808" spans="1:6" x14ac:dyDescent="0.2">
      <c r="A808" s="17" t="s">
        <v>1814</v>
      </c>
      <c r="B808" s="17" t="s">
        <v>1815</v>
      </c>
      <c r="C808" s="17" t="s">
        <v>140</v>
      </c>
      <c r="D808" s="15">
        <v>4</v>
      </c>
      <c r="E808" s="113">
        <v>3913</v>
      </c>
      <c r="F808" s="114">
        <v>102.223358037312</v>
      </c>
    </row>
    <row r="809" spans="1:6" x14ac:dyDescent="0.2">
      <c r="A809" s="17" t="s">
        <v>1816</v>
      </c>
      <c r="B809" s="17" t="s">
        <v>1817</v>
      </c>
      <c r="C809" s="17" t="s">
        <v>140</v>
      </c>
      <c r="D809" s="15">
        <v>12</v>
      </c>
      <c r="E809" s="113">
        <v>6240</v>
      </c>
      <c r="F809" s="114">
        <v>192.30769230769201</v>
      </c>
    </row>
    <row r="810" spans="1:6" x14ac:dyDescent="0.2">
      <c r="A810" s="17" t="s">
        <v>1818</v>
      </c>
      <c r="B810" s="17" t="s">
        <v>1819</v>
      </c>
      <c r="C810" s="17" t="s">
        <v>140</v>
      </c>
      <c r="D810" s="15">
        <v>10</v>
      </c>
      <c r="E810" s="113">
        <v>4583</v>
      </c>
      <c r="F810" s="114">
        <v>218.197687104517</v>
      </c>
    </row>
    <row r="811" spans="1:6" x14ac:dyDescent="0.2">
      <c r="A811" s="17" t="s">
        <v>1820</v>
      </c>
      <c r="B811" s="17" t="s">
        <v>1821</v>
      </c>
      <c r="C811" s="17" t="s">
        <v>140</v>
      </c>
      <c r="D811" s="15">
        <v>18</v>
      </c>
      <c r="E811" s="113">
        <v>4945</v>
      </c>
      <c r="F811" s="114">
        <v>364.00404448938298</v>
      </c>
    </row>
    <row r="812" spans="1:6" x14ac:dyDescent="0.2">
      <c r="A812" s="17" t="s">
        <v>1822</v>
      </c>
      <c r="B812" s="17" t="s">
        <v>1823</v>
      </c>
      <c r="C812" s="17" t="s">
        <v>140</v>
      </c>
      <c r="D812" s="15">
        <v>6</v>
      </c>
      <c r="E812" s="113">
        <v>5409</v>
      </c>
      <c r="F812" s="114">
        <v>110.926234054354</v>
      </c>
    </row>
    <row r="813" spans="1:6" x14ac:dyDescent="0.2">
      <c r="A813" s="17" t="s">
        <v>1824</v>
      </c>
      <c r="B813" s="17" t="s">
        <v>1825</v>
      </c>
      <c r="C813" s="17" t="s">
        <v>140</v>
      </c>
      <c r="D813" s="15">
        <v>7</v>
      </c>
      <c r="E813" s="113">
        <v>4048</v>
      </c>
      <c r="F813" s="114">
        <v>172.92490118577101</v>
      </c>
    </row>
    <row r="814" spans="1:6" x14ac:dyDescent="0.2">
      <c r="A814" s="17" t="s">
        <v>1826</v>
      </c>
      <c r="B814" s="17" t="s">
        <v>1827</v>
      </c>
      <c r="C814" s="17" t="s">
        <v>140</v>
      </c>
      <c r="D814" s="15">
        <v>4</v>
      </c>
      <c r="E814" s="113">
        <v>3741</v>
      </c>
      <c r="F814" s="114">
        <v>106.923282544774</v>
      </c>
    </row>
    <row r="815" spans="1:6" x14ac:dyDescent="0.2">
      <c r="A815" s="17" t="s">
        <v>1828</v>
      </c>
      <c r="B815" s="17" t="s">
        <v>1829</v>
      </c>
      <c r="C815" s="17" t="s">
        <v>140</v>
      </c>
      <c r="D815" s="15">
        <v>20</v>
      </c>
      <c r="E815" s="113">
        <v>4907</v>
      </c>
      <c r="F815" s="114">
        <v>407.58100672508698</v>
      </c>
    </row>
    <row r="816" spans="1:6" x14ac:dyDescent="0.2">
      <c r="A816" s="17" t="s">
        <v>1830</v>
      </c>
      <c r="B816" s="17" t="s">
        <v>1831</v>
      </c>
      <c r="C816" s="17" t="s">
        <v>140</v>
      </c>
      <c r="D816" s="15">
        <v>9</v>
      </c>
      <c r="E816" s="113">
        <v>6533</v>
      </c>
      <c r="F816" s="114">
        <v>137.76213072095501</v>
      </c>
    </row>
    <row r="817" spans="1:6" x14ac:dyDescent="0.2">
      <c r="A817" s="17" t="s">
        <v>1832</v>
      </c>
      <c r="B817" s="17" t="s">
        <v>1833</v>
      </c>
      <c r="C817" s="17" t="s">
        <v>140</v>
      </c>
      <c r="D817" s="15">
        <v>6</v>
      </c>
      <c r="E817" s="113">
        <v>5415</v>
      </c>
      <c r="F817" s="114">
        <v>110.803324099723</v>
      </c>
    </row>
    <row r="818" spans="1:6" x14ac:dyDescent="0.2">
      <c r="A818" s="17" t="s">
        <v>1834</v>
      </c>
      <c r="B818" s="17" t="s">
        <v>1835</v>
      </c>
      <c r="C818" s="17" t="s">
        <v>140</v>
      </c>
      <c r="D818" s="15">
        <v>2</v>
      </c>
      <c r="E818" s="113">
        <v>4453</v>
      </c>
      <c r="F818" s="114">
        <v>44.913541432742001</v>
      </c>
    </row>
    <row r="819" spans="1:6" x14ac:dyDescent="0.2">
      <c r="A819" s="17" t="s">
        <v>1836</v>
      </c>
      <c r="B819" s="17" t="s">
        <v>1837</v>
      </c>
      <c r="C819" s="17" t="s">
        <v>140</v>
      </c>
      <c r="D819" s="15">
        <v>2</v>
      </c>
      <c r="E819" s="113">
        <v>4703</v>
      </c>
      <c r="F819" s="114">
        <v>42.526047203912398</v>
      </c>
    </row>
    <row r="820" spans="1:6" x14ac:dyDescent="0.2">
      <c r="A820" s="17" t="s">
        <v>1838</v>
      </c>
      <c r="B820" s="17" t="s">
        <v>1839</v>
      </c>
      <c r="C820" s="17" t="s">
        <v>141</v>
      </c>
      <c r="D820" s="15">
        <v>4</v>
      </c>
      <c r="E820" s="113">
        <v>3630</v>
      </c>
      <c r="F820" s="114">
        <v>110.19283746556501</v>
      </c>
    </row>
    <row r="821" spans="1:6" x14ac:dyDescent="0.2">
      <c r="A821" s="17" t="s">
        <v>1840</v>
      </c>
      <c r="B821" s="17" t="s">
        <v>1841</v>
      </c>
      <c r="C821" s="17" t="s">
        <v>141</v>
      </c>
      <c r="D821" s="15">
        <v>6</v>
      </c>
      <c r="E821" s="113">
        <v>3775</v>
      </c>
      <c r="F821" s="114">
        <v>158.94039735099301</v>
      </c>
    </row>
    <row r="822" spans="1:6" x14ac:dyDescent="0.2">
      <c r="A822" s="17" t="s">
        <v>1842</v>
      </c>
      <c r="B822" s="17" t="s">
        <v>1843</v>
      </c>
      <c r="C822" s="17" t="s">
        <v>141</v>
      </c>
      <c r="D822" s="15">
        <v>4</v>
      </c>
      <c r="E822" s="113">
        <v>3722</v>
      </c>
      <c r="F822" s="114">
        <v>107.469102632993</v>
      </c>
    </row>
    <row r="823" spans="1:6" x14ac:dyDescent="0.2">
      <c r="A823" s="17" t="s">
        <v>1844</v>
      </c>
      <c r="B823" s="17" t="s">
        <v>1845</v>
      </c>
      <c r="C823" s="17" t="s">
        <v>141</v>
      </c>
      <c r="D823" s="15">
        <v>2</v>
      </c>
      <c r="E823" s="113">
        <v>2777</v>
      </c>
      <c r="F823" s="114">
        <v>72.020165646381002</v>
      </c>
    </row>
    <row r="824" spans="1:6" x14ac:dyDescent="0.2">
      <c r="A824" s="17" t="s">
        <v>1846</v>
      </c>
      <c r="B824" s="17" t="s">
        <v>1847</v>
      </c>
      <c r="C824" s="17" t="s">
        <v>141</v>
      </c>
      <c r="D824" s="15">
        <v>0</v>
      </c>
      <c r="E824" s="113">
        <v>3490</v>
      </c>
      <c r="F824" s="114">
        <v>0</v>
      </c>
    </row>
    <row r="825" spans="1:6" x14ac:dyDescent="0.2">
      <c r="A825" s="17" t="s">
        <v>1848</v>
      </c>
      <c r="B825" s="17" t="s">
        <v>1849</v>
      </c>
      <c r="C825" s="17" t="s">
        <v>141</v>
      </c>
      <c r="D825" s="15">
        <v>0</v>
      </c>
      <c r="E825" s="113">
        <v>3280</v>
      </c>
      <c r="F825" s="114">
        <v>0</v>
      </c>
    </row>
    <row r="826" spans="1:6" x14ac:dyDescent="0.2">
      <c r="A826" s="17" t="s">
        <v>1850</v>
      </c>
      <c r="B826" s="17" t="s">
        <v>1851</v>
      </c>
      <c r="C826" s="17" t="s">
        <v>141</v>
      </c>
      <c r="D826" s="15">
        <v>1</v>
      </c>
      <c r="E826" s="113">
        <v>3333</v>
      </c>
      <c r="F826" s="114">
        <v>30.003000300029999</v>
      </c>
    </row>
    <row r="827" spans="1:6" x14ac:dyDescent="0.2">
      <c r="A827" s="17" t="s">
        <v>1852</v>
      </c>
      <c r="B827" s="17" t="s">
        <v>1853</v>
      </c>
      <c r="C827" s="17" t="s">
        <v>141</v>
      </c>
      <c r="D827" s="15">
        <v>2</v>
      </c>
      <c r="E827" s="113">
        <v>2483</v>
      </c>
      <c r="F827" s="114">
        <v>80.547724526782105</v>
      </c>
    </row>
    <row r="828" spans="1:6" x14ac:dyDescent="0.2">
      <c r="A828" s="17" t="s">
        <v>1854</v>
      </c>
      <c r="B828" s="17" t="s">
        <v>1855</v>
      </c>
      <c r="C828" s="17" t="s">
        <v>141</v>
      </c>
      <c r="D828" s="15">
        <v>2</v>
      </c>
      <c r="E828" s="113">
        <v>3851</v>
      </c>
      <c r="F828" s="114">
        <v>51.9345624513114</v>
      </c>
    </row>
    <row r="829" spans="1:6" x14ac:dyDescent="0.2">
      <c r="A829" s="17" t="s">
        <v>1856</v>
      </c>
      <c r="B829" s="17" t="s">
        <v>1857</v>
      </c>
      <c r="C829" s="17" t="s">
        <v>141</v>
      </c>
      <c r="D829" s="15">
        <v>14</v>
      </c>
      <c r="E829" s="113">
        <v>4746</v>
      </c>
      <c r="F829" s="114">
        <v>294.98525073746299</v>
      </c>
    </row>
    <row r="830" spans="1:6" x14ac:dyDescent="0.2">
      <c r="A830" s="17" t="s">
        <v>1858</v>
      </c>
      <c r="B830" s="17" t="s">
        <v>1859</v>
      </c>
      <c r="C830" s="17" t="s">
        <v>141</v>
      </c>
      <c r="D830" s="15">
        <v>24</v>
      </c>
      <c r="E830" s="113">
        <v>5652</v>
      </c>
      <c r="F830" s="114">
        <v>424.628450106157</v>
      </c>
    </row>
    <row r="831" spans="1:6" x14ac:dyDescent="0.2">
      <c r="A831" s="17" t="s">
        <v>1860</v>
      </c>
      <c r="B831" s="17" t="s">
        <v>1861</v>
      </c>
      <c r="C831" s="17" t="s">
        <v>141</v>
      </c>
      <c r="D831" s="15">
        <v>1</v>
      </c>
      <c r="E831" s="113">
        <v>8635</v>
      </c>
      <c r="F831" s="114">
        <v>11.5807759119861</v>
      </c>
    </row>
    <row r="832" spans="1:6" x14ac:dyDescent="0.2">
      <c r="A832" s="17" t="s">
        <v>1862</v>
      </c>
      <c r="B832" s="17" t="s">
        <v>1863</v>
      </c>
      <c r="C832" s="17" t="s">
        <v>141</v>
      </c>
      <c r="D832" s="15">
        <v>23</v>
      </c>
      <c r="E832" s="113">
        <v>4898</v>
      </c>
      <c r="F832" s="114">
        <v>469.57942017149901</v>
      </c>
    </row>
    <row r="833" spans="1:6" x14ac:dyDescent="0.2">
      <c r="A833" s="17" t="s">
        <v>1864</v>
      </c>
      <c r="B833" s="17" t="s">
        <v>1865</v>
      </c>
      <c r="C833" s="17" t="s">
        <v>141</v>
      </c>
      <c r="D833" s="15">
        <v>3</v>
      </c>
      <c r="E833" s="113">
        <v>4568</v>
      </c>
      <c r="F833" s="114">
        <v>65.674255691768806</v>
      </c>
    </row>
    <row r="834" spans="1:6" x14ac:dyDescent="0.2">
      <c r="A834" s="17" t="s">
        <v>1866</v>
      </c>
      <c r="B834" s="17" t="s">
        <v>1867</v>
      </c>
      <c r="C834" s="17" t="s">
        <v>141</v>
      </c>
      <c r="D834" s="15">
        <v>3</v>
      </c>
      <c r="E834" s="113">
        <v>4457</v>
      </c>
      <c r="F834" s="114">
        <v>67.309849674669096</v>
      </c>
    </row>
    <row r="835" spans="1:6" x14ac:dyDescent="0.2">
      <c r="A835" s="17" t="s">
        <v>1868</v>
      </c>
      <c r="B835" s="17" t="s">
        <v>1869</v>
      </c>
      <c r="C835" s="17" t="s">
        <v>141</v>
      </c>
      <c r="D835" s="15">
        <v>3</v>
      </c>
      <c r="E835" s="113">
        <v>2903</v>
      </c>
      <c r="F835" s="114">
        <v>103.341370995522</v>
      </c>
    </row>
    <row r="836" spans="1:6" x14ac:dyDescent="0.2">
      <c r="A836" s="17" t="s">
        <v>1870</v>
      </c>
      <c r="B836" s="17" t="s">
        <v>1871</v>
      </c>
      <c r="C836" s="17" t="s">
        <v>141</v>
      </c>
      <c r="D836" s="15">
        <v>5</v>
      </c>
      <c r="E836" s="113">
        <v>7690</v>
      </c>
      <c r="F836" s="114">
        <v>65.019505851755497</v>
      </c>
    </row>
    <row r="837" spans="1:6" x14ac:dyDescent="0.2">
      <c r="A837" s="17" t="s">
        <v>1872</v>
      </c>
      <c r="B837" s="17" t="s">
        <v>1873</v>
      </c>
      <c r="C837" s="17" t="s">
        <v>141</v>
      </c>
      <c r="D837" s="15">
        <v>2</v>
      </c>
      <c r="E837" s="113">
        <v>3040</v>
      </c>
      <c r="F837" s="114">
        <v>65.789473684210506</v>
      </c>
    </row>
    <row r="838" spans="1:6" x14ac:dyDescent="0.2">
      <c r="A838" s="17" t="s">
        <v>1874</v>
      </c>
      <c r="B838" s="17" t="s">
        <v>1875</v>
      </c>
      <c r="C838" s="17" t="s">
        <v>141</v>
      </c>
      <c r="D838" s="15">
        <v>2</v>
      </c>
      <c r="E838" s="113">
        <v>4576</v>
      </c>
      <c r="F838" s="114">
        <v>43.7062937062937</v>
      </c>
    </row>
    <row r="839" spans="1:6" x14ac:dyDescent="0.2">
      <c r="A839" s="17" t="s">
        <v>1876</v>
      </c>
      <c r="B839" s="17" t="s">
        <v>1877</v>
      </c>
      <c r="C839" s="17" t="s">
        <v>141</v>
      </c>
      <c r="D839" s="15">
        <v>2</v>
      </c>
      <c r="E839" s="113">
        <v>4197</v>
      </c>
      <c r="F839" s="114">
        <v>47.653085537288497</v>
      </c>
    </row>
    <row r="840" spans="1:6" x14ac:dyDescent="0.2">
      <c r="A840" s="17" t="s">
        <v>1878</v>
      </c>
      <c r="B840" s="17" t="s">
        <v>1879</v>
      </c>
      <c r="C840" s="17" t="s">
        <v>141</v>
      </c>
      <c r="D840" s="15">
        <v>1</v>
      </c>
      <c r="E840" s="113">
        <v>3159</v>
      </c>
      <c r="F840" s="114">
        <v>31.655587211142802</v>
      </c>
    </row>
    <row r="841" spans="1:6" x14ac:dyDescent="0.2">
      <c r="A841" s="17" t="s">
        <v>1880</v>
      </c>
      <c r="B841" s="17" t="s">
        <v>1881</v>
      </c>
      <c r="C841" s="17" t="s">
        <v>141</v>
      </c>
      <c r="D841" s="15">
        <v>17</v>
      </c>
      <c r="E841" s="113">
        <v>3598</v>
      </c>
      <c r="F841" s="114">
        <v>472.48471372985</v>
      </c>
    </row>
    <row r="842" spans="1:6" x14ac:dyDescent="0.2">
      <c r="A842" s="17" t="s">
        <v>1882</v>
      </c>
      <c r="B842" s="17" t="s">
        <v>1883</v>
      </c>
      <c r="C842" s="17" t="s">
        <v>142</v>
      </c>
      <c r="D842" s="15">
        <v>2</v>
      </c>
      <c r="E842" s="113">
        <v>4160</v>
      </c>
      <c r="F842" s="114">
        <v>48.076923076923102</v>
      </c>
    </row>
    <row r="843" spans="1:6" x14ac:dyDescent="0.2">
      <c r="A843" s="17" t="s">
        <v>1884</v>
      </c>
      <c r="B843" s="17" t="s">
        <v>1885</v>
      </c>
      <c r="C843" s="17" t="s">
        <v>142</v>
      </c>
      <c r="D843" s="15">
        <v>0</v>
      </c>
      <c r="E843" s="113">
        <v>3636</v>
      </c>
      <c r="F843" s="114">
        <v>0</v>
      </c>
    </row>
    <row r="844" spans="1:6" x14ac:dyDescent="0.2">
      <c r="A844" s="17" t="s">
        <v>1886</v>
      </c>
      <c r="B844" s="17" t="s">
        <v>1887</v>
      </c>
      <c r="C844" s="17" t="s">
        <v>142</v>
      </c>
      <c r="D844" s="15">
        <v>0</v>
      </c>
      <c r="E844" s="113">
        <v>3120</v>
      </c>
      <c r="F844" s="114">
        <v>0</v>
      </c>
    </row>
    <row r="845" spans="1:6" x14ac:dyDescent="0.2">
      <c r="A845" s="17" t="s">
        <v>1888</v>
      </c>
      <c r="B845" s="17" t="s">
        <v>1889</v>
      </c>
      <c r="C845" s="17" t="s">
        <v>142</v>
      </c>
      <c r="D845" s="15">
        <v>1</v>
      </c>
      <c r="E845" s="113">
        <v>4527</v>
      </c>
      <c r="F845" s="114">
        <v>22.089684117517098</v>
      </c>
    </row>
    <row r="846" spans="1:6" x14ac:dyDescent="0.2">
      <c r="A846" s="17" t="s">
        <v>1890</v>
      </c>
      <c r="B846" s="17" t="s">
        <v>1891</v>
      </c>
      <c r="C846" s="17" t="s">
        <v>142</v>
      </c>
      <c r="D846" s="15">
        <v>2</v>
      </c>
      <c r="E846" s="113">
        <v>5653</v>
      </c>
      <c r="F846" s="114">
        <v>35.379444542720698</v>
      </c>
    </row>
    <row r="847" spans="1:6" x14ac:dyDescent="0.2">
      <c r="A847" s="17" t="s">
        <v>1892</v>
      </c>
      <c r="B847" s="17" t="s">
        <v>1893</v>
      </c>
      <c r="C847" s="17" t="s">
        <v>142</v>
      </c>
      <c r="D847" s="15">
        <v>3</v>
      </c>
      <c r="E847" s="113">
        <v>3391</v>
      </c>
      <c r="F847" s="114">
        <v>88.4694780300796</v>
      </c>
    </row>
    <row r="848" spans="1:6" x14ac:dyDescent="0.2">
      <c r="A848" s="17" t="s">
        <v>1894</v>
      </c>
      <c r="B848" s="17" t="s">
        <v>1895</v>
      </c>
      <c r="C848" s="17" t="s">
        <v>142</v>
      </c>
      <c r="D848" s="15">
        <v>0</v>
      </c>
      <c r="E848" s="113">
        <v>4905</v>
      </c>
      <c r="F848" s="114">
        <v>0</v>
      </c>
    </row>
    <row r="849" spans="1:6" x14ac:dyDescent="0.2">
      <c r="A849" s="17" t="s">
        <v>1896</v>
      </c>
      <c r="B849" s="17" t="s">
        <v>1897</v>
      </c>
      <c r="C849" s="17" t="s">
        <v>142</v>
      </c>
      <c r="D849" s="15">
        <v>3</v>
      </c>
      <c r="E849" s="113">
        <v>3503</v>
      </c>
      <c r="F849" s="114">
        <v>85.640879246360299</v>
      </c>
    </row>
    <row r="850" spans="1:6" x14ac:dyDescent="0.2">
      <c r="A850" s="17" t="s">
        <v>1898</v>
      </c>
      <c r="B850" s="17" t="s">
        <v>1899</v>
      </c>
      <c r="C850" s="17" t="s">
        <v>142</v>
      </c>
      <c r="D850" s="15">
        <v>1</v>
      </c>
      <c r="E850" s="113">
        <v>2428</v>
      </c>
      <c r="F850" s="114">
        <v>41.186161449752902</v>
      </c>
    </row>
    <row r="851" spans="1:6" x14ac:dyDescent="0.2">
      <c r="A851" s="17" t="s">
        <v>1900</v>
      </c>
      <c r="B851" s="17" t="s">
        <v>1901</v>
      </c>
      <c r="C851" s="17" t="s">
        <v>142</v>
      </c>
      <c r="D851" s="15">
        <v>0</v>
      </c>
      <c r="E851" s="113">
        <v>5199</v>
      </c>
      <c r="F851" s="114">
        <v>0</v>
      </c>
    </row>
    <row r="852" spans="1:6" x14ac:dyDescent="0.2">
      <c r="A852" s="17" t="s">
        <v>1902</v>
      </c>
      <c r="B852" s="17" t="s">
        <v>1903</v>
      </c>
      <c r="C852" s="17" t="s">
        <v>142</v>
      </c>
      <c r="D852" s="15">
        <v>0</v>
      </c>
      <c r="E852" s="113">
        <v>3386</v>
      </c>
      <c r="F852" s="114">
        <v>0</v>
      </c>
    </row>
    <row r="853" spans="1:6" x14ac:dyDescent="0.2">
      <c r="A853" s="17" t="s">
        <v>1904</v>
      </c>
      <c r="B853" s="17" t="s">
        <v>1905</v>
      </c>
      <c r="C853" s="17" t="s">
        <v>142</v>
      </c>
      <c r="D853" s="15">
        <v>2</v>
      </c>
      <c r="E853" s="113">
        <v>4200</v>
      </c>
      <c r="F853" s="114">
        <v>47.619047619047599</v>
      </c>
    </row>
    <row r="854" spans="1:6" x14ac:dyDescent="0.2">
      <c r="A854" s="17" t="s">
        <v>1906</v>
      </c>
      <c r="B854" s="17" t="s">
        <v>1907</v>
      </c>
      <c r="C854" s="17" t="s">
        <v>142</v>
      </c>
      <c r="D854" s="15">
        <v>0</v>
      </c>
      <c r="E854" s="113">
        <v>3966</v>
      </c>
      <c r="F854" s="114">
        <v>0</v>
      </c>
    </row>
    <row r="855" spans="1:6" x14ac:dyDescent="0.2">
      <c r="A855" s="17" t="s">
        <v>1908</v>
      </c>
      <c r="B855" s="17" t="s">
        <v>1909</v>
      </c>
      <c r="C855" s="17" t="s">
        <v>142</v>
      </c>
      <c r="D855" s="15">
        <v>0</v>
      </c>
      <c r="E855" s="113">
        <v>4103</v>
      </c>
      <c r="F855" s="114">
        <v>0</v>
      </c>
    </row>
    <row r="856" spans="1:6" x14ac:dyDescent="0.2">
      <c r="A856" s="17" t="s">
        <v>1910</v>
      </c>
      <c r="B856" s="17" t="s">
        <v>1911</v>
      </c>
      <c r="C856" s="17" t="s">
        <v>142</v>
      </c>
      <c r="D856" s="15">
        <v>1</v>
      </c>
      <c r="E856" s="113">
        <v>3098</v>
      </c>
      <c r="F856" s="114">
        <v>32.278889606197602</v>
      </c>
    </row>
    <row r="857" spans="1:6" x14ac:dyDescent="0.2">
      <c r="A857" s="17" t="s">
        <v>1912</v>
      </c>
      <c r="B857" s="17" t="s">
        <v>1913</v>
      </c>
      <c r="C857" s="17" t="s">
        <v>142</v>
      </c>
      <c r="D857" s="15">
        <v>0</v>
      </c>
      <c r="E857" s="113">
        <v>3296</v>
      </c>
      <c r="F857" s="114">
        <v>0</v>
      </c>
    </row>
    <row r="858" spans="1:6" x14ac:dyDescent="0.2">
      <c r="A858" s="17" t="s">
        <v>1914</v>
      </c>
      <c r="B858" s="17" t="s">
        <v>1915</v>
      </c>
      <c r="C858" s="17" t="s">
        <v>142</v>
      </c>
      <c r="D858" s="15">
        <v>0</v>
      </c>
      <c r="E858" s="113">
        <v>3141</v>
      </c>
      <c r="F858" s="114">
        <v>0</v>
      </c>
    </row>
    <row r="859" spans="1:6" x14ac:dyDescent="0.2">
      <c r="A859" s="17" t="s">
        <v>1916</v>
      </c>
      <c r="B859" s="17" t="s">
        <v>1917</v>
      </c>
      <c r="C859" s="17" t="s">
        <v>142</v>
      </c>
      <c r="D859" s="15">
        <v>0</v>
      </c>
      <c r="E859" s="113">
        <v>3393</v>
      </c>
      <c r="F859" s="114">
        <v>0</v>
      </c>
    </row>
    <row r="860" spans="1:6" x14ac:dyDescent="0.2">
      <c r="A860" s="17" t="s">
        <v>1918</v>
      </c>
      <c r="B860" s="17" t="s">
        <v>1919</v>
      </c>
      <c r="C860" s="17" t="s">
        <v>142</v>
      </c>
      <c r="D860" s="15">
        <v>1</v>
      </c>
      <c r="E860" s="113">
        <v>4186</v>
      </c>
      <c r="F860" s="114">
        <v>23.8891543239369</v>
      </c>
    </row>
    <row r="861" spans="1:6" x14ac:dyDescent="0.2">
      <c r="A861" s="17" t="s">
        <v>1920</v>
      </c>
      <c r="B861" s="17" t="s">
        <v>1921</v>
      </c>
      <c r="C861" s="17" t="s">
        <v>142</v>
      </c>
      <c r="D861" s="15">
        <v>2</v>
      </c>
      <c r="E861" s="113">
        <v>5512</v>
      </c>
      <c r="F861" s="114">
        <v>36.284470246734401</v>
      </c>
    </row>
    <row r="862" spans="1:6" x14ac:dyDescent="0.2">
      <c r="A862" s="17" t="s">
        <v>1922</v>
      </c>
      <c r="B862" s="17" t="s">
        <v>1923</v>
      </c>
      <c r="C862" s="17" t="s">
        <v>142</v>
      </c>
      <c r="D862" s="15">
        <v>0</v>
      </c>
      <c r="E862" s="113">
        <v>3816</v>
      </c>
      <c r="F862" s="114">
        <v>0</v>
      </c>
    </row>
    <row r="863" spans="1:6" x14ac:dyDescent="0.2">
      <c r="A863" s="17" t="s">
        <v>1924</v>
      </c>
      <c r="B863" s="17" t="s">
        <v>1925</v>
      </c>
      <c r="C863" s="17" t="s">
        <v>142</v>
      </c>
      <c r="D863" s="15">
        <v>0</v>
      </c>
      <c r="E863" s="113">
        <v>3680</v>
      </c>
      <c r="F863" s="114">
        <v>0</v>
      </c>
    </row>
    <row r="864" spans="1:6" x14ac:dyDescent="0.2">
      <c r="A864" s="17" t="s">
        <v>1926</v>
      </c>
      <c r="B864" s="17" t="s">
        <v>1927</v>
      </c>
      <c r="C864" s="17" t="s">
        <v>142</v>
      </c>
      <c r="D864" s="15">
        <v>2</v>
      </c>
      <c r="E864" s="113">
        <v>5298</v>
      </c>
      <c r="F864" s="114">
        <v>37.750094375235903</v>
      </c>
    </row>
    <row r="865" spans="1:6" x14ac:dyDescent="0.2">
      <c r="A865" s="17" t="s">
        <v>1928</v>
      </c>
      <c r="B865" s="17" t="s">
        <v>1929</v>
      </c>
      <c r="C865" s="17" t="s">
        <v>142</v>
      </c>
      <c r="D865" s="15">
        <v>1</v>
      </c>
      <c r="E865" s="113">
        <v>4223</v>
      </c>
      <c r="F865" s="114">
        <v>23.679848448969899</v>
      </c>
    </row>
    <row r="866" spans="1:6" x14ac:dyDescent="0.2">
      <c r="A866" s="17" t="s">
        <v>1930</v>
      </c>
      <c r="B866" s="17" t="s">
        <v>1931</v>
      </c>
      <c r="C866" s="17" t="s">
        <v>143</v>
      </c>
      <c r="D866" s="15">
        <v>1</v>
      </c>
      <c r="E866" s="113">
        <v>4537</v>
      </c>
      <c r="F866" s="114">
        <v>22.040996253030599</v>
      </c>
    </row>
    <row r="867" spans="1:6" x14ac:dyDescent="0.2">
      <c r="A867" s="17" t="s">
        <v>1932</v>
      </c>
      <c r="B867" s="17" t="s">
        <v>1933</v>
      </c>
      <c r="C867" s="17" t="s">
        <v>143</v>
      </c>
      <c r="D867" s="15">
        <v>1</v>
      </c>
      <c r="E867" s="113">
        <v>2804</v>
      </c>
      <c r="F867" s="114">
        <v>35.663338088445101</v>
      </c>
    </row>
    <row r="868" spans="1:6" x14ac:dyDescent="0.2">
      <c r="A868" s="17" t="s">
        <v>1934</v>
      </c>
      <c r="B868" s="17" t="s">
        <v>1935</v>
      </c>
      <c r="C868" s="17" t="s">
        <v>143</v>
      </c>
      <c r="D868" s="15">
        <v>1</v>
      </c>
      <c r="E868" s="113">
        <v>2824</v>
      </c>
      <c r="F868" s="114">
        <v>35.410764872521298</v>
      </c>
    </row>
    <row r="869" spans="1:6" x14ac:dyDescent="0.2">
      <c r="A869" s="17" t="s">
        <v>1936</v>
      </c>
      <c r="B869" s="17" t="s">
        <v>1937</v>
      </c>
      <c r="C869" s="17" t="s">
        <v>143</v>
      </c>
      <c r="D869" s="15">
        <v>9</v>
      </c>
      <c r="E869" s="113">
        <v>3498</v>
      </c>
      <c r="F869" s="114">
        <v>257.28987993138901</v>
      </c>
    </row>
    <row r="870" spans="1:6" x14ac:dyDescent="0.2">
      <c r="A870" s="17" t="s">
        <v>1938</v>
      </c>
      <c r="B870" s="17" t="s">
        <v>1939</v>
      </c>
      <c r="C870" s="17" t="s">
        <v>143</v>
      </c>
      <c r="D870" s="15">
        <v>0</v>
      </c>
      <c r="E870" s="113">
        <v>2739</v>
      </c>
      <c r="F870" s="114">
        <v>0</v>
      </c>
    </row>
    <row r="871" spans="1:6" x14ac:dyDescent="0.2">
      <c r="A871" s="17" t="s">
        <v>1940</v>
      </c>
      <c r="B871" s="17" t="s">
        <v>1941</v>
      </c>
      <c r="C871" s="17" t="s">
        <v>143</v>
      </c>
      <c r="D871" s="15">
        <v>0</v>
      </c>
      <c r="E871" s="113">
        <v>2237</v>
      </c>
      <c r="F871" s="114">
        <v>0</v>
      </c>
    </row>
    <row r="872" spans="1:6" x14ac:dyDescent="0.2">
      <c r="A872" s="17" t="s">
        <v>1942</v>
      </c>
      <c r="B872" s="17" t="s">
        <v>1943</v>
      </c>
      <c r="C872" s="17" t="s">
        <v>143</v>
      </c>
      <c r="D872" s="15">
        <v>0</v>
      </c>
      <c r="E872" s="113">
        <v>4215</v>
      </c>
      <c r="F872" s="114">
        <v>0</v>
      </c>
    </row>
    <row r="873" spans="1:6" x14ac:dyDescent="0.2">
      <c r="A873" s="17" t="s">
        <v>1944</v>
      </c>
      <c r="B873" s="17" t="s">
        <v>1945</v>
      </c>
      <c r="C873" s="17" t="s">
        <v>143</v>
      </c>
      <c r="D873" s="15">
        <v>1</v>
      </c>
      <c r="E873" s="113">
        <v>4889</v>
      </c>
      <c r="F873" s="114">
        <v>20.454080589077499</v>
      </c>
    </row>
    <row r="874" spans="1:6" x14ac:dyDescent="0.2">
      <c r="A874" s="17" t="s">
        <v>1946</v>
      </c>
      <c r="B874" s="17" t="s">
        <v>1947</v>
      </c>
      <c r="C874" s="17" t="s">
        <v>143</v>
      </c>
      <c r="D874" s="15">
        <v>5</v>
      </c>
      <c r="E874" s="113">
        <v>3508</v>
      </c>
      <c r="F874" s="114">
        <v>142.531356898518</v>
      </c>
    </row>
    <row r="875" spans="1:6" x14ac:dyDescent="0.2">
      <c r="A875" s="17" t="s">
        <v>1948</v>
      </c>
      <c r="B875" s="17" t="s">
        <v>1949</v>
      </c>
      <c r="C875" s="17" t="s">
        <v>143</v>
      </c>
      <c r="D875" s="15">
        <v>1</v>
      </c>
      <c r="E875" s="113">
        <v>3251</v>
      </c>
      <c r="F875" s="114">
        <v>30.759766225776701</v>
      </c>
    </row>
    <row r="876" spans="1:6" x14ac:dyDescent="0.2">
      <c r="A876" s="17" t="s">
        <v>1950</v>
      </c>
      <c r="B876" s="17" t="s">
        <v>1951</v>
      </c>
      <c r="C876" s="17" t="s">
        <v>143</v>
      </c>
      <c r="D876" s="15">
        <v>1</v>
      </c>
      <c r="E876" s="113">
        <v>3100</v>
      </c>
      <c r="F876" s="114">
        <v>32.258064516128997</v>
      </c>
    </row>
    <row r="877" spans="1:6" x14ac:dyDescent="0.2">
      <c r="A877" s="17" t="s">
        <v>1952</v>
      </c>
      <c r="B877" s="17" t="s">
        <v>1953</v>
      </c>
      <c r="C877" s="17" t="s">
        <v>143</v>
      </c>
      <c r="D877" s="15">
        <v>0</v>
      </c>
      <c r="E877" s="113">
        <v>3223</v>
      </c>
      <c r="F877" s="114">
        <v>0</v>
      </c>
    </row>
    <row r="878" spans="1:6" x14ac:dyDescent="0.2">
      <c r="A878" s="17" t="s">
        <v>1954</v>
      </c>
      <c r="B878" s="17" t="s">
        <v>1955</v>
      </c>
      <c r="C878" s="17" t="s">
        <v>143</v>
      </c>
      <c r="D878" s="15">
        <v>21</v>
      </c>
      <c r="E878" s="113">
        <v>2874</v>
      </c>
      <c r="F878" s="114">
        <v>730.68893528183696</v>
      </c>
    </row>
    <row r="879" spans="1:6" x14ac:dyDescent="0.2">
      <c r="A879" s="17" t="s">
        <v>1956</v>
      </c>
      <c r="B879" s="17" t="s">
        <v>1957</v>
      </c>
      <c r="C879" s="17" t="s">
        <v>143</v>
      </c>
      <c r="D879" s="15">
        <v>1</v>
      </c>
      <c r="E879" s="113">
        <v>3037</v>
      </c>
      <c r="F879" s="114">
        <v>32.927230819888102</v>
      </c>
    </row>
    <row r="880" spans="1:6" x14ac:dyDescent="0.2">
      <c r="A880" s="17" t="s">
        <v>1958</v>
      </c>
      <c r="B880" s="17" t="s">
        <v>1959</v>
      </c>
      <c r="C880" s="17" t="s">
        <v>143</v>
      </c>
      <c r="D880" s="15">
        <v>8</v>
      </c>
      <c r="E880" s="113">
        <v>3705</v>
      </c>
      <c r="F880" s="114">
        <v>215.924426450742</v>
      </c>
    </row>
    <row r="881" spans="1:6" x14ac:dyDescent="0.2">
      <c r="A881" s="17" t="s">
        <v>1960</v>
      </c>
      <c r="B881" s="17" t="s">
        <v>1961</v>
      </c>
      <c r="C881" s="17" t="s">
        <v>143</v>
      </c>
      <c r="D881" s="15">
        <v>7</v>
      </c>
      <c r="E881" s="113">
        <v>3069</v>
      </c>
      <c r="F881" s="114">
        <v>228.087324861518</v>
      </c>
    </row>
    <row r="882" spans="1:6" x14ac:dyDescent="0.2">
      <c r="A882" s="17" t="s">
        <v>1962</v>
      </c>
      <c r="B882" s="17" t="s">
        <v>1963</v>
      </c>
      <c r="C882" s="17" t="s">
        <v>143</v>
      </c>
      <c r="D882" s="15">
        <v>2</v>
      </c>
      <c r="E882" s="113">
        <v>3108</v>
      </c>
      <c r="F882" s="114">
        <v>64.3500643500644</v>
      </c>
    </row>
    <row r="883" spans="1:6" x14ac:dyDescent="0.2">
      <c r="A883" s="17" t="s">
        <v>1964</v>
      </c>
      <c r="B883" s="17" t="s">
        <v>1965</v>
      </c>
      <c r="C883" s="17" t="s">
        <v>143</v>
      </c>
      <c r="D883" s="15">
        <v>1</v>
      </c>
      <c r="E883" s="113">
        <v>4308</v>
      </c>
      <c r="F883" s="114">
        <v>23.2126276694522</v>
      </c>
    </row>
    <row r="884" spans="1:6" x14ac:dyDescent="0.2">
      <c r="A884" s="17" t="s">
        <v>1966</v>
      </c>
      <c r="B884" s="17" t="s">
        <v>1967</v>
      </c>
      <c r="C884" s="17" t="s">
        <v>143</v>
      </c>
      <c r="D884" s="15">
        <v>0</v>
      </c>
      <c r="E884" s="113">
        <v>3529</v>
      </c>
      <c r="F884" s="114">
        <v>0</v>
      </c>
    </row>
    <row r="885" spans="1:6" x14ac:dyDescent="0.2">
      <c r="A885" s="17" t="s">
        <v>1968</v>
      </c>
      <c r="B885" s="17" t="s">
        <v>1969</v>
      </c>
      <c r="C885" s="17" t="s">
        <v>143</v>
      </c>
      <c r="D885" s="15">
        <v>2</v>
      </c>
      <c r="E885" s="113">
        <v>5031</v>
      </c>
      <c r="F885" s="114">
        <v>39.753528125621202</v>
      </c>
    </row>
    <row r="886" spans="1:6" x14ac:dyDescent="0.2">
      <c r="A886" s="17" t="s">
        <v>1970</v>
      </c>
      <c r="B886" s="17" t="s">
        <v>1971</v>
      </c>
      <c r="C886" s="17" t="s">
        <v>143</v>
      </c>
      <c r="D886" s="15">
        <v>1</v>
      </c>
      <c r="E886" s="113">
        <v>2789</v>
      </c>
      <c r="F886" s="114">
        <v>35.855145213338098</v>
      </c>
    </row>
    <row r="887" spans="1:6" x14ac:dyDescent="0.2">
      <c r="A887" s="17" t="s">
        <v>1972</v>
      </c>
      <c r="B887" s="17" t="s">
        <v>1973</v>
      </c>
      <c r="C887" s="17" t="s">
        <v>143</v>
      </c>
      <c r="D887" s="15">
        <v>0</v>
      </c>
      <c r="E887" s="113">
        <v>3992</v>
      </c>
      <c r="F887" s="114">
        <v>0</v>
      </c>
    </row>
    <row r="888" spans="1:6" x14ac:dyDescent="0.2">
      <c r="A888" s="17" t="s">
        <v>1974</v>
      </c>
      <c r="B888" s="17" t="s">
        <v>1975</v>
      </c>
      <c r="C888" s="17" t="s">
        <v>143</v>
      </c>
      <c r="D888" s="15">
        <v>1</v>
      </c>
      <c r="E888" s="113">
        <v>4983</v>
      </c>
      <c r="F888" s="114">
        <v>20.068231988761799</v>
      </c>
    </row>
    <row r="889" spans="1:6" x14ac:dyDescent="0.2">
      <c r="A889" s="17" t="s">
        <v>1976</v>
      </c>
      <c r="B889" s="17" t="s">
        <v>1977</v>
      </c>
      <c r="C889" s="17" t="s">
        <v>143</v>
      </c>
      <c r="D889" s="15">
        <v>1</v>
      </c>
      <c r="E889" s="113">
        <v>2955</v>
      </c>
      <c r="F889" s="114">
        <v>33.840947546531297</v>
      </c>
    </row>
    <row r="890" spans="1:6" x14ac:dyDescent="0.2">
      <c r="A890" s="17" t="s">
        <v>1978</v>
      </c>
      <c r="B890" s="17" t="s">
        <v>1979</v>
      </c>
      <c r="C890" s="17" t="s">
        <v>143</v>
      </c>
      <c r="D890" s="15">
        <v>2</v>
      </c>
      <c r="E890" s="113">
        <v>4235</v>
      </c>
      <c r="F890" s="114">
        <v>47.225501770956299</v>
      </c>
    </row>
    <row r="891" spans="1:6" x14ac:dyDescent="0.2">
      <c r="A891" s="17" t="s">
        <v>1980</v>
      </c>
      <c r="B891" s="17" t="s">
        <v>1981</v>
      </c>
      <c r="C891" s="17" t="s">
        <v>143</v>
      </c>
      <c r="D891" s="15">
        <v>3</v>
      </c>
      <c r="E891" s="113">
        <v>3750</v>
      </c>
      <c r="F891" s="114">
        <v>80</v>
      </c>
    </row>
    <row r="892" spans="1:6" x14ac:dyDescent="0.2">
      <c r="A892" s="17" t="s">
        <v>1982</v>
      </c>
      <c r="B892" s="17" t="s">
        <v>1983</v>
      </c>
      <c r="C892" s="17" t="s">
        <v>143</v>
      </c>
      <c r="D892" s="15">
        <v>1</v>
      </c>
      <c r="E892" s="113">
        <v>2848</v>
      </c>
      <c r="F892" s="114">
        <v>35.112359550561798</v>
      </c>
    </row>
    <row r="893" spans="1:6" x14ac:dyDescent="0.2">
      <c r="A893" s="17" t="s">
        <v>1984</v>
      </c>
      <c r="B893" s="17" t="s">
        <v>1985</v>
      </c>
      <c r="C893" s="17" t="s">
        <v>143</v>
      </c>
      <c r="D893" s="15">
        <v>3</v>
      </c>
      <c r="E893" s="113">
        <v>2908</v>
      </c>
      <c r="F893" s="114">
        <v>103.163686382393</v>
      </c>
    </row>
    <row r="894" spans="1:6" x14ac:dyDescent="0.2">
      <c r="A894" s="17" t="s">
        <v>1986</v>
      </c>
      <c r="B894" s="17" t="s">
        <v>1987</v>
      </c>
      <c r="C894" s="17" t="s">
        <v>143</v>
      </c>
      <c r="D894" s="15">
        <v>0</v>
      </c>
      <c r="E894" s="113">
        <v>2761</v>
      </c>
      <c r="F894" s="114">
        <v>0</v>
      </c>
    </row>
    <row r="895" spans="1:6" x14ac:dyDescent="0.2">
      <c r="A895" s="17" t="s">
        <v>1988</v>
      </c>
      <c r="B895" s="17" t="s">
        <v>1989</v>
      </c>
      <c r="C895" s="17" t="s">
        <v>143</v>
      </c>
      <c r="D895" s="15">
        <v>5</v>
      </c>
      <c r="E895" s="113">
        <v>4667</v>
      </c>
      <c r="F895" s="114">
        <v>107.135204628241</v>
      </c>
    </row>
    <row r="896" spans="1:6" x14ac:dyDescent="0.2">
      <c r="A896" s="17" t="s">
        <v>1990</v>
      </c>
      <c r="B896" s="17" t="s">
        <v>1991</v>
      </c>
      <c r="C896" s="17" t="s">
        <v>143</v>
      </c>
      <c r="D896" s="15">
        <v>7</v>
      </c>
      <c r="E896" s="113">
        <v>3662</v>
      </c>
      <c r="F896" s="114">
        <v>191.152375750956</v>
      </c>
    </row>
    <row r="897" spans="1:6" x14ac:dyDescent="0.2">
      <c r="A897" s="17" t="s">
        <v>1992</v>
      </c>
      <c r="B897" s="17" t="s">
        <v>1993</v>
      </c>
      <c r="C897" s="17" t="s">
        <v>143</v>
      </c>
      <c r="D897" s="15">
        <v>4</v>
      </c>
      <c r="E897" s="113">
        <v>4759</v>
      </c>
      <c r="F897" s="114">
        <v>84.051271275478101</v>
      </c>
    </row>
    <row r="898" spans="1:6" x14ac:dyDescent="0.2">
      <c r="A898" s="17" t="s">
        <v>1994</v>
      </c>
      <c r="B898" s="17" t="s">
        <v>1995</v>
      </c>
      <c r="C898" s="17" t="s">
        <v>143</v>
      </c>
      <c r="D898" s="15">
        <v>3</v>
      </c>
      <c r="E898" s="113">
        <v>3964</v>
      </c>
      <c r="F898" s="114">
        <v>75.681130171543899</v>
      </c>
    </row>
    <row r="899" spans="1:6" x14ac:dyDescent="0.2">
      <c r="A899" s="17" t="s">
        <v>1996</v>
      </c>
      <c r="B899" s="17" t="s">
        <v>1997</v>
      </c>
      <c r="C899" s="17" t="s">
        <v>143</v>
      </c>
      <c r="D899" s="15">
        <v>2</v>
      </c>
      <c r="E899" s="113">
        <v>2933</v>
      </c>
      <c r="F899" s="114">
        <v>68.189566996249596</v>
      </c>
    </row>
    <row r="900" spans="1:6" x14ac:dyDescent="0.2">
      <c r="A900" s="17" t="s">
        <v>1998</v>
      </c>
      <c r="B900" s="17" t="s">
        <v>1999</v>
      </c>
      <c r="C900" s="17" t="s">
        <v>143</v>
      </c>
      <c r="D900" s="15">
        <v>0</v>
      </c>
      <c r="E900" s="113">
        <v>3185</v>
      </c>
      <c r="F900" s="114">
        <v>0</v>
      </c>
    </row>
    <row r="901" spans="1:6" x14ac:dyDescent="0.2">
      <c r="A901" s="17" t="s">
        <v>2000</v>
      </c>
      <c r="B901" s="17" t="s">
        <v>2001</v>
      </c>
      <c r="C901" s="17" t="s">
        <v>143</v>
      </c>
      <c r="D901" s="15">
        <v>1</v>
      </c>
      <c r="E901" s="113">
        <v>3918</v>
      </c>
      <c r="F901" s="114">
        <v>25.523226135783599</v>
      </c>
    </row>
    <row r="902" spans="1:6" x14ac:dyDescent="0.2">
      <c r="A902" s="17" t="s">
        <v>2002</v>
      </c>
      <c r="B902" s="17" t="s">
        <v>2003</v>
      </c>
      <c r="C902" s="17" t="s">
        <v>143</v>
      </c>
      <c r="D902" s="15">
        <v>0</v>
      </c>
      <c r="E902" s="113">
        <v>3032</v>
      </c>
      <c r="F902" s="114">
        <v>0</v>
      </c>
    </row>
    <row r="903" spans="1:6" x14ac:dyDescent="0.2">
      <c r="A903" s="17" t="s">
        <v>2004</v>
      </c>
      <c r="B903" s="17" t="s">
        <v>2005</v>
      </c>
      <c r="C903" s="17" t="s">
        <v>143</v>
      </c>
      <c r="D903" s="15">
        <v>11</v>
      </c>
      <c r="E903" s="113">
        <v>3913</v>
      </c>
      <c r="F903" s="114">
        <v>281.11423460260698</v>
      </c>
    </row>
    <row r="904" spans="1:6" x14ac:dyDescent="0.2">
      <c r="A904" s="17" t="s">
        <v>2006</v>
      </c>
      <c r="B904" s="17" t="s">
        <v>2007</v>
      </c>
      <c r="C904" s="17" t="s">
        <v>144</v>
      </c>
      <c r="D904" s="15">
        <v>2</v>
      </c>
      <c r="E904" s="113">
        <v>3617</v>
      </c>
      <c r="F904" s="114">
        <v>55.294442908487703</v>
      </c>
    </row>
    <row r="905" spans="1:6" x14ac:dyDescent="0.2">
      <c r="A905" s="17" t="s">
        <v>2008</v>
      </c>
      <c r="B905" s="17" t="s">
        <v>2009</v>
      </c>
      <c r="C905" s="17" t="s">
        <v>144</v>
      </c>
      <c r="D905" s="15">
        <v>2</v>
      </c>
      <c r="E905" s="113">
        <v>3451</v>
      </c>
      <c r="F905" s="114">
        <v>57.954216169226299</v>
      </c>
    </row>
    <row r="906" spans="1:6" x14ac:dyDescent="0.2">
      <c r="A906" s="17" t="s">
        <v>2010</v>
      </c>
      <c r="B906" s="17" t="s">
        <v>1084</v>
      </c>
      <c r="C906" s="17" t="s">
        <v>144</v>
      </c>
      <c r="D906" s="15">
        <v>1</v>
      </c>
      <c r="E906" s="113">
        <v>4180</v>
      </c>
      <c r="F906" s="114">
        <v>23.923444976076599</v>
      </c>
    </row>
    <row r="907" spans="1:6" x14ac:dyDescent="0.2">
      <c r="A907" s="17" t="s">
        <v>2011</v>
      </c>
      <c r="B907" s="17" t="s">
        <v>2012</v>
      </c>
      <c r="C907" s="17" t="s">
        <v>144</v>
      </c>
      <c r="D907" s="15">
        <v>3</v>
      </c>
      <c r="E907" s="113">
        <v>6861</v>
      </c>
      <c r="F907" s="114">
        <v>43.725404459991303</v>
      </c>
    </row>
    <row r="908" spans="1:6" x14ac:dyDescent="0.2">
      <c r="A908" s="17" t="s">
        <v>2013</v>
      </c>
      <c r="B908" s="17" t="s">
        <v>2014</v>
      </c>
      <c r="C908" s="17" t="s">
        <v>144</v>
      </c>
      <c r="D908" s="15">
        <v>8</v>
      </c>
      <c r="E908" s="113">
        <v>4729</v>
      </c>
      <c r="F908" s="114">
        <v>169.16895749629899</v>
      </c>
    </row>
    <row r="909" spans="1:6" x14ac:dyDescent="0.2">
      <c r="A909" s="17" t="s">
        <v>2015</v>
      </c>
      <c r="B909" s="17" t="s">
        <v>2016</v>
      </c>
      <c r="C909" s="17" t="s">
        <v>144</v>
      </c>
      <c r="D909" s="15">
        <v>2</v>
      </c>
      <c r="E909" s="113">
        <v>3963</v>
      </c>
      <c r="F909" s="114">
        <v>50.466818067120897</v>
      </c>
    </row>
    <row r="910" spans="1:6" x14ac:dyDescent="0.2">
      <c r="A910" s="17" t="s">
        <v>2017</v>
      </c>
      <c r="B910" s="17" t="s">
        <v>2018</v>
      </c>
      <c r="C910" s="17" t="s">
        <v>144</v>
      </c>
      <c r="D910" s="15">
        <v>2</v>
      </c>
      <c r="E910" s="113">
        <v>4888</v>
      </c>
      <c r="F910" s="114">
        <v>40.916530278232401</v>
      </c>
    </row>
    <row r="911" spans="1:6" x14ac:dyDescent="0.2">
      <c r="A911" s="17" t="s">
        <v>2019</v>
      </c>
      <c r="B911" s="17" t="s">
        <v>2020</v>
      </c>
      <c r="C911" s="17" t="s">
        <v>144</v>
      </c>
      <c r="D911" s="15">
        <v>8</v>
      </c>
      <c r="E911" s="113">
        <v>6139</v>
      </c>
      <c r="F911" s="114">
        <v>130.314383450073</v>
      </c>
    </row>
    <row r="912" spans="1:6" x14ac:dyDescent="0.2">
      <c r="A912" s="17" t="s">
        <v>2021</v>
      </c>
      <c r="B912" s="17" t="s">
        <v>2022</v>
      </c>
      <c r="C912" s="17" t="s">
        <v>144</v>
      </c>
      <c r="D912" s="15">
        <v>2</v>
      </c>
      <c r="E912" s="113">
        <v>3809</v>
      </c>
      <c r="F912" s="114">
        <v>52.507219742714597</v>
      </c>
    </row>
    <row r="913" spans="1:6" x14ac:dyDescent="0.2">
      <c r="A913" s="17" t="s">
        <v>2023</v>
      </c>
      <c r="B913" s="17" t="s">
        <v>2024</v>
      </c>
      <c r="C913" s="17" t="s">
        <v>144</v>
      </c>
      <c r="D913" s="15">
        <v>2</v>
      </c>
      <c r="E913" s="113">
        <v>2774</v>
      </c>
      <c r="F913" s="114">
        <v>72.098053352559504</v>
      </c>
    </row>
    <row r="914" spans="1:6" x14ac:dyDescent="0.2">
      <c r="A914" s="17" t="s">
        <v>2025</v>
      </c>
      <c r="B914" s="17" t="s">
        <v>2026</v>
      </c>
      <c r="C914" s="17" t="s">
        <v>144</v>
      </c>
      <c r="D914" s="15">
        <v>2</v>
      </c>
      <c r="E914" s="113">
        <v>5501</v>
      </c>
      <c r="F914" s="114">
        <v>36.357025995273602</v>
      </c>
    </row>
    <row r="915" spans="1:6" x14ac:dyDescent="0.2">
      <c r="A915" s="17" t="s">
        <v>2027</v>
      </c>
      <c r="B915" s="17" t="s">
        <v>2028</v>
      </c>
      <c r="C915" s="17" t="s">
        <v>144</v>
      </c>
      <c r="D915" s="15">
        <v>6</v>
      </c>
      <c r="E915" s="113">
        <v>3835</v>
      </c>
      <c r="F915" s="114">
        <v>156.45371577575</v>
      </c>
    </row>
    <row r="916" spans="1:6" x14ac:dyDescent="0.2">
      <c r="A916" s="17" t="s">
        <v>2029</v>
      </c>
      <c r="B916" s="17" t="s">
        <v>2030</v>
      </c>
      <c r="C916" s="17" t="s">
        <v>144</v>
      </c>
      <c r="D916" s="15">
        <v>0</v>
      </c>
      <c r="E916" s="113">
        <v>4347</v>
      </c>
      <c r="F916" s="114">
        <v>0</v>
      </c>
    </row>
    <row r="917" spans="1:6" x14ac:dyDescent="0.2">
      <c r="A917" s="17" t="s">
        <v>2031</v>
      </c>
      <c r="B917" s="17" t="s">
        <v>2032</v>
      </c>
      <c r="C917" s="17" t="s">
        <v>144</v>
      </c>
      <c r="D917" s="15">
        <v>0</v>
      </c>
      <c r="E917" s="113">
        <v>2895</v>
      </c>
      <c r="F917" s="114">
        <v>0</v>
      </c>
    </row>
    <row r="918" spans="1:6" x14ac:dyDescent="0.2">
      <c r="A918" s="17" t="s">
        <v>2033</v>
      </c>
      <c r="B918" s="17" t="s">
        <v>2034</v>
      </c>
      <c r="C918" s="17" t="s">
        <v>144</v>
      </c>
      <c r="D918" s="15">
        <v>2</v>
      </c>
      <c r="E918" s="113">
        <v>5692</v>
      </c>
      <c r="F918" s="114">
        <v>35.137034434293803</v>
      </c>
    </row>
    <row r="919" spans="1:6" x14ac:dyDescent="0.2">
      <c r="A919" s="17" t="s">
        <v>2035</v>
      </c>
      <c r="B919" s="17" t="s">
        <v>2036</v>
      </c>
      <c r="C919" s="17" t="s">
        <v>144</v>
      </c>
      <c r="D919" s="15">
        <v>4</v>
      </c>
      <c r="E919" s="113">
        <v>4994</v>
      </c>
      <c r="F919" s="114">
        <v>80.096115338406094</v>
      </c>
    </row>
    <row r="920" spans="1:6" x14ac:dyDescent="0.2">
      <c r="A920" s="17" t="s">
        <v>2037</v>
      </c>
      <c r="B920" s="17" t="s">
        <v>2038</v>
      </c>
      <c r="C920" s="17" t="s">
        <v>144</v>
      </c>
      <c r="D920" s="15">
        <v>4</v>
      </c>
      <c r="E920" s="113">
        <v>2989</v>
      </c>
      <c r="F920" s="114">
        <v>133.82402141184301</v>
      </c>
    </row>
    <row r="921" spans="1:6" x14ac:dyDescent="0.2">
      <c r="A921" s="17" t="s">
        <v>2039</v>
      </c>
      <c r="B921" s="17" t="s">
        <v>2040</v>
      </c>
      <c r="C921" s="17" t="s">
        <v>144</v>
      </c>
      <c r="D921" s="15">
        <v>3</v>
      </c>
      <c r="E921" s="113">
        <v>3957</v>
      </c>
      <c r="F921" s="114">
        <v>75.815011372251703</v>
      </c>
    </row>
    <row r="922" spans="1:6" x14ac:dyDescent="0.2">
      <c r="A922" s="17" t="s">
        <v>2041</v>
      </c>
      <c r="B922" s="17" t="s">
        <v>2042</v>
      </c>
      <c r="C922" s="17" t="s">
        <v>144</v>
      </c>
      <c r="D922" s="15">
        <v>1</v>
      </c>
      <c r="E922" s="113">
        <v>3598</v>
      </c>
      <c r="F922" s="114">
        <v>27.793218454697101</v>
      </c>
    </row>
    <row r="923" spans="1:6" x14ac:dyDescent="0.2">
      <c r="A923" s="17" t="s">
        <v>2043</v>
      </c>
      <c r="B923" s="17" t="s">
        <v>2044</v>
      </c>
      <c r="C923" s="17" t="s">
        <v>144</v>
      </c>
      <c r="D923" s="15">
        <v>1</v>
      </c>
      <c r="E923" s="113">
        <v>5407</v>
      </c>
      <c r="F923" s="114">
        <v>18.494544109487698</v>
      </c>
    </row>
    <row r="924" spans="1:6" x14ac:dyDescent="0.2">
      <c r="A924" s="17" t="s">
        <v>2045</v>
      </c>
      <c r="B924" s="17" t="s">
        <v>2046</v>
      </c>
      <c r="C924" s="17" t="s">
        <v>144</v>
      </c>
      <c r="D924" s="15">
        <v>1</v>
      </c>
      <c r="E924" s="113">
        <v>3746</v>
      </c>
      <c r="F924" s="114">
        <v>26.695141484249898</v>
      </c>
    </row>
    <row r="925" spans="1:6" x14ac:dyDescent="0.2">
      <c r="A925" s="17" t="s">
        <v>2047</v>
      </c>
      <c r="B925" s="17" t="s">
        <v>2048</v>
      </c>
      <c r="C925" s="17" t="s">
        <v>144</v>
      </c>
      <c r="D925" s="15">
        <v>4</v>
      </c>
      <c r="E925" s="113">
        <v>4339</v>
      </c>
      <c r="F925" s="114">
        <v>92.187139893984806</v>
      </c>
    </row>
    <row r="926" spans="1:6" x14ac:dyDescent="0.2">
      <c r="A926" s="17" t="s">
        <v>2049</v>
      </c>
      <c r="B926" s="17" t="s">
        <v>2050</v>
      </c>
      <c r="C926" s="17" t="s">
        <v>144</v>
      </c>
      <c r="D926" s="15">
        <v>0</v>
      </c>
      <c r="E926" s="113">
        <v>4070</v>
      </c>
      <c r="F926" s="114">
        <v>0</v>
      </c>
    </row>
    <row r="927" spans="1:6" x14ac:dyDescent="0.2">
      <c r="A927" s="17" t="s">
        <v>2051</v>
      </c>
      <c r="B927" s="17" t="s">
        <v>2052</v>
      </c>
      <c r="C927" s="17" t="s">
        <v>144</v>
      </c>
      <c r="D927" s="15">
        <v>0</v>
      </c>
      <c r="E927" s="113">
        <v>3041</v>
      </c>
      <c r="F927" s="114">
        <v>0</v>
      </c>
    </row>
    <row r="928" spans="1:6" x14ac:dyDescent="0.2">
      <c r="A928" s="17" t="s">
        <v>2053</v>
      </c>
      <c r="B928" s="17" t="s">
        <v>2054</v>
      </c>
      <c r="C928" s="17" t="s">
        <v>144</v>
      </c>
      <c r="D928" s="15">
        <v>6</v>
      </c>
      <c r="E928" s="113">
        <v>4786</v>
      </c>
      <c r="F928" s="114">
        <v>125.365649811952</v>
      </c>
    </row>
    <row r="929" spans="1:6" x14ac:dyDescent="0.2">
      <c r="A929" s="17" t="s">
        <v>2055</v>
      </c>
      <c r="B929" s="17" t="s">
        <v>2056</v>
      </c>
      <c r="C929" s="17" t="s">
        <v>144</v>
      </c>
      <c r="D929" s="15">
        <v>4</v>
      </c>
      <c r="E929" s="113">
        <v>5294</v>
      </c>
      <c r="F929" s="114">
        <v>75.557234605213495</v>
      </c>
    </row>
    <row r="930" spans="1:6" x14ac:dyDescent="0.2">
      <c r="A930" s="17" t="s">
        <v>2057</v>
      </c>
      <c r="B930" s="17" t="s">
        <v>2058</v>
      </c>
      <c r="C930" s="17" t="s">
        <v>144</v>
      </c>
      <c r="D930" s="15">
        <v>5</v>
      </c>
      <c r="E930" s="113">
        <v>4923</v>
      </c>
      <c r="F930" s="114">
        <v>101.564086938858</v>
      </c>
    </row>
    <row r="931" spans="1:6" x14ac:dyDescent="0.2">
      <c r="A931" s="17" t="s">
        <v>2059</v>
      </c>
      <c r="B931" s="17" t="s">
        <v>2060</v>
      </c>
      <c r="C931" s="17" t="s">
        <v>144</v>
      </c>
      <c r="D931" s="15">
        <v>2</v>
      </c>
      <c r="E931" s="113">
        <v>4989</v>
      </c>
      <c r="F931" s="114">
        <v>40.088194026859099</v>
      </c>
    </row>
    <row r="932" spans="1:6" x14ac:dyDescent="0.2">
      <c r="A932" s="17" t="s">
        <v>2061</v>
      </c>
      <c r="B932" s="17" t="s">
        <v>2062</v>
      </c>
      <c r="C932" s="17" t="s">
        <v>144</v>
      </c>
      <c r="D932" s="15">
        <v>6</v>
      </c>
      <c r="E932" s="113">
        <v>4632</v>
      </c>
      <c r="F932" s="114">
        <v>129.533678756477</v>
      </c>
    </row>
    <row r="933" spans="1:6" x14ac:dyDescent="0.2">
      <c r="A933" s="17" t="s">
        <v>2063</v>
      </c>
      <c r="B933" s="17" t="s">
        <v>2064</v>
      </c>
      <c r="C933" s="17" t="s">
        <v>144</v>
      </c>
      <c r="D933" s="15">
        <v>8</v>
      </c>
      <c r="E933" s="113">
        <v>2446</v>
      </c>
      <c r="F933" s="114">
        <v>327.06459525756298</v>
      </c>
    </row>
    <row r="934" spans="1:6" x14ac:dyDescent="0.2">
      <c r="A934" s="17" t="s">
        <v>2065</v>
      </c>
      <c r="B934" s="17" t="s">
        <v>2066</v>
      </c>
      <c r="C934" s="17" t="s">
        <v>144</v>
      </c>
      <c r="D934" s="15">
        <v>1</v>
      </c>
      <c r="E934" s="113">
        <v>3390</v>
      </c>
      <c r="F934" s="114">
        <v>29.498525073746301</v>
      </c>
    </row>
    <row r="935" spans="1:6" x14ac:dyDescent="0.2">
      <c r="A935" s="17" t="s">
        <v>2067</v>
      </c>
      <c r="B935" s="17" t="s">
        <v>2068</v>
      </c>
      <c r="C935" s="17" t="s">
        <v>144</v>
      </c>
      <c r="D935" s="15">
        <v>24</v>
      </c>
      <c r="E935" s="113">
        <v>4952</v>
      </c>
      <c r="F935" s="114">
        <v>484.65266558966101</v>
      </c>
    </row>
    <row r="936" spans="1:6" x14ac:dyDescent="0.2">
      <c r="A936" s="17" t="s">
        <v>2069</v>
      </c>
      <c r="B936" s="17" t="s">
        <v>2070</v>
      </c>
      <c r="C936" s="17" t="s">
        <v>144</v>
      </c>
      <c r="D936" s="15">
        <v>5</v>
      </c>
      <c r="E936" s="113">
        <v>5698</v>
      </c>
      <c r="F936" s="114">
        <v>87.7500877500878</v>
      </c>
    </row>
    <row r="937" spans="1:6" x14ac:dyDescent="0.2">
      <c r="A937" s="17" t="s">
        <v>2071</v>
      </c>
      <c r="B937" s="17" t="s">
        <v>2072</v>
      </c>
      <c r="C937" s="17" t="s">
        <v>144</v>
      </c>
      <c r="D937" s="15">
        <v>6</v>
      </c>
      <c r="E937" s="113">
        <v>4639</v>
      </c>
      <c r="F937" s="114">
        <v>129.33821944384599</v>
      </c>
    </row>
    <row r="938" spans="1:6" x14ac:dyDescent="0.2">
      <c r="A938" s="17" t="s">
        <v>2073</v>
      </c>
      <c r="B938" s="17" t="s">
        <v>2074</v>
      </c>
      <c r="C938" s="17" t="s">
        <v>144</v>
      </c>
      <c r="D938" s="15">
        <v>6</v>
      </c>
      <c r="E938" s="113">
        <v>6256</v>
      </c>
      <c r="F938" s="114">
        <v>95.907928388746797</v>
      </c>
    </row>
    <row r="939" spans="1:6" x14ac:dyDescent="0.2">
      <c r="A939" s="17" t="s">
        <v>2075</v>
      </c>
      <c r="B939" s="17" t="s">
        <v>2076</v>
      </c>
      <c r="C939" s="17" t="s">
        <v>144</v>
      </c>
      <c r="D939" s="15">
        <v>2</v>
      </c>
      <c r="E939" s="113">
        <v>5901</v>
      </c>
      <c r="F939" s="114">
        <v>33.8925605829521</v>
      </c>
    </row>
    <row r="940" spans="1:6" x14ac:dyDescent="0.2">
      <c r="A940" s="17" t="s">
        <v>2077</v>
      </c>
      <c r="B940" s="17" t="s">
        <v>2078</v>
      </c>
      <c r="C940" s="17" t="s">
        <v>144</v>
      </c>
      <c r="D940" s="15">
        <v>13</v>
      </c>
      <c r="E940" s="113">
        <v>6259</v>
      </c>
      <c r="F940" s="114">
        <v>207.70091068860799</v>
      </c>
    </row>
    <row r="941" spans="1:6" x14ac:dyDescent="0.2">
      <c r="A941" s="17" t="s">
        <v>2079</v>
      </c>
      <c r="B941" s="17" t="s">
        <v>2080</v>
      </c>
      <c r="C941" s="17" t="s">
        <v>144</v>
      </c>
      <c r="D941" s="15">
        <v>1</v>
      </c>
      <c r="E941" s="113">
        <v>2470</v>
      </c>
      <c r="F941" s="114">
        <v>40.485829959514199</v>
      </c>
    </row>
    <row r="942" spans="1:6" x14ac:dyDescent="0.2">
      <c r="A942" s="17" t="s">
        <v>2081</v>
      </c>
      <c r="B942" s="17" t="s">
        <v>2082</v>
      </c>
      <c r="C942" s="17" t="s">
        <v>144</v>
      </c>
      <c r="D942" s="15">
        <v>1</v>
      </c>
      <c r="E942" s="113">
        <v>4061</v>
      </c>
      <c r="F942" s="114">
        <v>24.6244767298695</v>
      </c>
    </row>
    <row r="943" spans="1:6" x14ac:dyDescent="0.2">
      <c r="A943" s="17" t="s">
        <v>2083</v>
      </c>
      <c r="B943" s="17" t="s">
        <v>2084</v>
      </c>
      <c r="C943" s="17" t="s">
        <v>144</v>
      </c>
      <c r="D943" s="15">
        <v>5</v>
      </c>
      <c r="E943" s="113">
        <v>4715</v>
      </c>
      <c r="F943" s="114">
        <v>106.044538706257</v>
      </c>
    </row>
    <row r="944" spans="1:6" x14ac:dyDescent="0.2">
      <c r="A944" s="17" t="s">
        <v>2085</v>
      </c>
      <c r="B944" s="17" t="s">
        <v>2086</v>
      </c>
      <c r="C944" s="17" t="s">
        <v>144</v>
      </c>
      <c r="D944" s="15">
        <v>4</v>
      </c>
      <c r="E944" s="113">
        <v>3924</v>
      </c>
      <c r="F944" s="114">
        <v>101.936799184506</v>
      </c>
    </row>
    <row r="945" spans="1:6" x14ac:dyDescent="0.2">
      <c r="A945" s="17" t="s">
        <v>2087</v>
      </c>
      <c r="B945" s="17" t="s">
        <v>2088</v>
      </c>
      <c r="C945" s="17" t="s">
        <v>144</v>
      </c>
      <c r="D945" s="15">
        <v>4</v>
      </c>
      <c r="E945" s="113">
        <v>2963</v>
      </c>
      <c r="F945" s="114">
        <v>134.99831252109399</v>
      </c>
    </row>
    <row r="946" spans="1:6" x14ac:dyDescent="0.2">
      <c r="A946" s="17" t="s">
        <v>2089</v>
      </c>
      <c r="B946" s="17" t="s">
        <v>2090</v>
      </c>
      <c r="C946" s="17" t="s">
        <v>144</v>
      </c>
      <c r="D946" s="15">
        <v>3</v>
      </c>
      <c r="E946" s="113">
        <v>3285</v>
      </c>
      <c r="F946" s="114">
        <v>91.324200913241995</v>
      </c>
    </row>
    <row r="947" spans="1:6" x14ac:dyDescent="0.2">
      <c r="A947" s="17" t="s">
        <v>2091</v>
      </c>
      <c r="B947" s="17" t="s">
        <v>2092</v>
      </c>
      <c r="C947" s="17" t="s">
        <v>144</v>
      </c>
      <c r="D947" s="15">
        <v>4</v>
      </c>
      <c r="E947" s="113">
        <v>6218</v>
      </c>
      <c r="F947" s="114">
        <v>64.329366355741399</v>
      </c>
    </row>
    <row r="948" spans="1:6" x14ac:dyDescent="0.2">
      <c r="A948" s="17" t="s">
        <v>2093</v>
      </c>
      <c r="B948" s="17" t="s">
        <v>2094</v>
      </c>
      <c r="C948" s="17" t="s">
        <v>144</v>
      </c>
      <c r="D948" s="15">
        <v>2</v>
      </c>
      <c r="E948" s="113">
        <v>2368</v>
      </c>
      <c r="F948" s="114">
        <v>84.459459459459495</v>
      </c>
    </row>
    <row r="949" spans="1:6" x14ac:dyDescent="0.2">
      <c r="A949" s="17" t="s">
        <v>2095</v>
      </c>
      <c r="B949" s="17" t="s">
        <v>2096</v>
      </c>
      <c r="C949" s="17" t="s">
        <v>144</v>
      </c>
      <c r="D949" s="15">
        <v>1</v>
      </c>
      <c r="E949" s="113">
        <v>2531</v>
      </c>
      <c r="F949" s="114">
        <v>39.510075069142601</v>
      </c>
    </row>
    <row r="950" spans="1:6" x14ac:dyDescent="0.2">
      <c r="A950" s="17" t="s">
        <v>2097</v>
      </c>
      <c r="B950" s="17" t="s">
        <v>2098</v>
      </c>
      <c r="C950" s="17" t="s">
        <v>144</v>
      </c>
      <c r="D950" s="15">
        <v>2</v>
      </c>
      <c r="E950" s="113">
        <v>4189</v>
      </c>
      <c r="F950" s="114">
        <v>47.744091668655997</v>
      </c>
    </row>
    <row r="951" spans="1:6" x14ac:dyDescent="0.2">
      <c r="A951" s="17" t="s">
        <v>2099</v>
      </c>
      <c r="B951" s="17" t="s">
        <v>2100</v>
      </c>
      <c r="C951" s="17" t="s">
        <v>144</v>
      </c>
      <c r="D951" s="15">
        <v>3</v>
      </c>
      <c r="E951" s="113">
        <v>3403</v>
      </c>
      <c r="F951" s="114">
        <v>88.157508081104893</v>
      </c>
    </row>
    <row r="952" spans="1:6" x14ac:dyDescent="0.2">
      <c r="A952" s="17" t="s">
        <v>2101</v>
      </c>
      <c r="B952" s="17" t="s">
        <v>2102</v>
      </c>
      <c r="C952" s="17" t="s">
        <v>144</v>
      </c>
      <c r="D952" s="15">
        <v>1</v>
      </c>
      <c r="E952" s="113">
        <v>3855</v>
      </c>
      <c r="F952" s="114">
        <v>25.940337224383899</v>
      </c>
    </row>
    <row r="953" spans="1:6" x14ac:dyDescent="0.2">
      <c r="A953" s="17" t="s">
        <v>2103</v>
      </c>
      <c r="B953" s="17" t="s">
        <v>2104</v>
      </c>
      <c r="C953" s="17" t="s">
        <v>144</v>
      </c>
      <c r="D953" s="15">
        <v>0</v>
      </c>
      <c r="E953" s="113">
        <v>3012</v>
      </c>
      <c r="F953" s="114">
        <v>0</v>
      </c>
    </row>
    <row r="954" spans="1:6" x14ac:dyDescent="0.2">
      <c r="A954" s="17" t="s">
        <v>2105</v>
      </c>
      <c r="B954" s="17" t="s">
        <v>2106</v>
      </c>
      <c r="C954" s="17" t="s">
        <v>144</v>
      </c>
      <c r="D954" s="15">
        <v>2</v>
      </c>
      <c r="E954" s="113">
        <v>4616</v>
      </c>
      <c r="F954" s="114">
        <v>43.327556325823203</v>
      </c>
    </row>
    <row r="955" spans="1:6" x14ac:dyDescent="0.2">
      <c r="A955" s="17" t="s">
        <v>2107</v>
      </c>
      <c r="B955" s="17" t="s">
        <v>2108</v>
      </c>
      <c r="C955" s="17" t="s">
        <v>144</v>
      </c>
      <c r="D955" s="15">
        <v>2</v>
      </c>
      <c r="E955" s="113">
        <v>5632</v>
      </c>
      <c r="F955" s="114">
        <v>35.511363636363598</v>
      </c>
    </row>
    <row r="956" spans="1:6" x14ac:dyDescent="0.2">
      <c r="A956" s="17" t="s">
        <v>2109</v>
      </c>
      <c r="B956" s="17" t="s">
        <v>2110</v>
      </c>
      <c r="C956" s="17" t="s">
        <v>144</v>
      </c>
      <c r="D956" s="15">
        <v>2</v>
      </c>
      <c r="E956" s="113">
        <v>5236</v>
      </c>
      <c r="F956" s="114">
        <v>38.197097020626401</v>
      </c>
    </row>
    <row r="957" spans="1:6" x14ac:dyDescent="0.2">
      <c r="A957" s="17" t="s">
        <v>2111</v>
      </c>
      <c r="B957" s="17" t="s">
        <v>2112</v>
      </c>
      <c r="C957" s="17" t="s">
        <v>144</v>
      </c>
      <c r="D957" s="15">
        <v>6</v>
      </c>
      <c r="E957" s="113">
        <v>5185</v>
      </c>
      <c r="F957" s="114">
        <v>115.718418514947</v>
      </c>
    </row>
    <row r="958" spans="1:6" x14ac:dyDescent="0.2">
      <c r="A958" s="17" t="s">
        <v>2113</v>
      </c>
      <c r="B958" s="17" t="s">
        <v>2114</v>
      </c>
      <c r="C958" s="17" t="s">
        <v>144</v>
      </c>
      <c r="D958" s="15">
        <v>3</v>
      </c>
      <c r="E958" s="113">
        <v>4351</v>
      </c>
      <c r="F958" s="114">
        <v>68.949666743277405</v>
      </c>
    </row>
    <row r="959" spans="1:6" x14ac:dyDescent="0.2">
      <c r="A959" s="17" t="s">
        <v>2115</v>
      </c>
      <c r="B959" s="17" t="s">
        <v>2116</v>
      </c>
      <c r="C959" s="17" t="s">
        <v>144</v>
      </c>
      <c r="D959" s="15">
        <v>2</v>
      </c>
      <c r="E959" s="113">
        <v>5939</v>
      </c>
      <c r="F959" s="114">
        <v>33.675702980299697</v>
      </c>
    </row>
    <row r="960" spans="1:6" x14ac:dyDescent="0.2">
      <c r="A960" s="17" t="s">
        <v>2117</v>
      </c>
      <c r="B960" s="17" t="s">
        <v>2118</v>
      </c>
      <c r="C960" s="17" t="s">
        <v>144</v>
      </c>
      <c r="D960" s="15">
        <v>5</v>
      </c>
      <c r="E960" s="113">
        <v>5962</v>
      </c>
      <c r="F960" s="114">
        <v>83.864475008386506</v>
      </c>
    </row>
    <row r="961" spans="1:6" x14ac:dyDescent="0.2">
      <c r="A961" s="17" t="s">
        <v>2119</v>
      </c>
      <c r="B961" s="17" t="s">
        <v>2120</v>
      </c>
      <c r="C961" s="17" t="s">
        <v>144</v>
      </c>
      <c r="D961" s="15">
        <v>1</v>
      </c>
      <c r="E961" s="113">
        <v>6987</v>
      </c>
      <c r="F961" s="114">
        <v>14.312294260770001</v>
      </c>
    </row>
    <row r="962" spans="1:6" x14ac:dyDescent="0.2">
      <c r="A962" s="17" t="s">
        <v>2121</v>
      </c>
      <c r="B962" s="17" t="s">
        <v>2122</v>
      </c>
      <c r="C962" s="17" t="s">
        <v>144</v>
      </c>
      <c r="D962" s="15">
        <v>5</v>
      </c>
      <c r="E962" s="113">
        <v>4948</v>
      </c>
      <c r="F962" s="114">
        <v>101.050929668553</v>
      </c>
    </row>
    <row r="963" spans="1:6" x14ac:dyDescent="0.2">
      <c r="A963" s="17" t="s">
        <v>2123</v>
      </c>
      <c r="B963" s="17" t="s">
        <v>2124</v>
      </c>
      <c r="C963" s="17" t="s">
        <v>144</v>
      </c>
      <c r="D963" s="15">
        <v>0</v>
      </c>
      <c r="E963" s="113">
        <v>3166</v>
      </c>
      <c r="F963" s="114">
        <v>0</v>
      </c>
    </row>
    <row r="964" spans="1:6" x14ac:dyDescent="0.2">
      <c r="A964" s="17" t="s">
        <v>2125</v>
      </c>
      <c r="B964" s="17" t="s">
        <v>2126</v>
      </c>
      <c r="C964" s="17" t="s">
        <v>144</v>
      </c>
      <c r="D964" s="15">
        <v>4</v>
      </c>
      <c r="E964" s="113">
        <v>4176</v>
      </c>
      <c r="F964" s="114">
        <v>95.785440613026793</v>
      </c>
    </row>
    <row r="965" spans="1:6" x14ac:dyDescent="0.2">
      <c r="A965" s="17" t="s">
        <v>2127</v>
      </c>
      <c r="B965" s="17" t="s">
        <v>2128</v>
      </c>
      <c r="C965" s="17" t="s">
        <v>144</v>
      </c>
      <c r="D965" s="15">
        <v>3</v>
      </c>
      <c r="E965" s="113">
        <v>3504</v>
      </c>
      <c r="F965" s="114">
        <v>85.616438356164394</v>
      </c>
    </row>
    <row r="966" spans="1:6" x14ac:dyDescent="0.2">
      <c r="A966" s="17" t="s">
        <v>2129</v>
      </c>
      <c r="B966" s="17" t="s">
        <v>2130</v>
      </c>
      <c r="C966" s="17" t="s">
        <v>144</v>
      </c>
      <c r="D966" s="15">
        <v>2</v>
      </c>
      <c r="E966" s="113">
        <v>3513</v>
      </c>
      <c r="F966" s="114">
        <v>56.931397665812703</v>
      </c>
    </row>
    <row r="967" spans="1:6" x14ac:dyDescent="0.2">
      <c r="A967" s="17" t="s">
        <v>2131</v>
      </c>
      <c r="B967" s="17" t="s">
        <v>2132</v>
      </c>
      <c r="C967" s="17" t="s">
        <v>144</v>
      </c>
      <c r="D967" s="15">
        <v>1</v>
      </c>
      <c r="E967" s="113">
        <v>6363</v>
      </c>
      <c r="F967" s="114">
        <v>15.715857300015699</v>
      </c>
    </row>
    <row r="968" spans="1:6" x14ac:dyDescent="0.2">
      <c r="A968" s="17" t="s">
        <v>2133</v>
      </c>
      <c r="B968" s="17" t="s">
        <v>2134</v>
      </c>
      <c r="C968" s="17" t="s">
        <v>144</v>
      </c>
      <c r="D968" s="15">
        <v>9</v>
      </c>
      <c r="E968" s="113">
        <v>4622</v>
      </c>
      <c r="F968" s="114">
        <v>194.720900043271</v>
      </c>
    </row>
    <row r="969" spans="1:6" x14ac:dyDescent="0.2">
      <c r="A969" s="17" t="s">
        <v>2135</v>
      </c>
      <c r="B969" s="17" t="s">
        <v>2136</v>
      </c>
      <c r="C969" s="17" t="s">
        <v>144</v>
      </c>
      <c r="D969" s="15">
        <v>3</v>
      </c>
      <c r="E969" s="113">
        <v>3789</v>
      </c>
      <c r="F969" s="114">
        <v>79.176563737133804</v>
      </c>
    </row>
    <row r="970" spans="1:6" x14ac:dyDescent="0.2">
      <c r="A970" s="17" t="s">
        <v>2137</v>
      </c>
      <c r="B970" s="17" t="s">
        <v>2138</v>
      </c>
      <c r="C970" s="17" t="s">
        <v>144</v>
      </c>
      <c r="D970" s="15">
        <v>1</v>
      </c>
      <c r="E970" s="113">
        <v>3315</v>
      </c>
      <c r="F970" s="114">
        <v>30.165912518853698</v>
      </c>
    </row>
    <row r="971" spans="1:6" x14ac:dyDescent="0.2">
      <c r="A971" s="17" t="s">
        <v>2139</v>
      </c>
      <c r="B971" s="17" t="s">
        <v>2140</v>
      </c>
      <c r="C971" s="17" t="s">
        <v>144</v>
      </c>
      <c r="D971" s="15">
        <v>3</v>
      </c>
      <c r="E971" s="113">
        <v>4549</v>
      </c>
      <c r="F971" s="114">
        <v>65.948560123104002</v>
      </c>
    </row>
    <row r="972" spans="1:6" x14ac:dyDescent="0.2">
      <c r="A972" s="17" t="s">
        <v>2141</v>
      </c>
      <c r="B972" s="17" t="s">
        <v>2142</v>
      </c>
      <c r="C972" s="17" t="s">
        <v>144</v>
      </c>
      <c r="D972" s="15">
        <v>4</v>
      </c>
      <c r="E972" s="113">
        <v>3994</v>
      </c>
      <c r="F972" s="114">
        <v>100.150225338007</v>
      </c>
    </row>
    <row r="973" spans="1:6" x14ac:dyDescent="0.2">
      <c r="A973" s="17" t="s">
        <v>2143</v>
      </c>
      <c r="B973" s="17" t="s">
        <v>2144</v>
      </c>
      <c r="C973" s="17" t="s">
        <v>144</v>
      </c>
      <c r="D973" s="15">
        <v>4</v>
      </c>
      <c r="E973" s="113">
        <v>3766</v>
      </c>
      <c r="F973" s="114">
        <v>106.21348911311701</v>
      </c>
    </row>
    <row r="974" spans="1:6" x14ac:dyDescent="0.2">
      <c r="A974" s="17" t="s">
        <v>2145</v>
      </c>
      <c r="B974" s="17" t="s">
        <v>2146</v>
      </c>
      <c r="C974" s="17" t="s">
        <v>144</v>
      </c>
      <c r="D974" s="15">
        <v>3</v>
      </c>
      <c r="E974" s="113">
        <v>4167</v>
      </c>
      <c r="F974" s="114">
        <v>71.994240460763194</v>
      </c>
    </row>
    <row r="975" spans="1:6" x14ac:dyDescent="0.2">
      <c r="A975" s="17" t="s">
        <v>2147</v>
      </c>
      <c r="B975" s="17" t="s">
        <v>2148</v>
      </c>
      <c r="C975" s="17" t="s">
        <v>144</v>
      </c>
      <c r="D975" s="15">
        <v>2</v>
      </c>
      <c r="E975" s="113">
        <v>3691</v>
      </c>
      <c r="F975" s="114">
        <v>54.185857491194803</v>
      </c>
    </row>
    <row r="976" spans="1:6" x14ac:dyDescent="0.2">
      <c r="A976" s="17" t="s">
        <v>2149</v>
      </c>
      <c r="B976" s="17" t="s">
        <v>2150</v>
      </c>
      <c r="C976" s="17" t="s">
        <v>144</v>
      </c>
      <c r="D976" s="15">
        <v>4</v>
      </c>
      <c r="E976" s="113">
        <v>4855</v>
      </c>
      <c r="F976" s="114">
        <v>82.389289392378998</v>
      </c>
    </row>
    <row r="977" spans="1:6" x14ac:dyDescent="0.2">
      <c r="A977" s="17" t="s">
        <v>2151</v>
      </c>
      <c r="B977" s="17" t="s">
        <v>2152</v>
      </c>
      <c r="C977" s="17" t="s">
        <v>144</v>
      </c>
      <c r="D977" s="15">
        <v>0</v>
      </c>
      <c r="E977" s="113">
        <v>3478</v>
      </c>
      <c r="F977" s="114">
        <v>0</v>
      </c>
    </row>
    <row r="978" spans="1:6" x14ac:dyDescent="0.2">
      <c r="A978" s="17" t="s">
        <v>2153</v>
      </c>
      <c r="B978" s="17" t="s">
        <v>2154</v>
      </c>
      <c r="C978" s="17" t="s">
        <v>144</v>
      </c>
      <c r="D978" s="15">
        <v>5</v>
      </c>
      <c r="E978" s="113">
        <v>2636</v>
      </c>
      <c r="F978" s="114">
        <v>189.68133535660101</v>
      </c>
    </row>
    <row r="979" spans="1:6" x14ac:dyDescent="0.2">
      <c r="A979" s="17" t="s">
        <v>2155</v>
      </c>
      <c r="B979" s="17" t="s">
        <v>2156</v>
      </c>
      <c r="C979" s="17" t="s">
        <v>144</v>
      </c>
      <c r="D979" s="15">
        <v>10</v>
      </c>
      <c r="E979" s="113">
        <v>8112</v>
      </c>
      <c r="F979" s="114">
        <v>123.27416173570001</v>
      </c>
    </row>
    <row r="980" spans="1:6" x14ac:dyDescent="0.2">
      <c r="A980" s="17" t="s">
        <v>2157</v>
      </c>
      <c r="B980" s="17" t="s">
        <v>2158</v>
      </c>
      <c r="C980" s="17" t="s">
        <v>144</v>
      </c>
      <c r="D980" s="15">
        <v>3</v>
      </c>
      <c r="E980" s="113">
        <v>3195</v>
      </c>
      <c r="F980" s="114">
        <v>93.896713615023501</v>
      </c>
    </row>
    <row r="981" spans="1:6" x14ac:dyDescent="0.2">
      <c r="A981" s="17" t="s">
        <v>2159</v>
      </c>
      <c r="B981" s="17" t="s">
        <v>2160</v>
      </c>
      <c r="C981" s="17" t="s">
        <v>144</v>
      </c>
      <c r="D981" s="15">
        <v>4</v>
      </c>
      <c r="E981" s="113">
        <v>3642</v>
      </c>
      <c r="F981" s="114">
        <v>109.82976386600799</v>
      </c>
    </row>
    <row r="982" spans="1:6" x14ac:dyDescent="0.2">
      <c r="A982" s="17" t="s">
        <v>2161</v>
      </c>
      <c r="B982" s="17" t="s">
        <v>2162</v>
      </c>
      <c r="C982" s="17" t="s">
        <v>145</v>
      </c>
      <c r="D982" s="15">
        <v>0</v>
      </c>
      <c r="E982" s="113">
        <v>3194</v>
      </c>
      <c r="F982" s="114">
        <v>0</v>
      </c>
    </row>
    <row r="983" spans="1:6" x14ac:dyDescent="0.2">
      <c r="A983" s="17" t="s">
        <v>2163</v>
      </c>
      <c r="B983" s="17" t="s">
        <v>2164</v>
      </c>
      <c r="C983" s="17" t="s">
        <v>145</v>
      </c>
      <c r="D983" s="15">
        <v>0</v>
      </c>
      <c r="E983" s="113">
        <v>4253</v>
      </c>
      <c r="F983" s="114">
        <v>0</v>
      </c>
    </row>
    <row r="984" spans="1:6" x14ac:dyDescent="0.2">
      <c r="A984" s="17" t="s">
        <v>2165</v>
      </c>
      <c r="B984" s="17" t="s">
        <v>2166</v>
      </c>
      <c r="C984" s="17" t="s">
        <v>145</v>
      </c>
      <c r="D984" s="15">
        <v>0</v>
      </c>
      <c r="E984" s="113">
        <v>4591</v>
      </c>
      <c r="F984" s="114">
        <v>0</v>
      </c>
    </row>
    <row r="985" spans="1:6" x14ac:dyDescent="0.2">
      <c r="A985" s="17" t="s">
        <v>2167</v>
      </c>
      <c r="B985" s="17" t="s">
        <v>2168</v>
      </c>
      <c r="C985" s="17" t="s">
        <v>145</v>
      </c>
      <c r="D985" s="15">
        <v>1</v>
      </c>
      <c r="E985" s="113">
        <v>3698</v>
      </c>
      <c r="F985" s="114">
        <v>27.041644131963199</v>
      </c>
    </row>
    <row r="986" spans="1:6" x14ac:dyDescent="0.2">
      <c r="A986" s="17" t="s">
        <v>2169</v>
      </c>
      <c r="B986" s="17" t="s">
        <v>2170</v>
      </c>
      <c r="C986" s="17" t="s">
        <v>145</v>
      </c>
      <c r="D986" s="15">
        <v>1</v>
      </c>
      <c r="E986" s="113">
        <v>2346</v>
      </c>
      <c r="F986" s="114">
        <v>42.625745950554098</v>
      </c>
    </row>
    <row r="987" spans="1:6" x14ac:dyDescent="0.2">
      <c r="A987" s="17" t="s">
        <v>2171</v>
      </c>
      <c r="B987" s="17" t="s">
        <v>2172</v>
      </c>
      <c r="C987" s="17" t="s">
        <v>145</v>
      </c>
      <c r="D987" s="15">
        <v>0</v>
      </c>
      <c r="E987" s="113">
        <v>4188</v>
      </c>
      <c r="F987" s="114">
        <v>0</v>
      </c>
    </row>
    <row r="988" spans="1:6" x14ac:dyDescent="0.2">
      <c r="A988" s="17" t="s">
        <v>2173</v>
      </c>
      <c r="B988" s="17" t="s">
        <v>2174</v>
      </c>
      <c r="C988" s="17" t="s">
        <v>157</v>
      </c>
      <c r="D988" s="15">
        <v>1</v>
      </c>
      <c r="E988" s="113">
        <v>4332</v>
      </c>
      <c r="F988" s="114">
        <v>23.084025854109001</v>
      </c>
    </row>
    <row r="989" spans="1:6" x14ac:dyDescent="0.2">
      <c r="A989" s="17" t="s">
        <v>2175</v>
      </c>
      <c r="B989" s="17" t="s">
        <v>2176</v>
      </c>
      <c r="C989" s="17" t="s">
        <v>157</v>
      </c>
      <c r="D989" s="15">
        <v>2</v>
      </c>
      <c r="E989" s="113">
        <v>5000</v>
      </c>
      <c r="F989" s="114">
        <v>40</v>
      </c>
    </row>
    <row r="990" spans="1:6" x14ac:dyDescent="0.2">
      <c r="A990" s="17" t="s">
        <v>2177</v>
      </c>
      <c r="B990" s="17" t="s">
        <v>2178</v>
      </c>
      <c r="C990" s="17" t="s">
        <v>157</v>
      </c>
      <c r="D990" s="15">
        <v>2</v>
      </c>
      <c r="E990" s="113">
        <v>3856</v>
      </c>
      <c r="F990" s="114">
        <v>51.867219917012498</v>
      </c>
    </row>
    <row r="991" spans="1:6" x14ac:dyDescent="0.2">
      <c r="A991" s="17" t="s">
        <v>2179</v>
      </c>
      <c r="B991" s="17" t="s">
        <v>2180</v>
      </c>
      <c r="C991" s="17" t="s">
        <v>157</v>
      </c>
      <c r="D991" s="15">
        <v>1</v>
      </c>
      <c r="E991" s="113">
        <v>4377</v>
      </c>
      <c r="F991" s="114">
        <v>22.8466986520448</v>
      </c>
    </row>
    <row r="992" spans="1:6" x14ac:dyDescent="0.2">
      <c r="A992" s="17" t="s">
        <v>2181</v>
      </c>
      <c r="B992" s="17" t="s">
        <v>2182</v>
      </c>
      <c r="C992" s="17" t="s">
        <v>157</v>
      </c>
      <c r="D992" s="15">
        <v>3</v>
      </c>
      <c r="E992" s="113">
        <v>4130</v>
      </c>
      <c r="F992" s="114">
        <v>72.639225181598107</v>
      </c>
    </row>
    <row r="993" spans="1:6" x14ac:dyDescent="0.2">
      <c r="A993" s="17" t="s">
        <v>2183</v>
      </c>
      <c r="B993" s="17" t="s">
        <v>2184</v>
      </c>
      <c r="C993" s="17" t="s">
        <v>157</v>
      </c>
      <c r="D993" s="15">
        <v>1</v>
      </c>
      <c r="E993" s="113">
        <v>3838</v>
      </c>
      <c r="F993" s="114">
        <v>26.0552371026576</v>
      </c>
    </row>
    <row r="994" spans="1:6" x14ac:dyDescent="0.2">
      <c r="A994" s="17" t="s">
        <v>2185</v>
      </c>
      <c r="B994" s="17" t="s">
        <v>2186</v>
      </c>
      <c r="C994" s="17" t="s">
        <v>157</v>
      </c>
      <c r="D994" s="15">
        <v>4</v>
      </c>
      <c r="E994" s="113">
        <v>3079</v>
      </c>
      <c r="F994" s="114">
        <v>129.912309191296</v>
      </c>
    </row>
    <row r="995" spans="1:6" x14ac:dyDescent="0.2">
      <c r="A995" s="17" t="s">
        <v>2187</v>
      </c>
      <c r="B995" s="17" t="s">
        <v>2188</v>
      </c>
      <c r="C995" s="17" t="s">
        <v>157</v>
      </c>
      <c r="D995" s="15">
        <v>6</v>
      </c>
      <c r="E995" s="113">
        <v>4102</v>
      </c>
      <c r="F995" s="114">
        <v>146.270112140419</v>
      </c>
    </row>
    <row r="996" spans="1:6" x14ac:dyDescent="0.2">
      <c r="A996" s="17" t="s">
        <v>2189</v>
      </c>
      <c r="B996" s="17" t="s">
        <v>2190</v>
      </c>
      <c r="C996" s="17" t="s">
        <v>157</v>
      </c>
      <c r="D996" s="15">
        <v>4</v>
      </c>
      <c r="E996" s="113">
        <v>4829</v>
      </c>
      <c r="F996" s="114">
        <v>82.832884655208105</v>
      </c>
    </row>
    <row r="997" spans="1:6" x14ac:dyDescent="0.2">
      <c r="A997" s="17" t="s">
        <v>2191</v>
      </c>
      <c r="B997" s="17" t="s">
        <v>2192</v>
      </c>
      <c r="C997" s="17" t="s">
        <v>157</v>
      </c>
      <c r="D997" s="15">
        <v>1</v>
      </c>
      <c r="E997" s="113">
        <v>4824</v>
      </c>
      <c r="F997" s="114">
        <v>20.729684908789402</v>
      </c>
    </row>
    <row r="998" spans="1:6" x14ac:dyDescent="0.2">
      <c r="A998" s="17" t="s">
        <v>2193</v>
      </c>
      <c r="B998" s="17" t="s">
        <v>2194</v>
      </c>
      <c r="C998" s="17" t="s">
        <v>157</v>
      </c>
      <c r="D998" s="15">
        <v>4</v>
      </c>
      <c r="E998" s="113">
        <v>5271</v>
      </c>
      <c r="F998" s="114">
        <v>75.886928476569906</v>
      </c>
    </row>
    <row r="999" spans="1:6" x14ac:dyDescent="0.2">
      <c r="A999" s="17" t="s">
        <v>2195</v>
      </c>
      <c r="B999" s="17" t="s">
        <v>2196</v>
      </c>
      <c r="C999" s="17" t="s">
        <v>157</v>
      </c>
      <c r="D999" s="15">
        <v>2</v>
      </c>
      <c r="E999" s="113">
        <v>4069</v>
      </c>
      <c r="F999" s="114">
        <v>49.152125829442099</v>
      </c>
    </row>
    <row r="1000" spans="1:6" x14ac:dyDescent="0.2">
      <c r="A1000" s="17" t="s">
        <v>2197</v>
      </c>
      <c r="B1000" s="17" t="s">
        <v>2198</v>
      </c>
      <c r="C1000" s="17" t="s">
        <v>157</v>
      </c>
      <c r="D1000" s="15">
        <v>3</v>
      </c>
      <c r="E1000" s="113">
        <v>5777</v>
      </c>
      <c r="F1000" s="114">
        <v>51.930067509087799</v>
      </c>
    </row>
    <row r="1001" spans="1:6" x14ac:dyDescent="0.2">
      <c r="A1001" s="17" t="s">
        <v>2199</v>
      </c>
      <c r="B1001" s="17" t="s">
        <v>2200</v>
      </c>
      <c r="C1001" s="17" t="s">
        <v>157</v>
      </c>
      <c r="D1001" s="15">
        <v>0</v>
      </c>
      <c r="E1001" s="113">
        <v>4179</v>
      </c>
      <c r="F1001" s="114">
        <v>0</v>
      </c>
    </row>
    <row r="1002" spans="1:6" x14ac:dyDescent="0.2">
      <c r="A1002" s="17" t="s">
        <v>2201</v>
      </c>
      <c r="B1002" s="17" t="s">
        <v>692</v>
      </c>
      <c r="C1002" s="17" t="s">
        <v>157</v>
      </c>
      <c r="D1002" s="15">
        <v>0</v>
      </c>
      <c r="E1002" s="113">
        <v>4123</v>
      </c>
      <c r="F1002" s="114">
        <v>0</v>
      </c>
    </row>
    <row r="1003" spans="1:6" x14ac:dyDescent="0.2">
      <c r="A1003" s="17" t="s">
        <v>2202</v>
      </c>
      <c r="B1003" s="17" t="s">
        <v>2203</v>
      </c>
      <c r="C1003" s="17" t="s">
        <v>157</v>
      </c>
      <c r="D1003" s="15">
        <v>0</v>
      </c>
      <c r="E1003" s="113">
        <v>5419</v>
      </c>
      <c r="F1003" s="114">
        <v>0</v>
      </c>
    </row>
    <row r="1004" spans="1:6" x14ac:dyDescent="0.2">
      <c r="A1004" s="17" t="s">
        <v>2204</v>
      </c>
      <c r="B1004" s="17" t="s">
        <v>2205</v>
      </c>
      <c r="C1004" s="17" t="s">
        <v>157</v>
      </c>
      <c r="D1004" s="15">
        <v>1</v>
      </c>
      <c r="E1004" s="113">
        <v>5916</v>
      </c>
      <c r="F1004" s="114">
        <v>16.903313049357699</v>
      </c>
    </row>
    <row r="1005" spans="1:6" x14ac:dyDescent="0.2">
      <c r="A1005" s="17" t="s">
        <v>2206</v>
      </c>
      <c r="B1005" s="17" t="s">
        <v>2207</v>
      </c>
      <c r="C1005" s="17" t="s">
        <v>157</v>
      </c>
      <c r="D1005" s="15">
        <v>1</v>
      </c>
      <c r="E1005" s="113">
        <v>3140</v>
      </c>
      <c r="F1005" s="114">
        <v>31.847133757961799</v>
      </c>
    </row>
    <row r="1006" spans="1:6" x14ac:dyDescent="0.2">
      <c r="A1006" s="17" t="s">
        <v>2208</v>
      </c>
      <c r="B1006" s="17" t="s">
        <v>2209</v>
      </c>
      <c r="C1006" s="17" t="s">
        <v>157</v>
      </c>
      <c r="D1006" s="15">
        <v>0</v>
      </c>
      <c r="E1006" s="113">
        <v>3633</v>
      </c>
      <c r="F1006" s="114">
        <v>0</v>
      </c>
    </row>
    <row r="1007" spans="1:6" x14ac:dyDescent="0.2">
      <c r="A1007" s="17" t="s">
        <v>2210</v>
      </c>
      <c r="B1007" s="17" t="s">
        <v>2211</v>
      </c>
      <c r="C1007" s="17" t="s">
        <v>157</v>
      </c>
      <c r="D1007" s="15">
        <v>6</v>
      </c>
      <c r="E1007" s="113">
        <v>2253</v>
      </c>
      <c r="F1007" s="114">
        <v>266.31158455392801</v>
      </c>
    </row>
    <row r="1008" spans="1:6" x14ac:dyDescent="0.2">
      <c r="A1008" s="17" t="s">
        <v>2212</v>
      </c>
      <c r="B1008" s="17" t="s">
        <v>2213</v>
      </c>
      <c r="C1008" s="17" t="s">
        <v>157</v>
      </c>
      <c r="D1008" s="15">
        <v>1</v>
      </c>
      <c r="E1008" s="113">
        <v>4487</v>
      </c>
      <c r="F1008" s="114">
        <v>22.2866057499443</v>
      </c>
    </row>
    <row r="1009" spans="1:6" x14ac:dyDescent="0.2">
      <c r="A1009" s="17" t="s">
        <v>2214</v>
      </c>
      <c r="B1009" s="17" t="s">
        <v>2215</v>
      </c>
      <c r="C1009" s="17" t="s">
        <v>157</v>
      </c>
      <c r="D1009" s="15">
        <v>4</v>
      </c>
      <c r="E1009" s="113">
        <v>3632</v>
      </c>
      <c r="F1009" s="114">
        <v>110.13215859030799</v>
      </c>
    </row>
    <row r="1010" spans="1:6" x14ac:dyDescent="0.2">
      <c r="A1010" s="17" t="s">
        <v>2216</v>
      </c>
      <c r="B1010" s="17" t="s">
        <v>2217</v>
      </c>
      <c r="C1010" s="17" t="s">
        <v>157</v>
      </c>
      <c r="D1010" s="15">
        <v>2</v>
      </c>
      <c r="E1010" s="113">
        <v>5088</v>
      </c>
      <c r="F1010" s="114">
        <v>39.308176100628899</v>
      </c>
    </row>
    <row r="1011" spans="1:6" x14ac:dyDescent="0.2">
      <c r="A1011" s="17" t="s">
        <v>2218</v>
      </c>
      <c r="B1011" s="17" t="s">
        <v>2219</v>
      </c>
      <c r="C1011" s="17" t="s">
        <v>157</v>
      </c>
      <c r="D1011" s="15">
        <v>0</v>
      </c>
      <c r="E1011" s="113">
        <v>4086</v>
      </c>
      <c r="F1011" s="114">
        <v>0</v>
      </c>
    </row>
    <row r="1012" spans="1:6" x14ac:dyDescent="0.2">
      <c r="A1012" s="17" t="s">
        <v>2220</v>
      </c>
      <c r="B1012" s="17" t="s">
        <v>2221</v>
      </c>
      <c r="C1012" s="17" t="s">
        <v>157</v>
      </c>
      <c r="D1012" s="15">
        <v>1</v>
      </c>
      <c r="E1012" s="113">
        <v>4234</v>
      </c>
      <c r="F1012" s="114">
        <v>23.618327822390199</v>
      </c>
    </row>
    <row r="1013" spans="1:6" x14ac:dyDescent="0.2">
      <c r="A1013" s="17" t="s">
        <v>2222</v>
      </c>
      <c r="B1013" s="17" t="s">
        <v>2223</v>
      </c>
      <c r="C1013" s="17" t="s">
        <v>157</v>
      </c>
      <c r="D1013" s="15">
        <v>3</v>
      </c>
      <c r="E1013" s="113">
        <v>3831</v>
      </c>
      <c r="F1013" s="114">
        <v>78.308535630383702</v>
      </c>
    </row>
    <row r="1014" spans="1:6" x14ac:dyDescent="0.2">
      <c r="A1014" s="17" t="s">
        <v>2224</v>
      </c>
      <c r="B1014" s="17" t="s">
        <v>2225</v>
      </c>
      <c r="C1014" s="17" t="s">
        <v>157</v>
      </c>
      <c r="D1014" s="15">
        <v>5</v>
      </c>
      <c r="E1014" s="113">
        <v>5232</v>
      </c>
      <c r="F1014" s="114">
        <v>95.565749235474001</v>
      </c>
    </row>
    <row r="1015" spans="1:6" x14ac:dyDescent="0.2">
      <c r="A1015" s="17" t="s">
        <v>2226</v>
      </c>
      <c r="B1015" s="17" t="s">
        <v>2227</v>
      </c>
      <c r="C1015" s="17" t="s">
        <v>157</v>
      </c>
      <c r="D1015" s="15">
        <v>0</v>
      </c>
      <c r="E1015" s="113">
        <v>3039</v>
      </c>
      <c r="F1015" s="114">
        <v>0</v>
      </c>
    </row>
    <row r="1016" spans="1:6" x14ac:dyDescent="0.2">
      <c r="A1016" s="17" t="s">
        <v>2228</v>
      </c>
      <c r="B1016" s="17" t="s">
        <v>2229</v>
      </c>
      <c r="C1016" s="17" t="s">
        <v>157</v>
      </c>
      <c r="D1016" s="15">
        <v>1</v>
      </c>
      <c r="E1016" s="113">
        <v>4187</v>
      </c>
      <c r="F1016" s="114">
        <v>23.883448770002399</v>
      </c>
    </row>
    <row r="1017" spans="1:6" x14ac:dyDescent="0.2">
      <c r="A1017" s="17" t="s">
        <v>2230</v>
      </c>
      <c r="B1017" s="17" t="s">
        <v>2231</v>
      </c>
      <c r="C1017" s="17" t="s">
        <v>157</v>
      </c>
      <c r="D1017" s="15">
        <v>2</v>
      </c>
      <c r="E1017" s="113">
        <v>2975</v>
      </c>
      <c r="F1017" s="114">
        <v>67.226890756302495</v>
      </c>
    </row>
    <row r="1018" spans="1:6" x14ac:dyDescent="0.2">
      <c r="A1018" s="17" t="s">
        <v>2232</v>
      </c>
      <c r="B1018" s="17" t="s">
        <v>2233</v>
      </c>
      <c r="C1018" s="17" t="s">
        <v>157</v>
      </c>
      <c r="D1018" s="15">
        <v>2</v>
      </c>
      <c r="E1018" s="113">
        <v>5650</v>
      </c>
      <c r="F1018" s="114">
        <v>35.398230088495602</v>
      </c>
    </row>
    <row r="1019" spans="1:6" x14ac:dyDescent="0.2">
      <c r="A1019" s="17" t="s">
        <v>2234</v>
      </c>
      <c r="B1019" s="17" t="s">
        <v>2235</v>
      </c>
      <c r="C1019" s="17" t="s">
        <v>157</v>
      </c>
      <c r="D1019" s="15">
        <v>2</v>
      </c>
      <c r="E1019" s="113">
        <v>4654</v>
      </c>
      <c r="F1019" s="114">
        <v>42.9737859905458</v>
      </c>
    </row>
    <row r="1020" spans="1:6" x14ac:dyDescent="0.2">
      <c r="A1020" s="17" t="s">
        <v>2236</v>
      </c>
      <c r="B1020" s="17" t="s">
        <v>2237</v>
      </c>
      <c r="C1020" s="17" t="s">
        <v>157</v>
      </c>
      <c r="D1020" s="15">
        <v>1</v>
      </c>
      <c r="E1020" s="113">
        <v>6142</v>
      </c>
      <c r="F1020" s="114">
        <v>16.2813415825464</v>
      </c>
    </row>
    <row r="1021" spans="1:6" x14ac:dyDescent="0.2">
      <c r="A1021" s="17" t="s">
        <v>2238</v>
      </c>
      <c r="B1021" s="17" t="s">
        <v>2239</v>
      </c>
      <c r="C1021" s="17" t="s">
        <v>157</v>
      </c>
      <c r="D1021" s="15">
        <v>3</v>
      </c>
      <c r="E1021" s="113">
        <v>3863</v>
      </c>
      <c r="F1021" s="114">
        <v>77.659849857623598</v>
      </c>
    </row>
    <row r="1022" spans="1:6" x14ac:dyDescent="0.2">
      <c r="A1022" s="17" t="s">
        <v>2240</v>
      </c>
      <c r="B1022" s="17" t="s">
        <v>2241</v>
      </c>
      <c r="C1022" s="17" t="s">
        <v>157</v>
      </c>
      <c r="D1022" s="15">
        <v>2</v>
      </c>
      <c r="E1022" s="113">
        <v>4703</v>
      </c>
      <c r="F1022" s="114">
        <v>42.526047203912398</v>
      </c>
    </row>
    <row r="1023" spans="1:6" x14ac:dyDescent="0.2">
      <c r="A1023" s="17" t="s">
        <v>2242</v>
      </c>
      <c r="B1023" s="17" t="s">
        <v>2243</v>
      </c>
      <c r="C1023" s="17" t="s">
        <v>146</v>
      </c>
      <c r="D1023" s="15">
        <v>3</v>
      </c>
      <c r="E1023" s="113">
        <v>2676</v>
      </c>
      <c r="F1023" s="114">
        <v>112.107623318386</v>
      </c>
    </row>
    <row r="1024" spans="1:6" x14ac:dyDescent="0.2">
      <c r="A1024" s="17" t="s">
        <v>2244</v>
      </c>
      <c r="B1024" s="17" t="s">
        <v>2245</v>
      </c>
      <c r="C1024" s="17" t="s">
        <v>146</v>
      </c>
      <c r="D1024" s="15">
        <v>15</v>
      </c>
      <c r="E1024" s="113">
        <v>4023</v>
      </c>
      <c r="F1024" s="114">
        <v>372.85607755406397</v>
      </c>
    </row>
    <row r="1025" spans="1:6" x14ac:dyDescent="0.2">
      <c r="A1025" s="17" t="s">
        <v>2246</v>
      </c>
      <c r="B1025" s="17" t="s">
        <v>2247</v>
      </c>
      <c r="C1025" s="17" t="s">
        <v>146</v>
      </c>
      <c r="D1025" s="15">
        <v>34</v>
      </c>
      <c r="E1025" s="113">
        <v>7084</v>
      </c>
      <c r="F1025" s="114">
        <v>479.95482778091502</v>
      </c>
    </row>
    <row r="1026" spans="1:6" x14ac:dyDescent="0.2">
      <c r="A1026" s="17" t="s">
        <v>2248</v>
      </c>
      <c r="B1026" s="17" t="s">
        <v>2249</v>
      </c>
      <c r="C1026" s="17" t="s">
        <v>146</v>
      </c>
      <c r="D1026" s="15">
        <v>4</v>
      </c>
      <c r="E1026" s="113">
        <v>3130</v>
      </c>
      <c r="F1026" s="114">
        <v>127.79552715654999</v>
      </c>
    </row>
    <row r="1027" spans="1:6" x14ac:dyDescent="0.2">
      <c r="A1027" s="17" t="s">
        <v>2250</v>
      </c>
      <c r="B1027" s="17" t="s">
        <v>2251</v>
      </c>
      <c r="C1027" s="17" t="s">
        <v>146</v>
      </c>
      <c r="D1027" s="15">
        <v>4</v>
      </c>
      <c r="E1027" s="113">
        <v>5650</v>
      </c>
      <c r="F1027" s="114">
        <v>70.796460176991204</v>
      </c>
    </row>
    <row r="1028" spans="1:6" x14ac:dyDescent="0.2">
      <c r="A1028" s="17" t="s">
        <v>2252</v>
      </c>
      <c r="B1028" s="17" t="s">
        <v>2253</v>
      </c>
      <c r="C1028" s="17" t="s">
        <v>146</v>
      </c>
      <c r="D1028" s="15">
        <v>3</v>
      </c>
      <c r="E1028" s="113">
        <v>3505</v>
      </c>
      <c r="F1028" s="114">
        <v>85.592011412268207</v>
      </c>
    </row>
    <row r="1029" spans="1:6" x14ac:dyDescent="0.2">
      <c r="A1029" s="17" t="s">
        <v>2254</v>
      </c>
      <c r="B1029" s="17" t="s">
        <v>2255</v>
      </c>
      <c r="C1029" s="17" t="s">
        <v>146</v>
      </c>
      <c r="D1029" s="15">
        <v>6</v>
      </c>
      <c r="E1029" s="113">
        <v>3524</v>
      </c>
      <c r="F1029" s="114">
        <v>170.26106696935301</v>
      </c>
    </row>
    <row r="1030" spans="1:6" x14ac:dyDescent="0.2">
      <c r="A1030" s="17" t="s">
        <v>2256</v>
      </c>
      <c r="B1030" s="17" t="s">
        <v>2257</v>
      </c>
      <c r="C1030" s="17" t="s">
        <v>146</v>
      </c>
      <c r="D1030" s="15">
        <v>0</v>
      </c>
      <c r="E1030" s="113">
        <v>3679</v>
      </c>
      <c r="F1030" s="114">
        <v>0</v>
      </c>
    </row>
    <row r="1031" spans="1:6" x14ac:dyDescent="0.2">
      <c r="A1031" s="17" t="s">
        <v>2258</v>
      </c>
      <c r="B1031" s="17" t="s">
        <v>2259</v>
      </c>
      <c r="C1031" s="17" t="s">
        <v>146</v>
      </c>
      <c r="D1031" s="15">
        <v>7</v>
      </c>
      <c r="E1031" s="113">
        <v>5171</v>
      </c>
      <c r="F1031" s="114">
        <v>135.370334558113</v>
      </c>
    </row>
    <row r="1032" spans="1:6" x14ac:dyDescent="0.2">
      <c r="A1032" s="17" t="s">
        <v>2260</v>
      </c>
      <c r="B1032" s="17" t="s">
        <v>2261</v>
      </c>
      <c r="C1032" s="17" t="s">
        <v>146</v>
      </c>
      <c r="D1032" s="15">
        <v>1</v>
      </c>
      <c r="E1032" s="113">
        <v>4101</v>
      </c>
      <c r="F1032" s="114">
        <v>24.384296513045602</v>
      </c>
    </row>
    <row r="1033" spans="1:6" x14ac:dyDescent="0.2">
      <c r="A1033" s="17" t="s">
        <v>2262</v>
      </c>
      <c r="B1033" s="17" t="s">
        <v>2263</v>
      </c>
      <c r="C1033" s="17" t="s">
        <v>146</v>
      </c>
      <c r="D1033" s="15">
        <v>2</v>
      </c>
      <c r="E1033" s="113">
        <v>3615</v>
      </c>
      <c r="F1033" s="114">
        <v>55.3250345781466</v>
      </c>
    </row>
    <row r="1034" spans="1:6" x14ac:dyDescent="0.2">
      <c r="A1034" s="17" t="s">
        <v>2264</v>
      </c>
      <c r="B1034" s="17" t="s">
        <v>2265</v>
      </c>
      <c r="C1034" s="17" t="s">
        <v>146</v>
      </c>
      <c r="D1034" s="15">
        <v>23</v>
      </c>
      <c r="E1034" s="113">
        <v>5471</v>
      </c>
      <c r="F1034" s="114">
        <v>420.39846463169403</v>
      </c>
    </row>
    <row r="1035" spans="1:6" x14ac:dyDescent="0.2">
      <c r="A1035" s="17" t="s">
        <v>2266</v>
      </c>
      <c r="B1035" s="17" t="s">
        <v>2267</v>
      </c>
      <c r="C1035" s="17" t="s">
        <v>146</v>
      </c>
      <c r="D1035" s="15">
        <v>9</v>
      </c>
      <c r="E1035" s="113">
        <v>4720</v>
      </c>
      <c r="F1035" s="114">
        <v>190.67796610169501</v>
      </c>
    </row>
    <row r="1036" spans="1:6" x14ac:dyDescent="0.2">
      <c r="A1036" s="17" t="s">
        <v>2268</v>
      </c>
      <c r="B1036" s="17" t="s">
        <v>2269</v>
      </c>
      <c r="C1036" s="17" t="s">
        <v>146</v>
      </c>
      <c r="D1036" s="15">
        <v>1</v>
      </c>
      <c r="E1036" s="113">
        <v>4559</v>
      </c>
      <c r="F1036" s="114">
        <v>21.934634788330801</v>
      </c>
    </row>
    <row r="1037" spans="1:6" x14ac:dyDescent="0.2">
      <c r="A1037" s="17" t="s">
        <v>2270</v>
      </c>
      <c r="B1037" s="17" t="s">
        <v>2271</v>
      </c>
      <c r="C1037" s="17" t="s">
        <v>146</v>
      </c>
      <c r="D1037" s="15">
        <v>2</v>
      </c>
      <c r="E1037" s="113">
        <v>4053</v>
      </c>
      <c r="F1037" s="114">
        <v>49.346163335800703</v>
      </c>
    </row>
    <row r="1038" spans="1:6" x14ac:dyDescent="0.2">
      <c r="A1038" s="17" t="s">
        <v>2272</v>
      </c>
      <c r="B1038" s="17" t="s">
        <v>2273</v>
      </c>
      <c r="C1038" s="17" t="s">
        <v>146</v>
      </c>
      <c r="D1038" s="15">
        <v>5</v>
      </c>
      <c r="E1038" s="113">
        <v>3309</v>
      </c>
      <c r="F1038" s="114">
        <v>151.10305228165601</v>
      </c>
    </row>
    <row r="1039" spans="1:6" x14ac:dyDescent="0.2">
      <c r="A1039" s="17" t="s">
        <v>2274</v>
      </c>
      <c r="B1039" s="17" t="s">
        <v>2275</v>
      </c>
      <c r="C1039" s="17" t="s">
        <v>146</v>
      </c>
      <c r="D1039" s="15">
        <v>0</v>
      </c>
      <c r="E1039" s="113">
        <v>3639</v>
      </c>
      <c r="F1039" s="114">
        <v>0</v>
      </c>
    </row>
    <row r="1040" spans="1:6" x14ac:dyDescent="0.2">
      <c r="A1040" s="17" t="s">
        <v>2276</v>
      </c>
      <c r="B1040" s="17" t="s">
        <v>2277</v>
      </c>
      <c r="C1040" s="17" t="s">
        <v>146</v>
      </c>
      <c r="D1040" s="15">
        <v>5</v>
      </c>
      <c r="E1040" s="113">
        <v>5964</v>
      </c>
      <c r="F1040" s="114">
        <v>83.8363514419853</v>
      </c>
    </row>
    <row r="1041" spans="1:6" x14ac:dyDescent="0.2">
      <c r="A1041" s="17" t="s">
        <v>2278</v>
      </c>
      <c r="B1041" s="17" t="s">
        <v>2279</v>
      </c>
      <c r="C1041" s="17" t="s">
        <v>146</v>
      </c>
      <c r="D1041" s="15">
        <v>0</v>
      </c>
      <c r="E1041" s="113">
        <v>4022</v>
      </c>
      <c r="F1041" s="114">
        <v>0</v>
      </c>
    </row>
    <row r="1042" spans="1:6" x14ac:dyDescent="0.2">
      <c r="A1042" s="17" t="s">
        <v>2280</v>
      </c>
      <c r="B1042" s="17" t="s">
        <v>2281</v>
      </c>
      <c r="C1042" s="17" t="s">
        <v>146</v>
      </c>
      <c r="D1042" s="15">
        <v>2</v>
      </c>
      <c r="E1042" s="113">
        <v>4146</v>
      </c>
      <c r="F1042" s="114">
        <v>48.239266763145203</v>
      </c>
    </row>
    <row r="1043" spans="1:6" x14ac:dyDescent="0.2">
      <c r="A1043" s="17" t="s">
        <v>2282</v>
      </c>
      <c r="B1043" s="17" t="s">
        <v>2283</v>
      </c>
      <c r="C1043" s="17" t="s">
        <v>146</v>
      </c>
      <c r="D1043" s="15">
        <v>2</v>
      </c>
      <c r="E1043" s="113">
        <v>7033</v>
      </c>
      <c r="F1043" s="114">
        <v>28.437366699843601</v>
      </c>
    </row>
    <row r="1044" spans="1:6" x14ac:dyDescent="0.2">
      <c r="A1044" s="17" t="s">
        <v>2284</v>
      </c>
      <c r="B1044" s="17" t="s">
        <v>2285</v>
      </c>
      <c r="C1044" s="17" t="s">
        <v>146</v>
      </c>
      <c r="D1044" s="15">
        <v>6</v>
      </c>
      <c r="E1044" s="113">
        <v>5958</v>
      </c>
      <c r="F1044" s="114">
        <v>100.70493454179299</v>
      </c>
    </row>
    <row r="1045" spans="1:6" x14ac:dyDescent="0.2">
      <c r="A1045" s="17" t="s">
        <v>2286</v>
      </c>
      <c r="B1045" s="17" t="s">
        <v>2287</v>
      </c>
      <c r="C1045" s="17" t="s">
        <v>146</v>
      </c>
      <c r="D1045" s="15">
        <v>2</v>
      </c>
      <c r="E1045" s="113">
        <v>4712</v>
      </c>
      <c r="F1045" s="114">
        <v>42.444821731748704</v>
      </c>
    </row>
    <row r="1046" spans="1:6" x14ac:dyDescent="0.2">
      <c r="A1046" s="17" t="s">
        <v>2288</v>
      </c>
      <c r="B1046" s="17" t="s">
        <v>2289</v>
      </c>
      <c r="C1046" s="17" t="s">
        <v>146</v>
      </c>
      <c r="D1046" s="15">
        <v>8</v>
      </c>
      <c r="E1046" s="113">
        <v>5457</v>
      </c>
      <c r="F1046" s="114">
        <v>146.600696353308</v>
      </c>
    </row>
    <row r="1047" spans="1:6" x14ac:dyDescent="0.2">
      <c r="A1047" s="17" t="s">
        <v>2290</v>
      </c>
      <c r="B1047" s="17" t="s">
        <v>2291</v>
      </c>
      <c r="C1047" s="17" t="s">
        <v>146</v>
      </c>
      <c r="D1047" s="15">
        <v>4</v>
      </c>
      <c r="E1047" s="113">
        <v>5424</v>
      </c>
      <c r="F1047" s="114">
        <v>73.746312684365805</v>
      </c>
    </row>
    <row r="1048" spans="1:6" x14ac:dyDescent="0.2">
      <c r="A1048" s="17" t="s">
        <v>2292</v>
      </c>
      <c r="B1048" s="17" t="s">
        <v>2293</v>
      </c>
      <c r="C1048" s="17" t="s">
        <v>146</v>
      </c>
      <c r="D1048" s="15">
        <v>7</v>
      </c>
      <c r="E1048" s="113">
        <v>6849</v>
      </c>
      <c r="F1048" s="114">
        <v>102.204701416265</v>
      </c>
    </row>
    <row r="1049" spans="1:6" x14ac:dyDescent="0.2">
      <c r="A1049" s="17" t="s">
        <v>2294</v>
      </c>
      <c r="B1049" s="17" t="s">
        <v>2295</v>
      </c>
      <c r="C1049" s="17" t="s">
        <v>146</v>
      </c>
      <c r="D1049" s="15">
        <v>3</v>
      </c>
      <c r="E1049" s="113">
        <v>4899</v>
      </c>
      <c r="F1049" s="114">
        <v>61.236987140232699</v>
      </c>
    </row>
    <row r="1050" spans="1:6" x14ac:dyDescent="0.2">
      <c r="A1050" s="17" t="s">
        <v>2296</v>
      </c>
      <c r="B1050" s="17" t="s">
        <v>2297</v>
      </c>
      <c r="C1050" s="17" t="s">
        <v>146</v>
      </c>
      <c r="D1050" s="15">
        <v>8</v>
      </c>
      <c r="E1050" s="113">
        <v>5413</v>
      </c>
      <c r="F1050" s="114">
        <v>147.79235174579699</v>
      </c>
    </row>
    <row r="1051" spans="1:6" x14ac:dyDescent="0.2">
      <c r="A1051" s="17" t="s">
        <v>2298</v>
      </c>
      <c r="B1051" s="17" t="s">
        <v>2299</v>
      </c>
      <c r="C1051" s="17" t="s">
        <v>146</v>
      </c>
      <c r="D1051" s="15">
        <v>3</v>
      </c>
      <c r="E1051" s="113">
        <v>7301</v>
      </c>
      <c r="F1051" s="114">
        <v>41.090261607998897</v>
      </c>
    </row>
    <row r="1052" spans="1:6" x14ac:dyDescent="0.2">
      <c r="A1052" s="17" t="s">
        <v>2300</v>
      </c>
      <c r="B1052" s="17" t="s">
        <v>2301</v>
      </c>
      <c r="C1052" s="17" t="s">
        <v>146</v>
      </c>
      <c r="D1052" s="15">
        <v>9</v>
      </c>
      <c r="E1052" s="113">
        <v>5517</v>
      </c>
      <c r="F1052" s="114">
        <v>163.13213703099501</v>
      </c>
    </row>
    <row r="1053" spans="1:6" x14ac:dyDescent="0.2">
      <c r="A1053" s="17" t="s">
        <v>2302</v>
      </c>
      <c r="B1053" s="17" t="s">
        <v>2303</v>
      </c>
      <c r="C1053" s="17" t="s">
        <v>146</v>
      </c>
      <c r="D1053" s="15">
        <v>2</v>
      </c>
      <c r="E1053" s="113">
        <v>4909</v>
      </c>
      <c r="F1053" s="114">
        <v>40.741495212874298</v>
      </c>
    </row>
    <row r="1054" spans="1:6" x14ac:dyDescent="0.2">
      <c r="A1054" s="17" t="s">
        <v>2304</v>
      </c>
      <c r="B1054" s="17" t="s">
        <v>2305</v>
      </c>
      <c r="C1054" s="17" t="s">
        <v>146</v>
      </c>
      <c r="D1054" s="15">
        <v>5</v>
      </c>
      <c r="E1054" s="113">
        <v>5477</v>
      </c>
      <c r="F1054" s="114">
        <v>91.2908526565638</v>
      </c>
    </row>
    <row r="1055" spans="1:6" x14ac:dyDescent="0.2">
      <c r="A1055" s="17" t="s">
        <v>2306</v>
      </c>
      <c r="B1055" s="17" t="s">
        <v>2307</v>
      </c>
      <c r="C1055" s="17" t="s">
        <v>146</v>
      </c>
      <c r="D1055" s="15">
        <v>2</v>
      </c>
      <c r="E1055" s="113">
        <v>4391</v>
      </c>
      <c r="F1055" s="114">
        <v>45.547711227510803</v>
      </c>
    </row>
    <row r="1056" spans="1:6" x14ac:dyDescent="0.2">
      <c r="A1056" s="17" t="s">
        <v>2308</v>
      </c>
      <c r="B1056" s="17" t="s">
        <v>2309</v>
      </c>
      <c r="C1056" s="17" t="s">
        <v>146</v>
      </c>
      <c r="D1056" s="15">
        <v>9</v>
      </c>
      <c r="E1056" s="113">
        <v>4060</v>
      </c>
      <c r="F1056" s="114">
        <v>221.67487684729099</v>
      </c>
    </row>
    <row r="1057" spans="1:6" x14ac:dyDescent="0.2">
      <c r="A1057" s="17" t="s">
        <v>2310</v>
      </c>
      <c r="B1057" s="17" t="s">
        <v>2311</v>
      </c>
      <c r="C1057" s="17" t="s">
        <v>146</v>
      </c>
      <c r="D1057" s="15">
        <v>4</v>
      </c>
      <c r="E1057" s="113">
        <v>4491</v>
      </c>
      <c r="F1057" s="114">
        <v>89.067022934758398</v>
      </c>
    </row>
    <row r="1058" spans="1:6" x14ac:dyDescent="0.2">
      <c r="A1058" s="17" t="s">
        <v>2312</v>
      </c>
      <c r="B1058" s="17" t="s">
        <v>2313</v>
      </c>
      <c r="C1058" s="17" t="s">
        <v>146</v>
      </c>
      <c r="D1058" s="15">
        <v>1</v>
      </c>
      <c r="E1058" s="113">
        <v>3040</v>
      </c>
      <c r="F1058" s="114">
        <v>32.894736842105303</v>
      </c>
    </row>
    <row r="1059" spans="1:6" x14ac:dyDescent="0.2">
      <c r="A1059" s="17" t="s">
        <v>2314</v>
      </c>
      <c r="B1059" s="17" t="s">
        <v>2315</v>
      </c>
      <c r="C1059" s="17" t="s">
        <v>146</v>
      </c>
      <c r="D1059" s="15">
        <v>3</v>
      </c>
      <c r="E1059" s="113">
        <v>3292</v>
      </c>
      <c r="F1059" s="114">
        <v>91.130012150668307</v>
      </c>
    </row>
    <row r="1060" spans="1:6" x14ac:dyDescent="0.2">
      <c r="A1060" s="17" t="s">
        <v>2316</v>
      </c>
      <c r="B1060" s="17" t="s">
        <v>2317</v>
      </c>
      <c r="C1060" s="17" t="s">
        <v>146</v>
      </c>
      <c r="D1060" s="15">
        <v>2</v>
      </c>
      <c r="E1060" s="113">
        <v>4836</v>
      </c>
      <c r="F1060" s="114">
        <v>41.3564929693962</v>
      </c>
    </row>
    <row r="1061" spans="1:6" x14ac:dyDescent="0.2">
      <c r="A1061" s="17" t="s">
        <v>2318</v>
      </c>
      <c r="B1061" s="17" t="s">
        <v>2319</v>
      </c>
      <c r="C1061" s="17" t="s">
        <v>147</v>
      </c>
      <c r="D1061" s="15">
        <v>3</v>
      </c>
      <c r="E1061" s="113">
        <v>6177</v>
      </c>
      <c r="F1061" s="114">
        <v>48.5672656629432</v>
      </c>
    </row>
    <row r="1062" spans="1:6" x14ac:dyDescent="0.2">
      <c r="A1062" s="17" t="s">
        <v>2320</v>
      </c>
      <c r="B1062" s="17" t="s">
        <v>2321</v>
      </c>
      <c r="C1062" s="17" t="s">
        <v>147</v>
      </c>
      <c r="D1062" s="15">
        <v>6</v>
      </c>
      <c r="E1062" s="113">
        <v>4291</v>
      </c>
      <c r="F1062" s="114">
        <v>139.82754602656701</v>
      </c>
    </row>
    <row r="1063" spans="1:6" x14ac:dyDescent="0.2">
      <c r="A1063" s="17" t="s">
        <v>2322</v>
      </c>
      <c r="B1063" s="17" t="s">
        <v>2323</v>
      </c>
      <c r="C1063" s="17" t="s">
        <v>147</v>
      </c>
      <c r="D1063" s="15">
        <v>0</v>
      </c>
      <c r="E1063" s="113">
        <v>4286</v>
      </c>
      <c r="F1063" s="114">
        <v>0</v>
      </c>
    </row>
    <row r="1064" spans="1:6" x14ac:dyDescent="0.2">
      <c r="A1064" s="17" t="s">
        <v>2324</v>
      </c>
      <c r="B1064" s="17" t="s">
        <v>2325</v>
      </c>
      <c r="C1064" s="17" t="s">
        <v>147</v>
      </c>
      <c r="D1064" s="15">
        <v>4</v>
      </c>
      <c r="E1064" s="113">
        <v>5758</v>
      </c>
      <c r="F1064" s="114">
        <v>69.468565474122997</v>
      </c>
    </row>
    <row r="1065" spans="1:6" x14ac:dyDescent="0.2">
      <c r="A1065" s="17" t="s">
        <v>2326</v>
      </c>
      <c r="B1065" s="17" t="s">
        <v>2327</v>
      </c>
      <c r="C1065" s="17" t="s">
        <v>147</v>
      </c>
      <c r="D1065" s="15">
        <v>1</v>
      </c>
      <c r="E1065" s="113">
        <v>5927</v>
      </c>
      <c r="F1065" s="114">
        <v>16.871941960519699</v>
      </c>
    </row>
    <row r="1066" spans="1:6" x14ac:dyDescent="0.2">
      <c r="A1066" s="17" t="s">
        <v>2328</v>
      </c>
      <c r="B1066" s="17" t="s">
        <v>2329</v>
      </c>
      <c r="C1066" s="17" t="s">
        <v>147</v>
      </c>
      <c r="D1066" s="15">
        <v>0</v>
      </c>
      <c r="E1066" s="113">
        <v>3758</v>
      </c>
      <c r="F1066" s="114">
        <v>0</v>
      </c>
    </row>
    <row r="1067" spans="1:6" x14ac:dyDescent="0.2">
      <c r="A1067" s="17" t="s">
        <v>2330</v>
      </c>
      <c r="B1067" s="17" t="s">
        <v>2331</v>
      </c>
      <c r="C1067" s="17" t="s">
        <v>147</v>
      </c>
      <c r="D1067" s="15">
        <v>3</v>
      </c>
      <c r="E1067" s="113">
        <v>2988</v>
      </c>
      <c r="F1067" s="114">
        <v>100.40160642570299</v>
      </c>
    </row>
    <row r="1068" spans="1:6" x14ac:dyDescent="0.2">
      <c r="A1068" s="17" t="s">
        <v>2332</v>
      </c>
      <c r="B1068" s="17" t="s">
        <v>2333</v>
      </c>
      <c r="C1068" s="17" t="s">
        <v>147</v>
      </c>
      <c r="D1068" s="15">
        <v>2</v>
      </c>
      <c r="E1068" s="113">
        <v>3333</v>
      </c>
      <c r="F1068" s="114">
        <v>60.006000600059998</v>
      </c>
    </row>
    <row r="1069" spans="1:6" x14ac:dyDescent="0.2">
      <c r="A1069" s="17" t="s">
        <v>2334</v>
      </c>
      <c r="B1069" s="17" t="s">
        <v>2335</v>
      </c>
      <c r="C1069" s="17" t="s">
        <v>147</v>
      </c>
      <c r="D1069" s="15">
        <v>0</v>
      </c>
      <c r="E1069" s="113">
        <v>2543</v>
      </c>
      <c r="F1069" s="114">
        <v>0</v>
      </c>
    </row>
    <row r="1070" spans="1:6" x14ac:dyDescent="0.2">
      <c r="A1070" s="17" t="s">
        <v>2336</v>
      </c>
      <c r="B1070" s="17" t="s">
        <v>2337</v>
      </c>
      <c r="C1070" s="17" t="s">
        <v>147</v>
      </c>
      <c r="D1070" s="15">
        <v>3</v>
      </c>
      <c r="E1070" s="113">
        <v>5412</v>
      </c>
      <c r="F1070" s="114">
        <v>55.432372505543199</v>
      </c>
    </row>
    <row r="1071" spans="1:6" x14ac:dyDescent="0.2">
      <c r="A1071" s="17" t="s">
        <v>2338</v>
      </c>
      <c r="B1071" s="17" t="s">
        <v>2339</v>
      </c>
      <c r="C1071" s="17" t="s">
        <v>147</v>
      </c>
      <c r="D1071" s="15">
        <v>1</v>
      </c>
      <c r="E1071" s="113">
        <v>3113</v>
      </c>
      <c r="F1071" s="114">
        <v>32.123353678123998</v>
      </c>
    </row>
    <row r="1072" spans="1:6" x14ac:dyDescent="0.2">
      <c r="A1072" s="17" t="s">
        <v>2340</v>
      </c>
      <c r="B1072" s="17" t="s">
        <v>2341</v>
      </c>
      <c r="C1072" s="17" t="s">
        <v>147</v>
      </c>
      <c r="D1072" s="15">
        <v>2</v>
      </c>
      <c r="E1072" s="113">
        <v>4174</v>
      </c>
      <c r="F1072" s="114">
        <v>47.915668423574502</v>
      </c>
    </row>
    <row r="1073" spans="1:6" x14ac:dyDescent="0.2">
      <c r="A1073" s="17" t="s">
        <v>2342</v>
      </c>
      <c r="B1073" s="17" t="s">
        <v>2343</v>
      </c>
      <c r="C1073" s="17" t="s">
        <v>147</v>
      </c>
      <c r="D1073" s="15">
        <v>1</v>
      </c>
      <c r="E1073" s="113">
        <v>2787</v>
      </c>
      <c r="F1073" s="114">
        <v>35.880875493361998</v>
      </c>
    </row>
    <row r="1074" spans="1:6" x14ac:dyDescent="0.2">
      <c r="A1074" s="17" t="s">
        <v>2344</v>
      </c>
      <c r="B1074" s="17" t="s">
        <v>2345</v>
      </c>
      <c r="C1074" s="17" t="s">
        <v>147</v>
      </c>
      <c r="D1074" s="15">
        <v>3</v>
      </c>
      <c r="E1074" s="113">
        <v>3750</v>
      </c>
      <c r="F1074" s="114">
        <v>80</v>
      </c>
    </row>
    <row r="1075" spans="1:6" x14ac:dyDescent="0.2">
      <c r="A1075" s="17" t="s">
        <v>2346</v>
      </c>
      <c r="B1075" s="17" t="s">
        <v>2347</v>
      </c>
      <c r="C1075" s="17" t="s">
        <v>147</v>
      </c>
      <c r="D1075" s="15">
        <v>11</v>
      </c>
      <c r="E1075" s="113">
        <v>3500</v>
      </c>
      <c r="F1075" s="114">
        <v>314.28571428571399</v>
      </c>
    </row>
    <row r="1076" spans="1:6" x14ac:dyDescent="0.2">
      <c r="A1076" s="17" t="s">
        <v>2348</v>
      </c>
      <c r="B1076" s="17" t="s">
        <v>2349</v>
      </c>
      <c r="C1076" s="17" t="s">
        <v>147</v>
      </c>
      <c r="D1076" s="15">
        <v>2</v>
      </c>
      <c r="E1076" s="113">
        <v>3961</v>
      </c>
      <c r="F1076" s="114">
        <v>50.492299924261602</v>
      </c>
    </row>
    <row r="1077" spans="1:6" x14ac:dyDescent="0.2">
      <c r="A1077" s="17" t="s">
        <v>2350</v>
      </c>
      <c r="B1077" s="17" t="s">
        <v>2351</v>
      </c>
      <c r="C1077" s="17" t="s">
        <v>147</v>
      </c>
      <c r="D1077" s="15">
        <v>2</v>
      </c>
      <c r="E1077" s="113">
        <v>2748</v>
      </c>
      <c r="F1077" s="114">
        <v>72.780203784570602</v>
      </c>
    </row>
    <row r="1078" spans="1:6" x14ac:dyDescent="0.2">
      <c r="A1078" s="17" t="s">
        <v>2352</v>
      </c>
      <c r="B1078" s="17" t="s">
        <v>2353</v>
      </c>
      <c r="C1078" s="17" t="s">
        <v>147</v>
      </c>
      <c r="D1078" s="15">
        <v>1</v>
      </c>
      <c r="E1078" s="113">
        <v>4631</v>
      </c>
      <c r="F1078" s="114">
        <v>21.5936082919456</v>
      </c>
    </row>
    <row r="1079" spans="1:6" x14ac:dyDescent="0.2">
      <c r="A1079" s="17" t="s">
        <v>2354</v>
      </c>
      <c r="B1079" s="17" t="s">
        <v>2355</v>
      </c>
      <c r="C1079" s="17" t="s">
        <v>147</v>
      </c>
      <c r="D1079" s="15">
        <v>3</v>
      </c>
      <c r="E1079" s="113">
        <v>3224</v>
      </c>
      <c r="F1079" s="114">
        <v>93.052109181141503</v>
      </c>
    </row>
    <row r="1080" spans="1:6" x14ac:dyDescent="0.2">
      <c r="A1080" s="17" t="s">
        <v>2356</v>
      </c>
      <c r="B1080" s="17" t="s">
        <v>2357</v>
      </c>
      <c r="C1080" s="17" t="s">
        <v>147</v>
      </c>
      <c r="D1080" s="15">
        <v>1</v>
      </c>
      <c r="E1080" s="113">
        <v>2358</v>
      </c>
      <c r="F1080" s="114">
        <v>42.408821034775201</v>
      </c>
    </row>
    <row r="1081" spans="1:6" x14ac:dyDescent="0.2">
      <c r="A1081" s="17" t="s">
        <v>2358</v>
      </c>
      <c r="B1081" s="17" t="s">
        <v>2359</v>
      </c>
      <c r="C1081" s="17" t="s">
        <v>147</v>
      </c>
      <c r="D1081" s="15">
        <v>1</v>
      </c>
      <c r="E1081" s="113">
        <v>2973</v>
      </c>
      <c r="F1081" s="114">
        <v>33.636057854019498</v>
      </c>
    </row>
    <row r="1082" spans="1:6" x14ac:dyDescent="0.2">
      <c r="A1082" s="17" t="s">
        <v>2360</v>
      </c>
      <c r="B1082" s="17" t="s">
        <v>2361</v>
      </c>
      <c r="C1082" s="17" t="s">
        <v>147</v>
      </c>
      <c r="D1082" s="15">
        <v>1</v>
      </c>
      <c r="E1082" s="113">
        <v>3798</v>
      </c>
      <c r="F1082" s="114">
        <v>26.3296471827278</v>
      </c>
    </row>
    <row r="1083" spans="1:6" x14ac:dyDescent="0.2">
      <c r="A1083" s="17" t="s">
        <v>2362</v>
      </c>
      <c r="B1083" s="17" t="s">
        <v>2363</v>
      </c>
      <c r="C1083" s="17" t="s">
        <v>147</v>
      </c>
      <c r="D1083" s="15">
        <v>0</v>
      </c>
      <c r="E1083" s="113">
        <v>3826</v>
      </c>
      <c r="F1083" s="114">
        <v>0</v>
      </c>
    </row>
    <row r="1084" spans="1:6" x14ac:dyDescent="0.2">
      <c r="A1084" s="17" t="s">
        <v>2364</v>
      </c>
      <c r="B1084" s="17" t="s">
        <v>2365</v>
      </c>
      <c r="C1084" s="17" t="s">
        <v>147</v>
      </c>
      <c r="D1084" s="15">
        <v>5</v>
      </c>
      <c r="E1084" s="113">
        <v>4083</v>
      </c>
      <c r="F1084" s="114">
        <v>122.458976242959</v>
      </c>
    </row>
    <row r="1085" spans="1:6" x14ac:dyDescent="0.2">
      <c r="A1085" s="17" t="s">
        <v>2366</v>
      </c>
      <c r="B1085" s="17" t="s">
        <v>2367</v>
      </c>
      <c r="C1085" s="17" t="s">
        <v>147</v>
      </c>
      <c r="D1085" s="15">
        <v>0</v>
      </c>
      <c r="E1085" s="113">
        <v>2981</v>
      </c>
      <c r="F1085" s="114">
        <v>0</v>
      </c>
    </row>
    <row r="1086" spans="1:6" x14ac:dyDescent="0.2">
      <c r="A1086" s="17" t="s">
        <v>2368</v>
      </c>
      <c r="B1086" s="17" t="s">
        <v>2369</v>
      </c>
      <c r="C1086" s="17" t="s">
        <v>147</v>
      </c>
      <c r="D1086" s="15">
        <v>12</v>
      </c>
      <c r="E1086" s="113">
        <v>4230</v>
      </c>
      <c r="F1086" s="114">
        <v>283.68794326241101</v>
      </c>
    </row>
    <row r="1087" spans="1:6" x14ac:dyDescent="0.2">
      <c r="A1087" s="17" t="s">
        <v>2370</v>
      </c>
      <c r="B1087" s="17" t="s">
        <v>2371</v>
      </c>
      <c r="C1087" s="17" t="s">
        <v>147</v>
      </c>
      <c r="D1087" s="15">
        <v>2</v>
      </c>
      <c r="E1087" s="113">
        <v>3299</v>
      </c>
      <c r="F1087" s="114">
        <v>60.624431645953301</v>
      </c>
    </row>
    <row r="1088" spans="1:6" x14ac:dyDescent="0.2">
      <c r="A1088" s="17" t="s">
        <v>2372</v>
      </c>
      <c r="B1088" s="17" t="s">
        <v>2373</v>
      </c>
      <c r="C1088" s="17" t="s">
        <v>147</v>
      </c>
      <c r="D1088" s="15">
        <v>0</v>
      </c>
      <c r="E1088" s="113">
        <v>3347</v>
      </c>
      <c r="F1088" s="114">
        <v>0</v>
      </c>
    </row>
    <row r="1089" spans="1:6" x14ac:dyDescent="0.2">
      <c r="A1089" s="17" t="s">
        <v>2374</v>
      </c>
      <c r="B1089" s="17" t="s">
        <v>2375</v>
      </c>
      <c r="C1089" s="17" t="s">
        <v>147</v>
      </c>
      <c r="D1089" s="15">
        <v>3</v>
      </c>
      <c r="E1089" s="113">
        <v>2751</v>
      </c>
      <c r="F1089" s="114">
        <v>109.051254089422</v>
      </c>
    </row>
    <row r="1090" spans="1:6" x14ac:dyDescent="0.2">
      <c r="A1090" s="17" t="s">
        <v>2376</v>
      </c>
      <c r="B1090" s="17" t="s">
        <v>2377</v>
      </c>
      <c r="C1090" s="17" t="s">
        <v>147</v>
      </c>
      <c r="D1090" s="15">
        <v>2</v>
      </c>
      <c r="E1090" s="113">
        <v>5503</v>
      </c>
      <c r="F1090" s="114">
        <v>36.343812465927698</v>
      </c>
    </row>
    <row r="1091" spans="1:6" x14ac:dyDescent="0.2">
      <c r="A1091" s="17" t="s">
        <v>2378</v>
      </c>
      <c r="B1091" s="17" t="s">
        <v>2379</v>
      </c>
      <c r="C1091" s="17" t="s">
        <v>148</v>
      </c>
      <c r="D1091" s="15">
        <v>1</v>
      </c>
      <c r="E1091" s="113">
        <v>3354</v>
      </c>
      <c r="F1091" s="114">
        <v>29.815146094215901</v>
      </c>
    </row>
    <row r="1092" spans="1:6" x14ac:dyDescent="0.2">
      <c r="A1092" s="17" t="s">
        <v>2380</v>
      </c>
      <c r="B1092" s="17" t="s">
        <v>2381</v>
      </c>
      <c r="C1092" s="17" t="s">
        <v>148</v>
      </c>
      <c r="D1092" s="15">
        <v>0</v>
      </c>
      <c r="E1092" s="113">
        <v>3403</v>
      </c>
      <c r="F1092" s="114">
        <v>0</v>
      </c>
    </row>
    <row r="1093" spans="1:6" x14ac:dyDescent="0.2">
      <c r="A1093" s="17" t="s">
        <v>2382</v>
      </c>
      <c r="B1093" s="17" t="s">
        <v>2383</v>
      </c>
      <c r="C1093" s="17" t="s">
        <v>148</v>
      </c>
      <c r="D1093" s="15">
        <v>1</v>
      </c>
      <c r="E1093" s="113">
        <v>4549</v>
      </c>
      <c r="F1093" s="114">
        <v>21.982853374367998</v>
      </c>
    </row>
    <row r="1094" spans="1:6" x14ac:dyDescent="0.2">
      <c r="A1094" s="17" t="s">
        <v>2384</v>
      </c>
      <c r="B1094" s="17" t="s">
        <v>2385</v>
      </c>
      <c r="C1094" s="17" t="s">
        <v>148</v>
      </c>
      <c r="D1094" s="15">
        <v>0</v>
      </c>
      <c r="E1094" s="113">
        <v>3469</v>
      </c>
      <c r="F1094" s="114">
        <v>0</v>
      </c>
    </row>
    <row r="1095" spans="1:6" x14ac:dyDescent="0.2">
      <c r="A1095" s="17" t="s">
        <v>2386</v>
      </c>
      <c r="B1095" s="17" t="s">
        <v>2387</v>
      </c>
      <c r="C1095" s="17" t="s">
        <v>148</v>
      </c>
      <c r="D1095" s="15">
        <v>4</v>
      </c>
      <c r="E1095" s="113">
        <v>2875</v>
      </c>
      <c r="F1095" s="114">
        <v>139.130434782609</v>
      </c>
    </row>
    <row r="1096" spans="1:6" x14ac:dyDescent="0.2">
      <c r="A1096" s="17" t="s">
        <v>2388</v>
      </c>
      <c r="B1096" s="17" t="s">
        <v>2389</v>
      </c>
      <c r="C1096" s="17" t="s">
        <v>148</v>
      </c>
      <c r="D1096" s="15">
        <v>1</v>
      </c>
      <c r="E1096" s="113">
        <v>2569</v>
      </c>
      <c r="F1096" s="114">
        <v>38.9256520046711</v>
      </c>
    </row>
    <row r="1097" spans="1:6" x14ac:dyDescent="0.2">
      <c r="A1097" s="17" t="s">
        <v>2390</v>
      </c>
      <c r="B1097" s="17" t="s">
        <v>2391</v>
      </c>
      <c r="C1097" s="17" t="s">
        <v>148</v>
      </c>
      <c r="D1097" s="15">
        <v>0</v>
      </c>
      <c r="E1097" s="113">
        <v>2701</v>
      </c>
      <c r="F1097" s="114">
        <v>0</v>
      </c>
    </row>
    <row r="1098" spans="1:6" x14ac:dyDescent="0.2">
      <c r="A1098" s="17" t="s">
        <v>2392</v>
      </c>
      <c r="B1098" s="17" t="s">
        <v>2393</v>
      </c>
      <c r="C1098" s="17" t="s">
        <v>149</v>
      </c>
      <c r="D1098" s="15">
        <v>2</v>
      </c>
      <c r="E1098" s="113">
        <v>5314</v>
      </c>
      <c r="F1098" s="114">
        <v>37.636432066240097</v>
      </c>
    </row>
    <row r="1099" spans="1:6" x14ac:dyDescent="0.2">
      <c r="A1099" s="17" t="s">
        <v>2394</v>
      </c>
      <c r="B1099" s="17" t="s">
        <v>2395</v>
      </c>
      <c r="C1099" s="17" t="s">
        <v>149</v>
      </c>
      <c r="D1099" s="15">
        <v>1</v>
      </c>
      <c r="E1099" s="113">
        <v>3194</v>
      </c>
      <c r="F1099" s="114">
        <v>31.308703819661901</v>
      </c>
    </row>
    <row r="1100" spans="1:6" x14ac:dyDescent="0.2">
      <c r="A1100" s="17" t="s">
        <v>2396</v>
      </c>
      <c r="B1100" s="17" t="s">
        <v>2397</v>
      </c>
      <c r="C1100" s="17" t="s">
        <v>149</v>
      </c>
      <c r="D1100" s="15">
        <v>6</v>
      </c>
      <c r="E1100" s="113">
        <v>3191</v>
      </c>
      <c r="F1100" s="114">
        <v>188.02883108743299</v>
      </c>
    </row>
    <row r="1101" spans="1:6" x14ac:dyDescent="0.2">
      <c r="A1101" s="17" t="s">
        <v>2398</v>
      </c>
      <c r="B1101" s="17" t="s">
        <v>2399</v>
      </c>
      <c r="C1101" s="17" t="s">
        <v>149</v>
      </c>
      <c r="D1101" s="15">
        <v>2</v>
      </c>
      <c r="E1101" s="113">
        <v>4655</v>
      </c>
      <c r="F1101" s="114">
        <v>42.964554242749699</v>
      </c>
    </row>
    <row r="1102" spans="1:6" x14ac:dyDescent="0.2">
      <c r="A1102" s="17" t="s">
        <v>2400</v>
      </c>
      <c r="B1102" s="17" t="s">
        <v>2401</v>
      </c>
      <c r="C1102" s="17" t="s">
        <v>149</v>
      </c>
      <c r="D1102" s="15">
        <v>4</v>
      </c>
      <c r="E1102" s="113">
        <v>4626</v>
      </c>
      <c r="F1102" s="114">
        <v>86.467790747946395</v>
      </c>
    </row>
    <row r="1103" spans="1:6" x14ac:dyDescent="0.2">
      <c r="A1103" s="17" t="s">
        <v>2402</v>
      </c>
      <c r="B1103" s="17" t="s">
        <v>2403</v>
      </c>
      <c r="C1103" s="17" t="s">
        <v>149</v>
      </c>
      <c r="D1103" s="15">
        <v>2</v>
      </c>
      <c r="E1103" s="113">
        <v>3779</v>
      </c>
      <c r="F1103" s="114">
        <v>52.924053982535099</v>
      </c>
    </row>
    <row r="1104" spans="1:6" x14ac:dyDescent="0.2">
      <c r="A1104" s="17" t="s">
        <v>2404</v>
      </c>
      <c r="B1104" s="17" t="s">
        <v>2405</v>
      </c>
      <c r="C1104" s="17" t="s">
        <v>149</v>
      </c>
      <c r="D1104" s="15">
        <v>5</v>
      </c>
      <c r="E1104" s="113">
        <v>5957</v>
      </c>
      <c r="F1104" s="114">
        <v>83.934866543562194</v>
      </c>
    </row>
    <row r="1105" spans="1:6" x14ac:dyDescent="0.2">
      <c r="A1105" s="17" t="s">
        <v>2406</v>
      </c>
      <c r="B1105" s="17" t="s">
        <v>2407</v>
      </c>
      <c r="C1105" s="17" t="s">
        <v>149</v>
      </c>
      <c r="D1105" s="15">
        <v>2</v>
      </c>
      <c r="E1105" s="113">
        <v>4176</v>
      </c>
      <c r="F1105" s="114">
        <v>47.892720306513397</v>
      </c>
    </row>
    <row r="1106" spans="1:6" x14ac:dyDescent="0.2">
      <c r="A1106" s="17" t="s">
        <v>2408</v>
      </c>
      <c r="B1106" s="17" t="s">
        <v>2409</v>
      </c>
      <c r="C1106" s="17" t="s">
        <v>149</v>
      </c>
      <c r="D1106" s="15">
        <v>5</v>
      </c>
      <c r="E1106" s="113">
        <v>5326</v>
      </c>
      <c r="F1106" s="114">
        <v>93.879083740142704</v>
      </c>
    </row>
    <row r="1107" spans="1:6" x14ac:dyDescent="0.2">
      <c r="A1107" s="17" t="s">
        <v>2410</v>
      </c>
      <c r="B1107" s="17" t="s">
        <v>2411</v>
      </c>
      <c r="C1107" s="17" t="s">
        <v>149</v>
      </c>
      <c r="D1107" s="15">
        <v>2</v>
      </c>
      <c r="E1107" s="113">
        <v>4912</v>
      </c>
      <c r="F1107" s="114">
        <v>40.716612377850197</v>
      </c>
    </row>
    <row r="1108" spans="1:6" x14ac:dyDescent="0.2">
      <c r="A1108" s="17" t="s">
        <v>2412</v>
      </c>
      <c r="B1108" s="17" t="s">
        <v>2413</v>
      </c>
      <c r="C1108" s="17" t="s">
        <v>149</v>
      </c>
      <c r="D1108" s="15">
        <v>21</v>
      </c>
      <c r="E1108" s="113">
        <v>5448</v>
      </c>
      <c r="F1108" s="114">
        <v>385.46255506607901</v>
      </c>
    </row>
    <row r="1109" spans="1:6" x14ac:dyDescent="0.2">
      <c r="A1109" s="17" t="s">
        <v>2414</v>
      </c>
      <c r="B1109" s="17" t="s">
        <v>2415</v>
      </c>
      <c r="C1109" s="17" t="s">
        <v>149</v>
      </c>
      <c r="D1109" s="15">
        <v>3</v>
      </c>
      <c r="E1109" s="113">
        <v>4616</v>
      </c>
      <c r="F1109" s="114">
        <v>64.991334488734907</v>
      </c>
    </row>
    <row r="1110" spans="1:6" x14ac:dyDescent="0.2">
      <c r="A1110" s="17" t="s">
        <v>2416</v>
      </c>
      <c r="B1110" s="17" t="s">
        <v>2417</v>
      </c>
      <c r="C1110" s="17" t="s">
        <v>149</v>
      </c>
      <c r="D1110" s="15">
        <v>0</v>
      </c>
      <c r="E1110" s="113">
        <v>2594</v>
      </c>
      <c r="F1110" s="114">
        <v>0</v>
      </c>
    </row>
    <row r="1111" spans="1:6" x14ac:dyDescent="0.2">
      <c r="A1111" s="17" t="s">
        <v>2418</v>
      </c>
      <c r="B1111" s="17" t="s">
        <v>2419</v>
      </c>
      <c r="C1111" s="17" t="s">
        <v>149</v>
      </c>
      <c r="D1111" s="15">
        <v>0</v>
      </c>
      <c r="E1111" s="113">
        <v>2950</v>
      </c>
      <c r="F1111" s="114">
        <v>0</v>
      </c>
    </row>
    <row r="1112" spans="1:6" x14ac:dyDescent="0.2">
      <c r="A1112" s="17" t="s">
        <v>2420</v>
      </c>
      <c r="B1112" s="17" t="s">
        <v>2421</v>
      </c>
      <c r="C1112" s="17" t="s">
        <v>149</v>
      </c>
      <c r="D1112" s="15">
        <v>1</v>
      </c>
      <c r="E1112" s="113">
        <v>4216</v>
      </c>
      <c r="F1112" s="114">
        <v>23.719165085389001</v>
      </c>
    </row>
    <row r="1113" spans="1:6" x14ac:dyDescent="0.2">
      <c r="A1113" s="17" t="s">
        <v>2422</v>
      </c>
      <c r="B1113" s="17" t="s">
        <v>2423</v>
      </c>
      <c r="C1113" s="17" t="s">
        <v>149</v>
      </c>
      <c r="D1113" s="15">
        <v>1</v>
      </c>
      <c r="E1113" s="113">
        <v>4175</v>
      </c>
      <c r="F1113" s="114">
        <v>23.952095808383199</v>
      </c>
    </row>
    <row r="1114" spans="1:6" x14ac:dyDescent="0.2">
      <c r="A1114" s="17" t="s">
        <v>2424</v>
      </c>
      <c r="B1114" s="17" t="s">
        <v>2425</v>
      </c>
      <c r="C1114" s="17" t="s">
        <v>149</v>
      </c>
      <c r="D1114" s="15">
        <v>6</v>
      </c>
      <c r="E1114" s="113">
        <v>4412</v>
      </c>
      <c r="F1114" s="114">
        <v>135.992747053491</v>
      </c>
    </row>
    <row r="1115" spans="1:6" x14ac:dyDescent="0.2">
      <c r="A1115" s="17" t="s">
        <v>2426</v>
      </c>
      <c r="B1115" s="17" t="s">
        <v>2427</v>
      </c>
      <c r="C1115" s="17" t="s">
        <v>149</v>
      </c>
      <c r="D1115" s="15">
        <v>11</v>
      </c>
      <c r="E1115" s="113">
        <v>4051</v>
      </c>
      <c r="F1115" s="114">
        <v>271.53789187854898</v>
      </c>
    </row>
    <row r="1116" spans="1:6" x14ac:dyDescent="0.2">
      <c r="A1116" s="17" t="s">
        <v>2428</v>
      </c>
      <c r="B1116" s="17" t="s">
        <v>2429</v>
      </c>
      <c r="C1116" s="17" t="s">
        <v>149</v>
      </c>
      <c r="D1116" s="15">
        <v>7</v>
      </c>
      <c r="E1116" s="113">
        <v>5277</v>
      </c>
      <c r="F1116" s="114">
        <v>132.65112753458399</v>
      </c>
    </row>
    <row r="1117" spans="1:6" x14ac:dyDescent="0.2">
      <c r="A1117" s="17" t="s">
        <v>2430</v>
      </c>
      <c r="B1117" s="17" t="s">
        <v>2431</v>
      </c>
      <c r="C1117" s="17" t="s">
        <v>149</v>
      </c>
      <c r="D1117" s="15">
        <v>19</v>
      </c>
      <c r="E1117" s="113">
        <v>3194</v>
      </c>
      <c r="F1117" s="114">
        <v>594.86537257357497</v>
      </c>
    </row>
    <row r="1118" spans="1:6" x14ac:dyDescent="0.2">
      <c r="A1118" s="17" t="s">
        <v>2432</v>
      </c>
      <c r="B1118" s="17" t="s">
        <v>2433</v>
      </c>
      <c r="C1118" s="17" t="s">
        <v>149</v>
      </c>
      <c r="D1118" s="15">
        <v>4</v>
      </c>
      <c r="E1118" s="113">
        <v>5829</v>
      </c>
      <c r="F1118" s="114">
        <v>68.622405215302805</v>
      </c>
    </row>
    <row r="1119" spans="1:6" x14ac:dyDescent="0.2">
      <c r="A1119" s="17" t="s">
        <v>2434</v>
      </c>
      <c r="B1119" s="17" t="s">
        <v>2435</v>
      </c>
      <c r="C1119" s="17" t="s">
        <v>149</v>
      </c>
      <c r="D1119" s="15">
        <v>5</v>
      </c>
      <c r="E1119" s="113">
        <v>6240</v>
      </c>
      <c r="F1119" s="114">
        <v>80.128205128205096</v>
      </c>
    </row>
    <row r="1120" spans="1:6" x14ac:dyDescent="0.2">
      <c r="A1120" s="17" t="s">
        <v>2436</v>
      </c>
      <c r="B1120" s="17" t="s">
        <v>2437</v>
      </c>
      <c r="C1120" s="17" t="s">
        <v>149</v>
      </c>
      <c r="D1120" s="15">
        <v>0</v>
      </c>
      <c r="E1120" s="113">
        <v>5203</v>
      </c>
      <c r="F1120" s="114">
        <v>0</v>
      </c>
    </row>
    <row r="1121" spans="1:6" x14ac:dyDescent="0.2">
      <c r="A1121" s="17" t="s">
        <v>2438</v>
      </c>
      <c r="B1121" s="17" t="s">
        <v>2439</v>
      </c>
      <c r="C1121" s="17" t="s">
        <v>149</v>
      </c>
      <c r="D1121" s="15">
        <v>2</v>
      </c>
      <c r="E1121" s="113">
        <v>3919</v>
      </c>
      <c r="F1121" s="114">
        <v>51.033426894615999</v>
      </c>
    </row>
    <row r="1122" spans="1:6" x14ac:dyDescent="0.2">
      <c r="A1122" s="17" t="s">
        <v>2440</v>
      </c>
      <c r="B1122" s="17" t="s">
        <v>2441</v>
      </c>
      <c r="C1122" s="17" t="s">
        <v>149</v>
      </c>
      <c r="D1122" s="15">
        <v>1</v>
      </c>
      <c r="E1122" s="113">
        <v>5356</v>
      </c>
      <c r="F1122" s="114">
        <v>18.670649738610901</v>
      </c>
    </row>
    <row r="1123" spans="1:6" x14ac:dyDescent="0.2">
      <c r="A1123" s="17" t="s">
        <v>2442</v>
      </c>
      <c r="B1123" s="17" t="s">
        <v>2443</v>
      </c>
      <c r="C1123" s="17" t="s">
        <v>150</v>
      </c>
      <c r="D1123" s="15">
        <v>2</v>
      </c>
      <c r="E1123" s="113">
        <v>2441</v>
      </c>
      <c r="F1123" s="114">
        <v>81.933633756657102</v>
      </c>
    </row>
    <row r="1124" spans="1:6" x14ac:dyDescent="0.2">
      <c r="A1124" s="17" t="s">
        <v>2444</v>
      </c>
      <c r="B1124" s="17" t="s">
        <v>2445</v>
      </c>
      <c r="C1124" s="17" t="s">
        <v>150</v>
      </c>
      <c r="D1124" s="15">
        <v>3</v>
      </c>
      <c r="E1124" s="113">
        <v>5847</v>
      </c>
      <c r="F1124" s="114">
        <v>51.308363263211902</v>
      </c>
    </row>
    <row r="1125" spans="1:6" x14ac:dyDescent="0.2">
      <c r="A1125" s="17" t="s">
        <v>2446</v>
      </c>
      <c r="B1125" s="17" t="s">
        <v>2447</v>
      </c>
      <c r="C1125" s="17" t="s">
        <v>150</v>
      </c>
      <c r="D1125" s="15">
        <v>2</v>
      </c>
      <c r="E1125" s="113">
        <v>4777</v>
      </c>
      <c r="F1125" s="114">
        <v>41.867280720117201</v>
      </c>
    </row>
    <row r="1126" spans="1:6" x14ac:dyDescent="0.2">
      <c r="A1126" s="17" t="s">
        <v>2448</v>
      </c>
      <c r="B1126" s="17" t="s">
        <v>2449</v>
      </c>
      <c r="C1126" s="17" t="s">
        <v>150</v>
      </c>
      <c r="D1126" s="15">
        <v>5</v>
      </c>
      <c r="E1126" s="113">
        <v>3576</v>
      </c>
      <c r="F1126" s="114">
        <v>139.821029082774</v>
      </c>
    </row>
    <row r="1127" spans="1:6" x14ac:dyDescent="0.2">
      <c r="A1127" s="17" t="s">
        <v>2450</v>
      </c>
      <c r="B1127" s="17" t="s">
        <v>680</v>
      </c>
      <c r="C1127" s="17" t="s">
        <v>150</v>
      </c>
      <c r="D1127" s="15">
        <v>1</v>
      </c>
      <c r="E1127" s="113">
        <v>3683</v>
      </c>
      <c r="F1127" s="114">
        <v>27.151778441487899</v>
      </c>
    </row>
    <row r="1128" spans="1:6" x14ac:dyDescent="0.2">
      <c r="A1128" s="17" t="s">
        <v>2451</v>
      </c>
      <c r="B1128" s="17" t="s">
        <v>2452</v>
      </c>
      <c r="C1128" s="17" t="s">
        <v>150</v>
      </c>
      <c r="D1128" s="15">
        <v>3</v>
      </c>
      <c r="E1128" s="113">
        <v>2820</v>
      </c>
      <c r="F1128" s="114">
        <v>106.38297872340399</v>
      </c>
    </row>
    <row r="1129" spans="1:6" x14ac:dyDescent="0.2">
      <c r="A1129" s="17" t="s">
        <v>2453</v>
      </c>
      <c r="B1129" s="17" t="s">
        <v>2454</v>
      </c>
      <c r="C1129" s="17" t="s">
        <v>150</v>
      </c>
      <c r="D1129" s="15">
        <v>1</v>
      </c>
      <c r="E1129" s="113">
        <v>2437</v>
      </c>
      <c r="F1129" s="114">
        <v>41.034058268362699</v>
      </c>
    </row>
    <row r="1130" spans="1:6" x14ac:dyDescent="0.2">
      <c r="A1130" s="17" t="s">
        <v>2455</v>
      </c>
      <c r="B1130" s="17" t="s">
        <v>2456</v>
      </c>
      <c r="C1130" s="17" t="s">
        <v>150</v>
      </c>
      <c r="D1130" s="15">
        <v>1</v>
      </c>
      <c r="E1130" s="113">
        <v>4088</v>
      </c>
      <c r="F1130" s="114">
        <v>24.4618395303327</v>
      </c>
    </row>
    <row r="1131" spans="1:6" x14ac:dyDescent="0.2">
      <c r="A1131" s="17" t="s">
        <v>2457</v>
      </c>
      <c r="B1131" s="17" t="s">
        <v>2458</v>
      </c>
      <c r="C1131" s="17" t="s">
        <v>150</v>
      </c>
      <c r="D1131" s="15">
        <v>4</v>
      </c>
      <c r="E1131" s="113">
        <v>3391</v>
      </c>
      <c r="F1131" s="114">
        <v>117.95930404010601</v>
      </c>
    </row>
    <row r="1132" spans="1:6" x14ac:dyDescent="0.2">
      <c r="A1132" s="17" t="s">
        <v>2459</v>
      </c>
      <c r="B1132" s="17" t="s">
        <v>2460</v>
      </c>
      <c r="C1132" s="17" t="s">
        <v>150</v>
      </c>
      <c r="D1132" s="15">
        <v>1</v>
      </c>
      <c r="E1132" s="113">
        <v>2705</v>
      </c>
      <c r="F1132" s="114">
        <v>36.9685767097967</v>
      </c>
    </row>
    <row r="1133" spans="1:6" x14ac:dyDescent="0.2">
      <c r="A1133" s="17" t="s">
        <v>2461</v>
      </c>
      <c r="B1133" s="17" t="s">
        <v>2462</v>
      </c>
      <c r="C1133" s="17" t="s">
        <v>150</v>
      </c>
      <c r="D1133" s="15">
        <v>3</v>
      </c>
      <c r="E1133" s="113">
        <v>2609</v>
      </c>
      <c r="F1133" s="114">
        <v>114.986584898429</v>
      </c>
    </row>
    <row r="1134" spans="1:6" x14ac:dyDescent="0.2">
      <c r="A1134" s="17" t="s">
        <v>2463</v>
      </c>
      <c r="B1134" s="17" t="s">
        <v>2464</v>
      </c>
      <c r="C1134" s="17" t="s">
        <v>150</v>
      </c>
      <c r="D1134" s="15">
        <v>0</v>
      </c>
      <c r="E1134" s="113">
        <v>2182</v>
      </c>
      <c r="F1134" s="114">
        <v>0</v>
      </c>
    </row>
    <row r="1135" spans="1:6" x14ac:dyDescent="0.2">
      <c r="A1135" s="17" t="s">
        <v>2465</v>
      </c>
      <c r="B1135" s="17" t="s">
        <v>2466</v>
      </c>
      <c r="C1135" s="17" t="s">
        <v>150</v>
      </c>
      <c r="D1135" s="15">
        <v>7</v>
      </c>
      <c r="E1135" s="113">
        <v>3872</v>
      </c>
      <c r="F1135" s="114">
        <v>180.785123966942</v>
      </c>
    </row>
    <row r="1136" spans="1:6" x14ac:dyDescent="0.2">
      <c r="A1136" s="17" t="s">
        <v>2467</v>
      </c>
      <c r="B1136" s="17" t="s">
        <v>2468</v>
      </c>
      <c r="C1136" s="17" t="s">
        <v>150</v>
      </c>
      <c r="D1136" s="15">
        <v>2</v>
      </c>
      <c r="E1136" s="113">
        <v>3965</v>
      </c>
      <c r="F1136" s="114">
        <v>50.441361916771797</v>
      </c>
    </row>
    <row r="1137" spans="1:6" x14ac:dyDescent="0.2">
      <c r="A1137" s="17" t="s">
        <v>2469</v>
      </c>
      <c r="B1137" s="17" t="s">
        <v>2470</v>
      </c>
      <c r="C1137" s="17" t="s">
        <v>150</v>
      </c>
      <c r="D1137" s="15">
        <v>1</v>
      </c>
      <c r="E1137" s="113">
        <v>4293</v>
      </c>
      <c r="F1137" s="114">
        <v>23.2937339855579</v>
      </c>
    </row>
    <row r="1138" spans="1:6" x14ac:dyDescent="0.2">
      <c r="A1138" s="17" t="s">
        <v>2471</v>
      </c>
      <c r="B1138" s="17" t="s">
        <v>2472</v>
      </c>
      <c r="C1138" s="17" t="s">
        <v>150</v>
      </c>
      <c r="D1138" s="15">
        <v>4</v>
      </c>
      <c r="E1138" s="113">
        <v>3780</v>
      </c>
      <c r="F1138" s="114">
        <v>105.82010582010599</v>
      </c>
    </row>
    <row r="1139" spans="1:6" x14ac:dyDescent="0.2">
      <c r="A1139" s="17" t="s">
        <v>2473</v>
      </c>
      <c r="B1139" s="17" t="s">
        <v>2474</v>
      </c>
      <c r="C1139" s="17" t="s">
        <v>150</v>
      </c>
      <c r="D1139" s="15">
        <v>1</v>
      </c>
      <c r="E1139" s="113">
        <v>4264</v>
      </c>
      <c r="F1139" s="114">
        <v>23.452157598499099</v>
      </c>
    </row>
    <row r="1140" spans="1:6" x14ac:dyDescent="0.2">
      <c r="A1140" s="17" t="s">
        <v>2475</v>
      </c>
      <c r="B1140" s="17" t="s">
        <v>2476</v>
      </c>
      <c r="C1140" s="17" t="s">
        <v>150</v>
      </c>
      <c r="D1140" s="15">
        <v>6</v>
      </c>
      <c r="E1140" s="113">
        <v>3021</v>
      </c>
      <c r="F1140" s="114">
        <v>198.60973187686201</v>
      </c>
    </row>
    <row r="1141" spans="1:6" x14ac:dyDescent="0.2">
      <c r="A1141" s="17" t="s">
        <v>2477</v>
      </c>
      <c r="B1141" s="17" t="s">
        <v>2478</v>
      </c>
      <c r="C1141" s="17" t="s">
        <v>150</v>
      </c>
      <c r="D1141" s="15">
        <v>3</v>
      </c>
      <c r="E1141" s="113">
        <v>3259</v>
      </c>
      <c r="F1141" s="114">
        <v>92.0527769254373</v>
      </c>
    </row>
    <row r="1142" spans="1:6" x14ac:dyDescent="0.2">
      <c r="A1142" s="17" t="s">
        <v>2479</v>
      </c>
      <c r="B1142" s="17" t="s">
        <v>2480</v>
      </c>
      <c r="C1142" s="17" t="s">
        <v>150</v>
      </c>
      <c r="D1142" s="15">
        <v>0</v>
      </c>
      <c r="E1142" s="113">
        <v>3805</v>
      </c>
      <c r="F1142" s="114">
        <v>0</v>
      </c>
    </row>
    <row r="1143" spans="1:6" x14ac:dyDescent="0.2">
      <c r="A1143" s="17" t="s">
        <v>2481</v>
      </c>
      <c r="B1143" s="17" t="s">
        <v>2482</v>
      </c>
      <c r="C1143" s="17" t="s">
        <v>150</v>
      </c>
      <c r="D1143" s="15">
        <v>3</v>
      </c>
      <c r="E1143" s="113">
        <v>4001</v>
      </c>
      <c r="F1143" s="114">
        <v>74.981254686328398</v>
      </c>
    </row>
    <row r="1144" spans="1:6" x14ac:dyDescent="0.2">
      <c r="A1144" s="17" t="s">
        <v>2483</v>
      </c>
      <c r="B1144" s="17" t="s">
        <v>2484</v>
      </c>
      <c r="C1144" s="17" t="s">
        <v>150</v>
      </c>
      <c r="D1144" s="15">
        <v>4</v>
      </c>
      <c r="E1144" s="113">
        <v>3526</v>
      </c>
      <c r="F1144" s="114">
        <v>113.442994895065</v>
      </c>
    </row>
    <row r="1145" spans="1:6" x14ac:dyDescent="0.2">
      <c r="A1145" s="17" t="s">
        <v>2485</v>
      </c>
      <c r="B1145" s="17" t="s">
        <v>2486</v>
      </c>
      <c r="C1145" s="17" t="s">
        <v>150</v>
      </c>
      <c r="D1145" s="15">
        <v>7</v>
      </c>
      <c r="E1145" s="113">
        <v>5774</v>
      </c>
      <c r="F1145" s="114">
        <v>121.233113959127</v>
      </c>
    </row>
    <row r="1146" spans="1:6" x14ac:dyDescent="0.2">
      <c r="A1146" s="17" t="s">
        <v>2487</v>
      </c>
      <c r="B1146" s="17" t="s">
        <v>2488</v>
      </c>
      <c r="C1146" s="17" t="s">
        <v>150</v>
      </c>
      <c r="D1146" s="15">
        <v>4</v>
      </c>
      <c r="E1146" s="113">
        <v>4591</v>
      </c>
      <c r="F1146" s="114">
        <v>87.126987584404304</v>
      </c>
    </row>
    <row r="1147" spans="1:6" x14ac:dyDescent="0.2">
      <c r="A1147" s="17" t="s">
        <v>2489</v>
      </c>
      <c r="B1147" s="17" t="s">
        <v>2490</v>
      </c>
      <c r="C1147" s="17" t="s">
        <v>150</v>
      </c>
      <c r="D1147" s="15">
        <v>0</v>
      </c>
      <c r="E1147" s="113">
        <v>2881</v>
      </c>
      <c r="F1147" s="114">
        <v>0</v>
      </c>
    </row>
    <row r="1148" spans="1:6" x14ac:dyDescent="0.2">
      <c r="A1148" s="17" t="s">
        <v>2491</v>
      </c>
      <c r="B1148" s="17" t="s">
        <v>2492</v>
      </c>
      <c r="C1148" s="17" t="s">
        <v>150</v>
      </c>
      <c r="D1148" s="15">
        <v>5</v>
      </c>
      <c r="E1148" s="113">
        <v>3575</v>
      </c>
      <c r="F1148" s="114">
        <v>139.86013986014001</v>
      </c>
    </row>
    <row r="1149" spans="1:6" x14ac:dyDescent="0.2">
      <c r="A1149" s="17" t="s">
        <v>2493</v>
      </c>
      <c r="B1149" s="17" t="s">
        <v>2494</v>
      </c>
      <c r="C1149" s="17" t="s">
        <v>150</v>
      </c>
      <c r="D1149" s="15">
        <v>0</v>
      </c>
      <c r="E1149" s="113">
        <v>4310</v>
      </c>
      <c r="F1149" s="114">
        <v>0</v>
      </c>
    </row>
    <row r="1150" spans="1:6" x14ac:dyDescent="0.2">
      <c r="A1150" s="17" t="s">
        <v>2495</v>
      </c>
      <c r="B1150" s="17" t="s">
        <v>2496</v>
      </c>
      <c r="C1150" s="17" t="s">
        <v>150</v>
      </c>
      <c r="D1150" s="15">
        <v>6</v>
      </c>
      <c r="E1150" s="113">
        <v>3516</v>
      </c>
      <c r="F1150" s="114">
        <v>170.64846416382301</v>
      </c>
    </row>
    <row r="1151" spans="1:6" x14ac:dyDescent="0.2">
      <c r="A1151" s="17" t="s">
        <v>2497</v>
      </c>
      <c r="B1151" s="17" t="s">
        <v>2498</v>
      </c>
      <c r="C1151" s="17" t="s">
        <v>150</v>
      </c>
      <c r="D1151" s="15">
        <v>3</v>
      </c>
      <c r="E1151" s="113">
        <v>2746</v>
      </c>
      <c r="F1151" s="114">
        <v>109.24981791697</v>
      </c>
    </row>
    <row r="1152" spans="1:6" x14ac:dyDescent="0.2">
      <c r="A1152" s="17" t="s">
        <v>2499</v>
      </c>
      <c r="B1152" s="17" t="s">
        <v>2500</v>
      </c>
      <c r="C1152" s="17" t="s">
        <v>150</v>
      </c>
      <c r="D1152" s="15">
        <v>1</v>
      </c>
      <c r="E1152" s="113">
        <v>2815</v>
      </c>
      <c r="F1152" s="114">
        <v>35.523978685612803</v>
      </c>
    </row>
    <row r="1153" spans="1:6" x14ac:dyDescent="0.2">
      <c r="A1153" s="17" t="s">
        <v>2501</v>
      </c>
      <c r="B1153" s="17" t="s">
        <v>2502</v>
      </c>
      <c r="C1153" s="17" t="s">
        <v>150</v>
      </c>
      <c r="D1153" s="15">
        <v>8</v>
      </c>
      <c r="E1153" s="113">
        <v>4179</v>
      </c>
      <c r="F1153" s="114">
        <v>191.43335726250299</v>
      </c>
    </row>
    <row r="1154" spans="1:6" x14ac:dyDescent="0.2">
      <c r="A1154" s="17" t="s">
        <v>2503</v>
      </c>
      <c r="B1154" s="17" t="s">
        <v>2504</v>
      </c>
      <c r="C1154" s="17" t="s">
        <v>150</v>
      </c>
      <c r="D1154" s="15">
        <v>2</v>
      </c>
      <c r="E1154" s="113">
        <v>3617</v>
      </c>
      <c r="F1154" s="114">
        <v>55.294442908487703</v>
      </c>
    </row>
    <row r="1155" spans="1:6" x14ac:dyDescent="0.2">
      <c r="A1155" s="17" t="s">
        <v>2505</v>
      </c>
      <c r="B1155" s="17" t="s">
        <v>2506</v>
      </c>
      <c r="C1155" s="17" t="s">
        <v>150</v>
      </c>
      <c r="D1155" s="15">
        <v>1</v>
      </c>
      <c r="E1155" s="113">
        <v>2035</v>
      </c>
      <c r="F1155" s="114">
        <v>49.1400491400492</v>
      </c>
    </row>
    <row r="1156" spans="1:6" x14ac:dyDescent="0.2">
      <c r="A1156" s="17" t="s">
        <v>2507</v>
      </c>
      <c r="B1156" s="17" t="s">
        <v>2508</v>
      </c>
      <c r="C1156" s="17" t="s">
        <v>150</v>
      </c>
      <c r="D1156" s="15">
        <v>1</v>
      </c>
      <c r="E1156" s="113">
        <v>2730</v>
      </c>
      <c r="F1156" s="114">
        <v>36.630036630036599</v>
      </c>
    </row>
    <row r="1157" spans="1:6" x14ac:dyDescent="0.2">
      <c r="A1157" s="17" t="s">
        <v>2509</v>
      </c>
      <c r="B1157" s="17" t="s">
        <v>2510</v>
      </c>
      <c r="C1157" s="17" t="s">
        <v>150</v>
      </c>
      <c r="D1157" s="15">
        <v>1</v>
      </c>
      <c r="E1157" s="113">
        <v>6779</v>
      </c>
      <c r="F1157" s="114">
        <v>14.751438265230901</v>
      </c>
    </row>
    <row r="1158" spans="1:6" x14ac:dyDescent="0.2">
      <c r="A1158" s="17" t="s">
        <v>2511</v>
      </c>
      <c r="B1158" s="17" t="s">
        <v>2512</v>
      </c>
      <c r="C1158" s="17" t="s">
        <v>150</v>
      </c>
      <c r="D1158" s="15">
        <v>2</v>
      </c>
      <c r="E1158" s="113">
        <v>4040</v>
      </c>
      <c r="F1158" s="114">
        <v>49.504950495049499</v>
      </c>
    </row>
    <row r="1159" spans="1:6" x14ac:dyDescent="0.2">
      <c r="A1159" s="17" t="s">
        <v>2513</v>
      </c>
      <c r="B1159" s="17" t="s">
        <v>2514</v>
      </c>
      <c r="C1159" s="17" t="s">
        <v>150</v>
      </c>
      <c r="D1159" s="15">
        <v>2</v>
      </c>
      <c r="E1159" s="113">
        <v>4098</v>
      </c>
      <c r="F1159" s="114">
        <v>48.804294777940498</v>
      </c>
    </row>
    <row r="1160" spans="1:6" x14ac:dyDescent="0.2">
      <c r="A1160" s="17" t="s">
        <v>2515</v>
      </c>
      <c r="B1160" s="17" t="s">
        <v>2516</v>
      </c>
      <c r="C1160" s="17" t="s">
        <v>150</v>
      </c>
      <c r="D1160" s="15">
        <v>1</v>
      </c>
      <c r="E1160" s="113">
        <v>3751</v>
      </c>
      <c r="F1160" s="114">
        <v>26.659557451346299</v>
      </c>
    </row>
    <row r="1161" spans="1:6" x14ac:dyDescent="0.2">
      <c r="A1161" s="17" t="s">
        <v>2517</v>
      </c>
      <c r="B1161" s="17" t="s">
        <v>2518</v>
      </c>
      <c r="C1161" s="17" t="s">
        <v>150</v>
      </c>
      <c r="D1161" s="15">
        <v>3</v>
      </c>
      <c r="E1161" s="113">
        <v>4294</v>
      </c>
      <c r="F1161" s="114">
        <v>69.864927806241298</v>
      </c>
    </row>
    <row r="1162" spans="1:6" x14ac:dyDescent="0.2">
      <c r="A1162" s="17" t="s">
        <v>2519</v>
      </c>
      <c r="B1162" s="17" t="s">
        <v>2520</v>
      </c>
      <c r="C1162" s="17" t="s">
        <v>150</v>
      </c>
      <c r="D1162" s="15">
        <v>2</v>
      </c>
      <c r="E1162" s="113">
        <v>3279</v>
      </c>
      <c r="F1162" s="114">
        <v>60.994205550472699</v>
      </c>
    </row>
    <row r="1163" spans="1:6" x14ac:dyDescent="0.2">
      <c r="A1163" s="17" t="s">
        <v>2521</v>
      </c>
      <c r="B1163" s="17" t="s">
        <v>2522</v>
      </c>
      <c r="C1163" s="17" t="s">
        <v>150</v>
      </c>
      <c r="D1163" s="15">
        <v>0</v>
      </c>
      <c r="E1163" s="113">
        <v>2936</v>
      </c>
      <c r="F1163" s="114">
        <v>0</v>
      </c>
    </row>
    <row r="1164" spans="1:6" x14ac:dyDescent="0.2">
      <c r="A1164" s="17" t="s">
        <v>2523</v>
      </c>
      <c r="B1164" s="17" t="s">
        <v>2524</v>
      </c>
      <c r="C1164" s="17" t="s">
        <v>150</v>
      </c>
      <c r="D1164" s="15">
        <v>1</v>
      </c>
      <c r="E1164" s="113">
        <v>4886</v>
      </c>
      <c r="F1164" s="114">
        <v>20.4666393778142</v>
      </c>
    </row>
    <row r="1165" spans="1:6" x14ac:dyDescent="0.2">
      <c r="A1165" s="17" t="s">
        <v>2525</v>
      </c>
      <c r="B1165" s="17" t="s">
        <v>2526</v>
      </c>
      <c r="C1165" s="17" t="s">
        <v>150</v>
      </c>
      <c r="D1165" s="15">
        <v>4</v>
      </c>
      <c r="E1165" s="113">
        <v>4592</v>
      </c>
      <c r="F1165" s="114">
        <v>87.108013937282195</v>
      </c>
    </row>
    <row r="1166" spans="1:6" x14ac:dyDescent="0.2">
      <c r="A1166" s="17" t="s">
        <v>2527</v>
      </c>
      <c r="B1166" s="17" t="s">
        <v>2528</v>
      </c>
      <c r="C1166" s="17" t="s">
        <v>150</v>
      </c>
      <c r="D1166" s="15">
        <v>12</v>
      </c>
      <c r="E1166" s="113">
        <v>3773</v>
      </c>
      <c r="F1166" s="114">
        <v>318.04929764113399</v>
      </c>
    </row>
    <row r="1167" spans="1:6" x14ac:dyDescent="0.2">
      <c r="A1167" s="17" t="s">
        <v>2529</v>
      </c>
      <c r="B1167" s="17" t="s">
        <v>2530</v>
      </c>
      <c r="C1167" s="17" t="s">
        <v>150</v>
      </c>
      <c r="D1167" s="15">
        <v>3</v>
      </c>
      <c r="E1167" s="113">
        <v>3937</v>
      </c>
      <c r="F1167" s="114">
        <v>76.200152400304802</v>
      </c>
    </row>
    <row r="1168" spans="1:6" x14ac:dyDescent="0.2">
      <c r="A1168" s="17" t="s">
        <v>2531</v>
      </c>
      <c r="B1168" s="17" t="s">
        <v>2532</v>
      </c>
      <c r="C1168" s="17" t="s">
        <v>150</v>
      </c>
      <c r="D1168" s="15">
        <v>1</v>
      </c>
      <c r="E1168" s="113">
        <v>3374</v>
      </c>
      <c r="F1168" s="114">
        <v>29.63841138115</v>
      </c>
    </row>
    <row r="1169" spans="1:6" x14ac:dyDescent="0.2">
      <c r="A1169" s="17" t="s">
        <v>2533</v>
      </c>
      <c r="B1169" s="17" t="s">
        <v>2534</v>
      </c>
      <c r="C1169" s="17" t="s">
        <v>150</v>
      </c>
      <c r="D1169" s="15">
        <v>2</v>
      </c>
      <c r="E1169" s="113">
        <v>3113</v>
      </c>
      <c r="F1169" s="114">
        <v>64.246707356247995</v>
      </c>
    </row>
    <row r="1170" spans="1:6" x14ac:dyDescent="0.2">
      <c r="A1170" s="17" t="s">
        <v>2535</v>
      </c>
      <c r="B1170" s="17" t="s">
        <v>2536</v>
      </c>
      <c r="C1170" s="17" t="s">
        <v>150</v>
      </c>
      <c r="D1170" s="15">
        <v>9</v>
      </c>
      <c r="E1170" s="113">
        <v>6700</v>
      </c>
      <c r="F1170" s="114">
        <v>134.328358208955</v>
      </c>
    </row>
    <row r="1171" spans="1:6" x14ac:dyDescent="0.2">
      <c r="A1171" s="17" t="s">
        <v>2537</v>
      </c>
      <c r="B1171" s="17" t="s">
        <v>2538</v>
      </c>
      <c r="C1171" s="17" t="s">
        <v>150</v>
      </c>
      <c r="D1171" s="15">
        <v>3</v>
      </c>
      <c r="E1171" s="113">
        <v>7784</v>
      </c>
      <c r="F1171" s="114">
        <v>38.540596094552903</v>
      </c>
    </row>
    <row r="1172" spans="1:6" x14ac:dyDescent="0.2">
      <c r="A1172" s="17" t="s">
        <v>2539</v>
      </c>
      <c r="B1172" s="17" t="s">
        <v>2540</v>
      </c>
      <c r="C1172" s="17" t="s">
        <v>150</v>
      </c>
      <c r="D1172" s="15">
        <v>3</v>
      </c>
      <c r="E1172" s="113">
        <v>6321</v>
      </c>
      <c r="F1172" s="114">
        <v>47.460844803037503</v>
      </c>
    </row>
    <row r="1173" spans="1:6" x14ac:dyDescent="0.2">
      <c r="A1173" s="17" t="s">
        <v>2541</v>
      </c>
      <c r="B1173" s="17" t="s">
        <v>2542</v>
      </c>
      <c r="C1173" s="17" t="s">
        <v>150</v>
      </c>
      <c r="D1173" s="15">
        <v>2</v>
      </c>
      <c r="E1173" s="113">
        <v>4127</v>
      </c>
      <c r="F1173" s="114">
        <v>48.4613520717228</v>
      </c>
    </row>
    <row r="1174" spans="1:6" x14ac:dyDescent="0.2">
      <c r="A1174" s="17" t="s">
        <v>2543</v>
      </c>
      <c r="B1174" s="17" t="s">
        <v>2544</v>
      </c>
      <c r="C1174" s="17" t="s">
        <v>150</v>
      </c>
      <c r="D1174" s="15">
        <v>9</v>
      </c>
      <c r="E1174" s="113">
        <v>4605</v>
      </c>
      <c r="F1174" s="114">
        <v>195.439739413681</v>
      </c>
    </row>
    <row r="1175" spans="1:6" x14ac:dyDescent="0.2">
      <c r="A1175" s="17" t="s">
        <v>2545</v>
      </c>
      <c r="B1175" s="17" t="s">
        <v>2546</v>
      </c>
      <c r="C1175" s="17" t="s">
        <v>150</v>
      </c>
      <c r="D1175" s="15">
        <v>2</v>
      </c>
      <c r="E1175" s="113">
        <v>3793</v>
      </c>
      <c r="F1175" s="114">
        <v>52.728710783021398</v>
      </c>
    </row>
    <row r="1176" spans="1:6" x14ac:dyDescent="0.2">
      <c r="A1176" s="17" t="s">
        <v>2547</v>
      </c>
      <c r="B1176" s="17" t="s">
        <v>2548</v>
      </c>
      <c r="C1176" s="17" t="s">
        <v>150</v>
      </c>
      <c r="D1176" s="15">
        <v>4</v>
      </c>
      <c r="E1176" s="113">
        <v>5590</v>
      </c>
      <c r="F1176" s="114">
        <v>71.556350626118103</v>
      </c>
    </row>
    <row r="1177" spans="1:6" x14ac:dyDescent="0.2">
      <c r="A1177" s="17" t="s">
        <v>2549</v>
      </c>
      <c r="B1177" s="17" t="s">
        <v>2550</v>
      </c>
      <c r="C1177" s="17" t="s">
        <v>150</v>
      </c>
      <c r="D1177" s="15">
        <v>6</v>
      </c>
      <c r="E1177" s="113">
        <v>3448</v>
      </c>
      <c r="F1177" s="114">
        <v>174.01392111368901</v>
      </c>
    </row>
    <row r="1178" spans="1:6" x14ac:dyDescent="0.2">
      <c r="A1178" s="17" t="s">
        <v>2551</v>
      </c>
      <c r="B1178" s="17" t="s">
        <v>2552</v>
      </c>
      <c r="C1178" s="17" t="s">
        <v>150</v>
      </c>
      <c r="D1178" s="15">
        <v>14</v>
      </c>
      <c r="E1178" s="113">
        <v>3501</v>
      </c>
      <c r="F1178" s="114">
        <v>399.885746929449</v>
      </c>
    </row>
    <row r="1179" spans="1:6" x14ac:dyDescent="0.2">
      <c r="A1179" s="17" t="s">
        <v>2553</v>
      </c>
      <c r="B1179" s="17" t="s">
        <v>2554</v>
      </c>
      <c r="C1179" s="17" t="s">
        <v>150</v>
      </c>
      <c r="D1179" s="15">
        <v>5</v>
      </c>
      <c r="E1179" s="113">
        <v>3308</v>
      </c>
      <c r="F1179" s="114">
        <v>151.14873035066501</v>
      </c>
    </row>
    <row r="1180" spans="1:6" x14ac:dyDescent="0.2">
      <c r="A1180" s="17" t="s">
        <v>2555</v>
      </c>
      <c r="B1180" s="17" t="s">
        <v>2556</v>
      </c>
      <c r="C1180" s="17" t="s">
        <v>150</v>
      </c>
      <c r="D1180" s="15">
        <v>2</v>
      </c>
      <c r="E1180" s="113">
        <v>3031</v>
      </c>
      <c r="F1180" s="114">
        <v>65.984823490597194</v>
      </c>
    </row>
    <row r="1181" spans="1:6" x14ac:dyDescent="0.2">
      <c r="A1181" s="17" t="s">
        <v>2557</v>
      </c>
      <c r="B1181" s="17" t="s">
        <v>2558</v>
      </c>
      <c r="C1181" s="17" t="s">
        <v>150</v>
      </c>
      <c r="D1181" s="15">
        <v>1</v>
      </c>
      <c r="E1181" s="113">
        <v>2795</v>
      </c>
      <c r="F1181" s="114">
        <v>35.778175313059002</v>
      </c>
    </row>
    <row r="1182" spans="1:6" x14ac:dyDescent="0.2">
      <c r="A1182" s="17" t="s">
        <v>2559</v>
      </c>
      <c r="B1182" s="17" t="s">
        <v>2560</v>
      </c>
      <c r="C1182" s="17" t="s">
        <v>150</v>
      </c>
      <c r="D1182" s="15">
        <v>1</v>
      </c>
      <c r="E1182" s="113">
        <v>3753</v>
      </c>
      <c r="F1182" s="114">
        <v>26.645350386357599</v>
      </c>
    </row>
    <row r="1183" spans="1:6" x14ac:dyDescent="0.2">
      <c r="A1183" s="17" t="s">
        <v>2561</v>
      </c>
      <c r="B1183" s="17" t="s">
        <v>2562</v>
      </c>
      <c r="C1183" s="17" t="s">
        <v>150</v>
      </c>
      <c r="D1183" s="15">
        <v>5</v>
      </c>
      <c r="E1183" s="113">
        <v>4358</v>
      </c>
      <c r="F1183" s="114">
        <v>114.731528223956</v>
      </c>
    </row>
    <row r="1184" spans="1:6" x14ac:dyDescent="0.2">
      <c r="A1184" s="17" t="s">
        <v>2563</v>
      </c>
      <c r="B1184" s="17" t="s">
        <v>2564</v>
      </c>
      <c r="C1184" s="17" t="s">
        <v>150</v>
      </c>
      <c r="D1184" s="15">
        <v>5</v>
      </c>
      <c r="E1184" s="113">
        <v>4542</v>
      </c>
      <c r="F1184" s="114">
        <v>110.083663584324</v>
      </c>
    </row>
    <row r="1185" spans="1:6" x14ac:dyDescent="0.2">
      <c r="A1185" s="17" t="s">
        <v>2565</v>
      </c>
      <c r="B1185" s="17" t="s">
        <v>2566</v>
      </c>
      <c r="C1185" s="17" t="s">
        <v>150</v>
      </c>
      <c r="D1185" s="15">
        <v>21</v>
      </c>
      <c r="E1185" s="113">
        <v>7404</v>
      </c>
      <c r="F1185" s="114">
        <v>283.63047001620799</v>
      </c>
    </row>
    <row r="1186" spans="1:6" x14ac:dyDescent="0.2">
      <c r="A1186" s="17" t="s">
        <v>2567</v>
      </c>
      <c r="B1186" s="17" t="s">
        <v>2568</v>
      </c>
      <c r="C1186" s="17" t="s">
        <v>150</v>
      </c>
      <c r="D1186" s="15">
        <v>1</v>
      </c>
      <c r="E1186" s="113">
        <v>3543</v>
      </c>
      <c r="F1186" s="114">
        <v>28.224668360146801</v>
      </c>
    </row>
    <row r="1187" spans="1:6" x14ac:dyDescent="0.2">
      <c r="A1187" s="17" t="s">
        <v>2569</v>
      </c>
      <c r="B1187" s="17" t="s">
        <v>2570</v>
      </c>
      <c r="C1187" s="17" t="s">
        <v>150</v>
      </c>
      <c r="D1187" s="15">
        <v>5</v>
      </c>
      <c r="E1187" s="113">
        <v>3717</v>
      </c>
      <c r="F1187" s="114">
        <v>134.517083669626</v>
      </c>
    </row>
    <row r="1188" spans="1:6" x14ac:dyDescent="0.2">
      <c r="A1188" s="17" t="s">
        <v>2571</v>
      </c>
      <c r="B1188" s="17" t="s">
        <v>2572</v>
      </c>
      <c r="C1188" s="17" t="s">
        <v>150</v>
      </c>
      <c r="D1188" s="15">
        <v>6</v>
      </c>
      <c r="E1188" s="113">
        <v>4101</v>
      </c>
      <c r="F1188" s="114">
        <v>146.30577907827401</v>
      </c>
    </row>
    <row r="1189" spans="1:6" x14ac:dyDescent="0.2">
      <c r="A1189" s="17" t="s">
        <v>2573</v>
      </c>
      <c r="B1189" s="17" t="s">
        <v>2574</v>
      </c>
      <c r="C1189" s="17" t="s">
        <v>150</v>
      </c>
      <c r="D1189" s="15">
        <v>3</v>
      </c>
      <c r="E1189" s="113">
        <v>4820</v>
      </c>
      <c r="F1189" s="114">
        <v>62.240663900415001</v>
      </c>
    </row>
    <row r="1190" spans="1:6" x14ac:dyDescent="0.2">
      <c r="A1190" s="17" t="s">
        <v>2575</v>
      </c>
      <c r="B1190" s="17" t="s">
        <v>2576</v>
      </c>
      <c r="C1190" s="17" t="s">
        <v>150</v>
      </c>
      <c r="D1190" s="15">
        <v>6</v>
      </c>
      <c r="E1190" s="113">
        <v>4424</v>
      </c>
      <c r="F1190" s="114">
        <v>135.62386980108499</v>
      </c>
    </row>
    <row r="1191" spans="1:6" x14ac:dyDescent="0.2">
      <c r="A1191" s="17" t="s">
        <v>2577</v>
      </c>
      <c r="B1191" s="17" t="s">
        <v>2578</v>
      </c>
      <c r="C1191" s="17" t="s">
        <v>150</v>
      </c>
      <c r="D1191" s="15">
        <v>3</v>
      </c>
      <c r="E1191" s="113">
        <v>3092</v>
      </c>
      <c r="F1191" s="114">
        <v>97.024579560155303</v>
      </c>
    </row>
    <row r="1192" spans="1:6" x14ac:dyDescent="0.2">
      <c r="A1192" s="17" t="s">
        <v>2579</v>
      </c>
      <c r="B1192" s="17" t="s">
        <v>2580</v>
      </c>
      <c r="C1192" s="17" t="s">
        <v>150</v>
      </c>
      <c r="D1192" s="15">
        <v>3</v>
      </c>
      <c r="E1192" s="113">
        <v>2952</v>
      </c>
      <c r="F1192" s="114">
        <v>101.626016260163</v>
      </c>
    </row>
    <row r="1193" spans="1:6" x14ac:dyDescent="0.2">
      <c r="A1193" s="17" t="s">
        <v>2581</v>
      </c>
      <c r="B1193" s="17" t="s">
        <v>2582</v>
      </c>
      <c r="C1193" s="17" t="s">
        <v>150</v>
      </c>
      <c r="D1193" s="15">
        <v>0</v>
      </c>
      <c r="E1193" s="113">
        <v>2628</v>
      </c>
      <c r="F1193" s="114">
        <v>0</v>
      </c>
    </row>
    <row r="1194" spans="1:6" x14ac:dyDescent="0.2">
      <c r="A1194" s="17" t="s">
        <v>2583</v>
      </c>
      <c r="B1194" s="17" t="s">
        <v>2584</v>
      </c>
      <c r="C1194" s="17" t="s">
        <v>150</v>
      </c>
      <c r="D1194" s="15">
        <v>0</v>
      </c>
      <c r="E1194" s="113">
        <v>4009</v>
      </c>
      <c r="F1194" s="114">
        <v>0</v>
      </c>
    </row>
    <row r="1195" spans="1:6" x14ac:dyDescent="0.2">
      <c r="A1195" s="17" t="s">
        <v>2585</v>
      </c>
      <c r="B1195" s="17" t="s">
        <v>2586</v>
      </c>
      <c r="C1195" s="17" t="s">
        <v>150</v>
      </c>
      <c r="D1195" s="15">
        <v>0</v>
      </c>
      <c r="E1195" s="113">
        <v>4246</v>
      </c>
      <c r="F1195" s="114">
        <v>0</v>
      </c>
    </row>
    <row r="1196" spans="1:6" x14ac:dyDescent="0.2">
      <c r="A1196" s="17" t="s">
        <v>2587</v>
      </c>
      <c r="B1196" s="17" t="s">
        <v>2588</v>
      </c>
      <c r="C1196" s="17" t="s">
        <v>150</v>
      </c>
      <c r="D1196" s="15">
        <v>5</v>
      </c>
      <c r="E1196" s="113">
        <v>3797</v>
      </c>
      <c r="F1196" s="114">
        <v>131.682907558599</v>
      </c>
    </row>
    <row r="1197" spans="1:6" x14ac:dyDescent="0.2">
      <c r="A1197" s="17" t="s">
        <v>2589</v>
      </c>
      <c r="B1197" s="17" t="s">
        <v>2590</v>
      </c>
      <c r="C1197" s="17" t="s">
        <v>150</v>
      </c>
      <c r="D1197" s="15">
        <v>3</v>
      </c>
      <c r="E1197" s="113">
        <v>2616</v>
      </c>
      <c r="F1197" s="114">
        <v>114.678899082569</v>
      </c>
    </row>
    <row r="1198" spans="1:6" x14ac:dyDescent="0.2">
      <c r="A1198" s="17" t="s">
        <v>2591</v>
      </c>
      <c r="B1198" s="17" t="s">
        <v>2592</v>
      </c>
      <c r="C1198" s="17" t="s">
        <v>150</v>
      </c>
      <c r="D1198" s="15">
        <v>12</v>
      </c>
      <c r="E1198" s="113">
        <v>5375</v>
      </c>
      <c r="F1198" s="114">
        <v>223.255813953488</v>
      </c>
    </row>
    <row r="1199" spans="1:6" x14ac:dyDescent="0.2">
      <c r="A1199" s="17" t="s">
        <v>2593</v>
      </c>
      <c r="B1199" s="17" t="s">
        <v>2594</v>
      </c>
      <c r="C1199" s="17" t="s">
        <v>150</v>
      </c>
      <c r="D1199" s="15">
        <v>24</v>
      </c>
      <c r="E1199" s="113">
        <v>4034</v>
      </c>
      <c r="F1199" s="114">
        <v>594.94298463064001</v>
      </c>
    </row>
    <row r="1200" spans="1:6" x14ac:dyDescent="0.2">
      <c r="A1200" s="17" t="s">
        <v>2595</v>
      </c>
      <c r="B1200" s="17" t="s">
        <v>2596</v>
      </c>
      <c r="C1200" s="17" t="s">
        <v>150</v>
      </c>
      <c r="D1200" s="15">
        <v>6</v>
      </c>
      <c r="E1200" s="113">
        <v>3048</v>
      </c>
      <c r="F1200" s="114">
        <v>196.85039370078701</v>
      </c>
    </row>
    <row r="1201" spans="1:6" x14ac:dyDescent="0.2">
      <c r="A1201" s="17" t="s">
        <v>2597</v>
      </c>
      <c r="B1201" s="17" t="s">
        <v>2598</v>
      </c>
      <c r="C1201" s="17" t="s">
        <v>150</v>
      </c>
      <c r="D1201" s="15">
        <v>1</v>
      </c>
      <c r="E1201" s="113">
        <v>4156</v>
      </c>
      <c r="F1201" s="114">
        <v>24.0615976900866</v>
      </c>
    </row>
    <row r="1202" spans="1:6" x14ac:dyDescent="0.2">
      <c r="A1202" s="17" t="s">
        <v>2599</v>
      </c>
      <c r="B1202" s="17" t="s">
        <v>2600</v>
      </c>
      <c r="C1202" s="17" t="s">
        <v>150</v>
      </c>
      <c r="D1202" s="15">
        <v>12</v>
      </c>
      <c r="E1202" s="113">
        <v>3453</v>
      </c>
      <c r="F1202" s="114">
        <v>347.523892267593</v>
      </c>
    </row>
    <row r="1203" spans="1:6" x14ac:dyDescent="0.2">
      <c r="A1203" s="17" t="s">
        <v>2601</v>
      </c>
      <c r="B1203" s="17" t="s">
        <v>2602</v>
      </c>
      <c r="C1203" s="17" t="s">
        <v>150</v>
      </c>
      <c r="D1203" s="15">
        <v>3</v>
      </c>
      <c r="E1203" s="113">
        <v>3582</v>
      </c>
      <c r="F1203" s="114">
        <v>83.752093802345101</v>
      </c>
    </row>
    <row r="1204" spans="1:6" x14ac:dyDescent="0.2">
      <c r="A1204" s="17" t="s">
        <v>2603</v>
      </c>
      <c r="B1204" s="17" t="s">
        <v>2604</v>
      </c>
      <c r="C1204" s="17" t="s">
        <v>150</v>
      </c>
      <c r="D1204" s="15">
        <v>2</v>
      </c>
      <c r="E1204" s="113">
        <v>3914</v>
      </c>
      <c r="F1204" s="114">
        <v>51.0986203372509</v>
      </c>
    </row>
    <row r="1205" spans="1:6" x14ac:dyDescent="0.2">
      <c r="A1205" s="17" t="s">
        <v>2605</v>
      </c>
      <c r="B1205" s="17" t="s">
        <v>2606</v>
      </c>
      <c r="C1205" s="17" t="s">
        <v>151</v>
      </c>
      <c r="D1205" s="15">
        <v>12</v>
      </c>
      <c r="E1205" s="113">
        <v>5473</v>
      </c>
      <c r="F1205" s="114">
        <v>219.25817650283199</v>
      </c>
    </row>
    <row r="1206" spans="1:6" x14ac:dyDescent="0.2">
      <c r="A1206" s="17" t="s">
        <v>2607</v>
      </c>
      <c r="B1206" s="17" t="s">
        <v>2608</v>
      </c>
      <c r="C1206" s="17" t="s">
        <v>151</v>
      </c>
      <c r="D1206" s="15">
        <v>1</v>
      </c>
      <c r="E1206" s="113">
        <v>4493</v>
      </c>
      <c r="F1206" s="114">
        <v>22.256843979523701</v>
      </c>
    </row>
    <row r="1207" spans="1:6" x14ac:dyDescent="0.2">
      <c r="A1207" s="17" t="s">
        <v>2609</v>
      </c>
      <c r="B1207" s="17" t="s">
        <v>2610</v>
      </c>
      <c r="C1207" s="17" t="s">
        <v>151</v>
      </c>
      <c r="D1207" s="15">
        <v>0</v>
      </c>
      <c r="E1207" s="113">
        <v>3197</v>
      </c>
      <c r="F1207" s="114">
        <v>0</v>
      </c>
    </row>
    <row r="1208" spans="1:6" x14ac:dyDescent="0.2">
      <c r="A1208" s="17" t="s">
        <v>2611</v>
      </c>
      <c r="B1208" s="17" t="s">
        <v>2612</v>
      </c>
      <c r="C1208" s="17" t="s">
        <v>151</v>
      </c>
      <c r="D1208" s="15">
        <v>4</v>
      </c>
      <c r="E1208" s="113">
        <v>3804</v>
      </c>
      <c r="F1208" s="114">
        <v>105.15247108307</v>
      </c>
    </row>
    <row r="1209" spans="1:6" x14ac:dyDescent="0.2">
      <c r="A1209" s="17" t="s">
        <v>2613</v>
      </c>
      <c r="B1209" s="17" t="s">
        <v>2614</v>
      </c>
      <c r="C1209" s="17" t="s">
        <v>151</v>
      </c>
      <c r="D1209" s="15">
        <v>2</v>
      </c>
      <c r="E1209" s="113">
        <v>3113</v>
      </c>
      <c r="F1209" s="114">
        <v>64.246707356247995</v>
      </c>
    </row>
    <row r="1210" spans="1:6" x14ac:dyDescent="0.2">
      <c r="A1210" s="17" t="s">
        <v>2615</v>
      </c>
      <c r="B1210" s="17" t="s">
        <v>2616</v>
      </c>
      <c r="C1210" s="17" t="s">
        <v>151</v>
      </c>
      <c r="D1210" s="15">
        <v>1</v>
      </c>
      <c r="E1210" s="113">
        <v>2724</v>
      </c>
      <c r="F1210" s="114">
        <v>36.7107195301028</v>
      </c>
    </row>
    <row r="1211" spans="1:6" x14ac:dyDescent="0.2">
      <c r="A1211" s="17" t="s">
        <v>2617</v>
      </c>
      <c r="B1211" s="17" t="s">
        <v>2618</v>
      </c>
      <c r="C1211" s="17" t="s">
        <v>151</v>
      </c>
      <c r="D1211" s="15">
        <v>2</v>
      </c>
      <c r="E1211" s="113">
        <v>2852</v>
      </c>
      <c r="F1211" s="114">
        <v>70.126227208976204</v>
      </c>
    </row>
    <row r="1212" spans="1:6" x14ac:dyDescent="0.2">
      <c r="A1212" s="17" t="s">
        <v>2619</v>
      </c>
      <c r="B1212" s="17" t="s">
        <v>2620</v>
      </c>
      <c r="C1212" s="17" t="s">
        <v>151</v>
      </c>
      <c r="D1212" s="15">
        <v>4</v>
      </c>
      <c r="E1212" s="113">
        <v>3369</v>
      </c>
      <c r="F1212" s="114">
        <v>118.729593351143</v>
      </c>
    </row>
    <row r="1213" spans="1:6" x14ac:dyDescent="0.2">
      <c r="A1213" s="17" t="s">
        <v>2621</v>
      </c>
      <c r="B1213" s="17" t="s">
        <v>2622</v>
      </c>
      <c r="C1213" s="17" t="s">
        <v>151</v>
      </c>
      <c r="D1213" s="15">
        <v>2</v>
      </c>
      <c r="E1213" s="113">
        <v>3406</v>
      </c>
      <c r="F1213" s="114">
        <v>58.7199060481503</v>
      </c>
    </row>
    <row r="1214" spans="1:6" x14ac:dyDescent="0.2">
      <c r="A1214" s="17" t="s">
        <v>2623</v>
      </c>
      <c r="B1214" s="17" t="s">
        <v>2624</v>
      </c>
      <c r="C1214" s="17" t="s">
        <v>151</v>
      </c>
      <c r="D1214" s="15">
        <v>2</v>
      </c>
      <c r="E1214" s="113">
        <v>5364</v>
      </c>
      <c r="F1214" s="114">
        <v>37.285607755406403</v>
      </c>
    </row>
    <row r="1215" spans="1:6" x14ac:dyDescent="0.2">
      <c r="A1215" s="17" t="s">
        <v>2625</v>
      </c>
      <c r="B1215" s="17" t="s">
        <v>2626</v>
      </c>
      <c r="C1215" s="17" t="s">
        <v>151</v>
      </c>
      <c r="D1215" s="15">
        <v>2</v>
      </c>
      <c r="E1215" s="113">
        <v>4027</v>
      </c>
      <c r="F1215" s="114">
        <v>49.664762850757398</v>
      </c>
    </row>
    <row r="1216" spans="1:6" x14ac:dyDescent="0.2">
      <c r="A1216" s="17" t="s">
        <v>2627</v>
      </c>
      <c r="B1216" s="17" t="s">
        <v>2628</v>
      </c>
      <c r="C1216" s="17" t="s">
        <v>151</v>
      </c>
      <c r="D1216" s="15">
        <v>4</v>
      </c>
      <c r="E1216" s="113">
        <v>4230</v>
      </c>
      <c r="F1216" s="114">
        <v>94.562647754137103</v>
      </c>
    </row>
    <row r="1217" spans="1:6" x14ac:dyDescent="0.2">
      <c r="A1217" s="17" t="s">
        <v>2629</v>
      </c>
      <c r="B1217" s="17" t="s">
        <v>2630</v>
      </c>
      <c r="C1217" s="17" t="s">
        <v>151</v>
      </c>
      <c r="D1217" s="15">
        <v>1</v>
      </c>
      <c r="E1217" s="113">
        <v>2483</v>
      </c>
      <c r="F1217" s="114">
        <v>40.273862263391102</v>
      </c>
    </row>
    <row r="1218" spans="1:6" x14ac:dyDescent="0.2">
      <c r="A1218" s="17" t="s">
        <v>2631</v>
      </c>
      <c r="B1218" s="17" t="s">
        <v>638</v>
      </c>
      <c r="C1218" s="17" t="s">
        <v>151</v>
      </c>
      <c r="D1218" s="15">
        <v>0</v>
      </c>
      <c r="E1218" s="113">
        <v>3805</v>
      </c>
      <c r="F1218" s="114">
        <v>0</v>
      </c>
    </row>
    <row r="1219" spans="1:6" x14ac:dyDescent="0.2">
      <c r="A1219" s="17" t="s">
        <v>2632</v>
      </c>
      <c r="B1219" s="17" t="s">
        <v>2633</v>
      </c>
      <c r="C1219" s="17" t="s">
        <v>151</v>
      </c>
      <c r="D1219" s="15">
        <v>6</v>
      </c>
      <c r="E1219" s="113">
        <v>3609</v>
      </c>
      <c r="F1219" s="114">
        <v>166.251039068994</v>
      </c>
    </row>
    <row r="1220" spans="1:6" x14ac:dyDescent="0.2">
      <c r="A1220" s="17" t="s">
        <v>2634</v>
      </c>
      <c r="B1220" s="17" t="s">
        <v>2635</v>
      </c>
      <c r="C1220" s="17" t="s">
        <v>151</v>
      </c>
      <c r="D1220" s="15">
        <v>0</v>
      </c>
      <c r="E1220" s="113">
        <v>3265</v>
      </c>
      <c r="F1220" s="114">
        <v>0</v>
      </c>
    </row>
    <row r="1221" spans="1:6" x14ac:dyDescent="0.2">
      <c r="A1221" s="17" t="s">
        <v>2636</v>
      </c>
      <c r="B1221" s="17" t="s">
        <v>2637</v>
      </c>
      <c r="C1221" s="17" t="s">
        <v>151</v>
      </c>
      <c r="D1221" s="15">
        <v>0</v>
      </c>
      <c r="E1221" s="113">
        <v>2852</v>
      </c>
      <c r="F1221" s="114">
        <v>0</v>
      </c>
    </row>
    <row r="1222" spans="1:6" x14ac:dyDescent="0.2">
      <c r="A1222" s="17" t="s">
        <v>2638</v>
      </c>
      <c r="B1222" s="17" t="s">
        <v>2639</v>
      </c>
      <c r="C1222" s="17" t="s">
        <v>151</v>
      </c>
      <c r="D1222" s="15">
        <v>3</v>
      </c>
      <c r="E1222" s="113">
        <v>7129</v>
      </c>
      <c r="F1222" s="114">
        <v>42.081638378454201</v>
      </c>
    </row>
    <row r="1223" spans="1:6" x14ac:dyDescent="0.2">
      <c r="A1223" s="17" t="s">
        <v>2640</v>
      </c>
      <c r="B1223" s="17" t="s">
        <v>2641</v>
      </c>
      <c r="C1223" s="17" t="s">
        <v>151</v>
      </c>
      <c r="D1223" s="15">
        <v>1</v>
      </c>
      <c r="E1223" s="113">
        <v>2945</v>
      </c>
      <c r="F1223" s="114">
        <v>33.955857385399</v>
      </c>
    </row>
    <row r="1224" spans="1:6" x14ac:dyDescent="0.2">
      <c r="A1224" s="17" t="s">
        <v>2642</v>
      </c>
      <c r="B1224" s="17" t="s">
        <v>2643</v>
      </c>
      <c r="C1224" s="17" t="s">
        <v>151</v>
      </c>
      <c r="D1224" s="15">
        <v>0</v>
      </c>
      <c r="E1224" s="113">
        <v>5581</v>
      </c>
      <c r="F1224" s="114">
        <v>0</v>
      </c>
    </row>
    <row r="1225" spans="1:6" x14ac:dyDescent="0.2">
      <c r="A1225" s="17" t="s">
        <v>2644</v>
      </c>
      <c r="B1225" s="17" t="s">
        <v>2645</v>
      </c>
      <c r="C1225" s="17" t="s">
        <v>151</v>
      </c>
      <c r="D1225" s="15">
        <v>5</v>
      </c>
      <c r="E1225" s="113">
        <v>4465</v>
      </c>
      <c r="F1225" s="114">
        <v>111.982082866741</v>
      </c>
    </row>
    <row r="1226" spans="1:6" x14ac:dyDescent="0.2">
      <c r="A1226" s="17" t="s">
        <v>2646</v>
      </c>
      <c r="B1226" s="17" t="s">
        <v>2647</v>
      </c>
      <c r="C1226" s="17" t="s">
        <v>151</v>
      </c>
      <c r="D1226" s="15">
        <v>1</v>
      </c>
      <c r="E1226" s="113">
        <v>5110</v>
      </c>
      <c r="F1226" s="114">
        <v>19.5694716242661</v>
      </c>
    </row>
    <row r="1227" spans="1:6" x14ac:dyDescent="0.2">
      <c r="A1227" s="17" t="s">
        <v>2648</v>
      </c>
      <c r="B1227" s="17" t="s">
        <v>2649</v>
      </c>
      <c r="C1227" s="17" t="s">
        <v>151</v>
      </c>
      <c r="D1227" s="15">
        <v>1</v>
      </c>
      <c r="E1227" s="113">
        <v>3705</v>
      </c>
      <c r="F1227" s="114">
        <v>26.9905533063428</v>
      </c>
    </row>
    <row r="1228" spans="1:6" x14ac:dyDescent="0.2">
      <c r="A1228" s="17" t="s">
        <v>2650</v>
      </c>
      <c r="B1228" s="17" t="s">
        <v>123</v>
      </c>
      <c r="C1228" s="17" t="s">
        <v>151</v>
      </c>
      <c r="D1228" s="15">
        <v>1</v>
      </c>
      <c r="E1228" s="113">
        <v>3209</v>
      </c>
      <c r="F1228" s="114">
        <v>31.162355874104101</v>
      </c>
    </row>
    <row r="1229" spans="1:6" x14ac:dyDescent="0.2">
      <c r="A1229" s="17" t="s">
        <v>2651</v>
      </c>
      <c r="B1229" s="17" t="s">
        <v>810</v>
      </c>
      <c r="C1229" s="17" t="s">
        <v>152</v>
      </c>
      <c r="D1229" s="15">
        <v>1</v>
      </c>
      <c r="E1229" s="113">
        <v>3876</v>
      </c>
      <c r="F1229" s="114">
        <v>25.799793601651199</v>
      </c>
    </row>
    <row r="1230" spans="1:6" x14ac:dyDescent="0.2">
      <c r="A1230" s="17" t="s">
        <v>2652</v>
      </c>
      <c r="B1230" s="17" t="s">
        <v>812</v>
      </c>
      <c r="C1230" s="17" t="s">
        <v>152</v>
      </c>
      <c r="D1230" s="15">
        <v>22</v>
      </c>
      <c r="E1230" s="113">
        <v>4656</v>
      </c>
      <c r="F1230" s="114">
        <v>472.50859106529202</v>
      </c>
    </row>
    <row r="1231" spans="1:6" x14ac:dyDescent="0.2">
      <c r="A1231" s="17" t="s">
        <v>2653</v>
      </c>
      <c r="B1231" s="17" t="s">
        <v>814</v>
      </c>
      <c r="C1231" s="17" t="s">
        <v>152</v>
      </c>
      <c r="D1231" s="15">
        <v>5</v>
      </c>
      <c r="E1231" s="113">
        <v>5520</v>
      </c>
      <c r="F1231" s="114">
        <v>90.579710144927603</v>
      </c>
    </row>
    <row r="1232" spans="1:6" x14ac:dyDescent="0.2">
      <c r="A1232" s="17" t="s">
        <v>2654</v>
      </c>
      <c r="B1232" s="17" t="s">
        <v>816</v>
      </c>
      <c r="C1232" s="17" t="s">
        <v>152</v>
      </c>
      <c r="D1232" s="15">
        <v>3</v>
      </c>
      <c r="E1232" s="113">
        <v>4504</v>
      </c>
      <c r="F1232" s="114">
        <v>66.607460035523999</v>
      </c>
    </row>
    <row r="1233" spans="1:6" x14ac:dyDescent="0.2">
      <c r="A1233" s="17" t="s">
        <v>2655</v>
      </c>
      <c r="B1233" s="17" t="s">
        <v>818</v>
      </c>
      <c r="C1233" s="17" t="s">
        <v>152</v>
      </c>
      <c r="D1233" s="15">
        <v>3</v>
      </c>
      <c r="E1233" s="113">
        <v>3531</v>
      </c>
      <c r="F1233" s="114">
        <v>84.961767204757905</v>
      </c>
    </row>
    <row r="1234" spans="1:6" x14ac:dyDescent="0.2">
      <c r="A1234" s="17" t="s">
        <v>2656</v>
      </c>
      <c r="B1234" s="17" t="s">
        <v>820</v>
      </c>
      <c r="C1234" s="17" t="s">
        <v>152</v>
      </c>
      <c r="D1234" s="15">
        <v>2</v>
      </c>
      <c r="E1234" s="113">
        <v>5140</v>
      </c>
      <c r="F1234" s="114">
        <v>38.910505836575901</v>
      </c>
    </row>
    <row r="1235" spans="1:6" x14ac:dyDescent="0.2">
      <c r="A1235" s="17" t="s">
        <v>2657</v>
      </c>
      <c r="B1235" s="17" t="s">
        <v>822</v>
      </c>
      <c r="C1235" s="17" t="s">
        <v>152</v>
      </c>
      <c r="D1235" s="15">
        <v>8</v>
      </c>
      <c r="E1235" s="113">
        <v>4367</v>
      </c>
      <c r="F1235" s="114">
        <v>183.19212273872199</v>
      </c>
    </row>
    <row r="1236" spans="1:6" x14ac:dyDescent="0.2">
      <c r="A1236" s="17" t="s">
        <v>2658</v>
      </c>
      <c r="B1236" s="17" t="s">
        <v>824</v>
      </c>
      <c r="C1236" s="17" t="s">
        <v>152</v>
      </c>
      <c r="D1236" s="15">
        <v>7</v>
      </c>
      <c r="E1236" s="113">
        <v>5438</v>
      </c>
      <c r="F1236" s="114">
        <v>128.72379551305599</v>
      </c>
    </row>
    <row r="1237" spans="1:6" x14ac:dyDescent="0.2">
      <c r="A1237" s="17" t="s">
        <v>2659</v>
      </c>
      <c r="B1237" s="17" t="s">
        <v>826</v>
      </c>
      <c r="C1237" s="17" t="s">
        <v>152</v>
      </c>
      <c r="D1237" s="15">
        <v>3</v>
      </c>
      <c r="E1237" s="113">
        <v>4852</v>
      </c>
      <c r="F1237" s="114">
        <v>61.830173124484801</v>
      </c>
    </row>
    <row r="1238" spans="1:6" x14ac:dyDescent="0.2">
      <c r="A1238" s="17" t="s">
        <v>2660</v>
      </c>
      <c r="B1238" s="17" t="s">
        <v>828</v>
      </c>
      <c r="C1238" s="17" t="s">
        <v>152</v>
      </c>
      <c r="D1238" s="15">
        <v>9</v>
      </c>
      <c r="E1238" s="113">
        <v>4247</v>
      </c>
      <c r="F1238" s="114">
        <v>211.914292441724</v>
      </c>
    </row>
    <row r="1239" spans="1:6" x14ac:dyDescent="0.2">
      <c r="A1239" s="17" t="s">
        <v>2661</v>
      </c>
      <c r="B1239" s="17" t="s">
        <v>830</v>
      </c>
      <c r="C1239" s="17" t="s">
        <v>152</v>
      </c>
      <c r="D1239" s="15">
        <v>5</v>
      </c>
      <c r="E1239" s="113">
        <v>4877</v>
      </c>
      <c r="F1239" s="114">
        <v>102.522042239081</v>
      </c>
    </row>
    <row r="1240" spans="1:6" x14ac:dyDescent="0.2">
      <c r="A1240" s="17" t="s">
        <v>2662</v>
      </c>
      <c r="B1240" s="17" t="s">
        <v>832</v>
      </c>
      <c r="C1240" s="17" t="s">
        <v>152</v>
      </c>
      <c r="D1240" s="15">
        <v>20</v>
      </c>
      <c r="E1240" s="113">
        <v>7055</v>
      </c>
      <c r="F1240" s="114">
        <v>283.48688873139599</v>
      </c>
    </row>
    <row r="1241" spans="1:6" x14ac:dyDescent="0.2">
      <c r="A1241" s="17" t="s">
        <v>2663</v>
      </c>
      <c r="B1241" s="17" t="s">
        <v>834</v>
      </c>
      <c r="C1241" s="17" t="s">
        <v>152</v>
      </c>
      <c r="D1241" s="15">
        <v>0</v>
      </c>
      <c r="E1241" s="113">
        <v>5567</v>
      </c>
      <c r="F1241" s="114">
        <v>0</v>
      </c>
    </row>
    <row r="1242" spans="1:6" x14ac:dyDescent="0.2">
      <c r="A1242" s="17" t="s">
        <v>2664</v>
      </c>
      <c r="B1242" s="17" t="s">
        <v>836</v>
      </c>
      <c r="C1242" s="17" t="s">
        <v>152</v>
      </c>
      <c r="D1242" s="15">
        <v>4</v>
      </c>
      <c r="E1242" s="113">
        <v>4999</v>
      </c>
      <c r="F1242" s="114">
        <v>80.0160032006401</v>
      </c>
    </row>
    <row r="1243" spans="1:6" x14ac:dyDescent="0.2">
      <c r="A1243" s="17" t="s">
        <v>2665</v>
      </c>
      <c r="B1243" s="17" t="s">
        <v>838</v>
      </c>
      <c r="C1243" s="17" t="s">
        <v>152</v>
      </c>
      <c r="D1243" s="15">
        <v>2</v>
      </c>
      <c r="E1243" s="113">
        <v>5922</v>
      </c>
      <c r="F1243" s="114">
        <v>33.772374197906103</v>
      </c>
    </row>
    <row r="1244" spans="1:6" x14ac:dyDescent="0.2">
      <c r="A1244" s="17" t="s">
        <v>2666</v>
      </c>
      <c r="B1244" s="17" t="s">
        <v>840</v>
      </c>
      <c r="C1244" s="17" t="s">
        <v>152</v>
      </c>
      <c r="D1244" s="15">
        <v>18</v>
      </c>
      <c r="E1244" s="113">
        <v>4070</v>
      </c>
      <c r="F1244" s="114">
        <v>442.26044226044201</v>
      </c>
    </row>
    <row r="1245" spans="1:6" x14ac:dyDescent="0.2">
      <c r="A1245" s="17" t="s">
        <v>2667</v>
      </c>
      <c r="B1245" s="17" t="s">
        <v>842</v>
      </c>
      <c r="C1245" s="17" t="s">
        <v>152</v>
      </c>
      <c r="D1245" s="15">
        <v>7</v>
      </c>
      <c r="E1245" s="113">
        <v>5888</v>
      </c>
      <c r="F1245" s="114">
        <v>118.88586956521701</v>
      </c>
    </row>
    <row r="1246" spans="1:6" x14ac:dyDescent="0.2">
      <c r="A1246" s="17" t="s">
        <v>2668</v>
      </c>
      <c r="B1246" s="17" t="s">
        <v>844</v>
      </c>
      <c r="C1246" s="17" t="s">
        <v>152</v>
      </c>
      <c r="D1246" s="15">
        <v>6</v>
      </c>
      <c r="E1246" s="113">
        <v>4421</v>
      </c>
      <c r="F1246" s="114">
        <v>135.71590137977799</v>
      </c>
    </row>
    <row r="1247" spans="1:6" x14ac:dyDescent="0.2">
      <c r="A1247" s="17" t="s">
        <v>2669</v>
      </c>
      <c r="B1247" s="17" t="s">
        <v>2670</v>
      </c>
      <c r="C1247" s="17" t="s">
        <v>153</v>
      </c>
      <c r="D1247" s="15">
        <v>2</v>
      </c>
      <c r="E1247" s="113">
        <v>4876</v>
      </c>
      <c r="F1247" s="114">
        <v>41.017227235438902</v>
      </c>
    </row>
    <row r="1248" spans="1:6" x14ac:dyDescent="0.2">
      <c r="A1248" s="17" t="s">
        <v>2671</v>
      </c>
      <c r="B1248" s="17" t="s">
        <v>2672</v>
      </c>
      <c r="C1248" s="17" t="s">
        <v>153</v>
      </c>
      <c r="D1248" s="15">
        <v>3</v>
      </c>
      <c r="E1248" s="113">
        <v>4911</v>
      </c>
      <c r="F1248" s="114">
        <v>61.087354917532103</v>
      </c>
    </row>
    <row r="1249" spans="1:6" x14ac:dyDescent="0.2">
      <c r="A1249" s="17" t="s">
        <v>2673</v>
      </c>
      <c r="B1249" s="17" t="s">
        <v>2674</v>
      </c>
      <c r="C1249" s="17" t="s">
        <v>153</v>
      </c>
      <c r="D1249" s="15">
        <v>9</v>
      </c>
      <c r="E1249" s="113">
        <v>5393</v>
      </c>
      <c r="F1249" s="114">
        <v>166.882996476915</v>
      </c>
    </row>
    <row r="1250" spans="1:6" x14ac:dyDescent="0.2">
      <c r="A1250" s="17" t="s">
        <v>2675</v>
      </c>
      <c r="B1250" s="17" t="s">
        <v>2676</v>
      </c>
      <c r="C1250" s="17" t="s">
        <v>153</v>
      </c>
      <c r="D1250" s="15">
        <v>0</v>
      </c>
      <c r="E1250" s="113">
        <v>4787</v>
      </c>
      <c r="F1250" s="114">
        <v>0</v>
      </c>
    </row>
    <row r="1251" spans="1:6" x14ac:dyDescent="0.2">
      <c r="A1251" s="17" t="s">
        <v>2677</v>
      </c>
      <c r="B1251" s="17" t="s">
        <v>2678</v>
      </c>
      <c r="C1251" s="17" t="s">
        <v>153</v>
      </c>
      <c r="D1251" s="15">
        <v>1</v>
      </c>
      <c r="E1251" s="113">
        <v>5270</v>
      </c>
      <c r="F1251" s="114">
        <v>18.9753320683112</v>
      </c>
    </row>
    <row r="1252" spans="1:6" x14ac:dyDescent="0.2">
      <c r="A1252" s="17" t="s">
        <v>2679</v>
      </c>
      <c r="B1252" s="17" t="s">
        <v>2680</v>
      </c>
      <c r="C1252" s="17" t="s">
        <v>153</v>
      </c>
      <c r="D1252" s="15">
        <v>14</v>
      </c>
      <c r="E1252" s="113">
        <v>5549</v>
      </c>
      <c r="F1252" s="114">
        <v>252.297711299333</v>
      </c>
    </row>
    <row r="1253" spans="1:6" x14ac:dyDescent="0.2">
      <c r="A1253" s="17" t="s">
        <v>2681</v>
      </c>
      <c r="B1253" s="17" t="s">
        <v>2682</v>
      </c>
      <c r="C1253" s="17" t="s">
        <v>153</v>
      </c>
      <c r="D1253" s="15">
        <v>0</v>
      </c>
      <c r="E1253" s="113">
        <v>5844</v>
      </c>
      <c r="F1253" s="114">
        <v>0</v>
      </c>
    </row>
    <row r="1254" spans="1:6" x14ac:dyDescent="0.2">
      <c r="A1254" s="17" t="s">
        <v>2683</v>
      </c>
      <c r="B1254" s="17" t="s">
        <v>2684</v>
      </c>
      <c r="C1254" s="17" t="s">
        <v>153</v>
      </c>
      <c r="D1254" s="15">
        <v>1</v>
      </c>
      <c r="E1254" s="113">
        <v>6316</v>
      </c>
      <c r="F1254" s="114">
        <v>15.832805573147599</v>
      </c>
    </row>
    <row r="1255" spans="1:6" x14ac:dyDescent="0.2">
      <c r="A1255" s="17" t="s">
        <v>2685</v>
      </c>
      <c r="B1255" s="17" t="s">
        <v>2686</v>
      </c>
      <c r="C1255" s="17" t="s">
        <v>153</v>
      </c>
      <c r="D1255" s="15">
        <v>0</v>
      </c>
      <c r="E1255" s="113">
        <v>2840</v>
      </c>
      <c r="F1255" s="114">
        <v>0</v>
      </c>
    </row>
    <row r="1256" spans="1:6" x14ac:dyDescent="0.2">
      <c r="A1256" s="17" t="s">
        <v>2687</v>
      </c>
      <c r="B1256" s="17" t="s">
        <v>2688</v>
      </c>
      <c r="C1256" s="17" t="s">
        <v>153</v>
      </c>
      <c r="D1256" s="15">
        <v>5</v>
      </c>
      <c r="E1256" s="113">
        <v>5905</v>
      </c>
      <c r="F1256" s="114">
        <v>84.674005080440296</v>
      </c>
    </row>
    <row r="1257" spans="1:6" x14ac:dyDescent="0.2">
      <c r="A1257" s="17" t="s">
        <v>2689</v>
      </c>
      <c r="B1257" s="17" t="s">
        <v>2690</v>
      </c>
      <c r="C1257" s="17" t="s">
        <v>153</v>
      </c>
      <c r="D1257" s="15">
        <v>2</v>
      </c>
      <c r="E1257" s="113">
        <v>4711</v>
      </c>
      <c r="F1257" s="114">
        <v>42.453831458289102</v>
      </c>
    </row>
    <row r="1258" spans="1:6" x14ac:dyDescent="0.2">
      <c r="A1258" s="17" t="s">
        <v>2691</v>
      </c>
      <c r="B1258" s="17" t="s">
        <v>2692</v>
      </c>
      <c r="C1258" s="17" t="s">
        <v>153</v>
      </c>
      <c r="D1258" s="15">
        <v>10</v>
      </c>
      <c r="E1258" s="113">
        <v>5332</v>
      </c>
      <c r="F1258" s="114">
        <v>187.54688672168001</v>
      </c>
    </row>
    <row r="1259" spans="1:6" x14ac:dyDescent="0.2">
      <c r="A1259" s="17" t="s">
        <v>2693</v>
      </c>
      <c r="B1259" s="17" t="s">
        <v>2048</v>
      </c>
      <c r="C1259" s="17" t="s">
        <v>153</v>
      </c>
      <c r="D1259" s="15">
        <v>1</v>
      </c>
      <c r="E1259" s="113">
        <v>4926</v>
      </c>
      <c r="F1259" s="114">
        <v>20.3004466098254</v>
      </c>
    </row>
    <row r="1260" spans="1:6" x14ac:dyDescent="0.2">
      <c r="A1260" s="17" t="s">
        <v>2694</v>
      </c>
      <c r="B1260" s="17" t="s">
        <v>2695</v>
      </c>
      <c r="C1260" s="17" t="s">
        <v>153</v>
      </c>
      <c r="D1260" s="15">
        <v>0</v>
      </c>
      <c r="E1260" s="113">
        <v>5582</v>
      </c>
      <c r="F1260" s="114">
        <v>0</v>
      </c>
    </row>
    <row r="1261" spans="1:6" x14ac:dyDescent="0.2">
      <c r="A1261" s="17" t="s">
        <v>2696</v>
      </c>
      <c r="B1261" s="17" t="s">
        <v>2697</v>
      </c>
      <c r="C1261" s="17" t="s">
        <v>153</v>
      </c>
      <c r="D1261" s="15">
        <v>0</v>
      </c>
      <c r="E1261" s="113">
        <v>3736</v>
      </c>
      <c r="F1261" s="114">
        <v>0</v>
      </c>
    </row>
    <row r="1262" spans="1:6" x14ac:dyDescent="0.2">
      <c r="A1262" s="17" t="s">
        <v>2698</v>
      </c>
      <c r="B1262" s="17" t="s">
        <v>2699</v>
      </c>
      <c r="C1262" s="17" t="s">
        <v>153</v>
      </c>
      <c r="D1262" s="15">
        <v>0</v>
      </c>
      <c r="E1262" s="113">
        <v>2860</v>
      </c>
      <c r="F1262" s="114">
        <v>0</v>
      </c>
    </row>
    <row r="1263" spans="1:6" x14ac:dyDescent="0.2">
      <c r="A1263" s="17" t="s">
        <v>2700</v>
      </c>
      <c r="B1263" s="17" t="s">
        <v>2701</v>
      </c>
      <c r="C1263" s="17" t="s">
        <v>153</v>
      </c>
      <c r="D1263" s="15">
        <v>2</v>
      </c>
      <c r="E1263" s="113">
        <v>5852</v>
      </c>
      <c r="F1263" s="114">
        <v>34.176349965823697</v>
      </c>
    </row>
    <row r="1264" spans="1:6" x14ac:dyDescent="0.2">
      <c r="A1264" s="17" t="s">
        <v>2702</v>
      </c>
      <c r="B1264" s="17" t="s">
        <v>2703</v>
      </c>
      <c r="C1264" s="17" t="s">
        <v>153</v>
      </c>
      <c r="D1264" s="15">
        <v>1</v>
      </c>
      <c r="E1264" s="113">
        <v>2215</v>
      </c>
      <c r="F1264" s="114">
        <v>45.146726862302501</v>
      </c>
    </row>
    <row r="1265" spans="1:6" x14ac:dyDescent="0.2">
      <c r="A1265" s="17" t="s">
        <v>2704</v>
      </c>
      <c r="B1265" s="17" t="s">
        <v>356</v>
      </c>
      <c r="C1265" s="17" t="s">
        <v>153</v>
      </c>
      <c r="D1265" s="15">
        <v>0</v>
      </c>
      <c r="E1265" s="113">
        <v>5099</v>
      </c>
      <c r="F1265" s="114">
        <v>0</v>
      </c>
    </row>
    <row r="1266" spans="1:6" x14ac:dyDescent="0.2">
      <c r="A1266" s="17" t="s">
        <v>2705</v>
      </c>
      <c r="B1266" s="17" t="s">
        <v>2706</v>
      </c>
      <c r="C1266" s="17" t="s">
        <v>153</v>
      </c>
      <c r="D1266" s="15">
        <v>6</v>
      </c>
      <c r="E1266" s="113">
        <v>5971</v>
      </c>
      <c r="F1266" s="114">
        <v>100.485680790487</v>
      </c>
    </row>
    <row r="1267" spans="1:6" x14ac:dyDescent="0.2">
      <c r="A1267" s="17" t="s">
        <v>2707</v>
      </c>
      <c r="B1267" s="17" t="s">
        <v>2708</v>
      </c>
      <c r="C1267" s="17" t="s">
        <v>153</v>
      </c>
      <c r="D1267" s="15">
        <v>9</v>
      </c>
      <c r="E1267" s="113">
        <v>4788</v>
      </c>
      <c r="F1267" s="114">
        <v>187.96992481203</v>
      </c>
    </row>
    <row r="1268" spans="1:6" x14ac:dyDescent="0.2">
      <c r="A1268" s="17" t="s">
        <v>2709</v>
      </c>
      <c r="B1268" s="17" t="s">
        <v>2710</v>
      </c>
      <c r="C1268" s="17" t="s">
        <v>153</v>
      </c>
      <c r="D1268" s="15">
        <v>2</v>
      </c>
      <c r="E1268" s="113">
        <v>4673</v>
      </c>
      <c r="F1268" s="114">
        <v>42.7990584207148</v>
      </c>
    </row>
    <row r="1269" spans="1:6" x14ac:dyDescent="0.2">
      <c r="A1269" s="17" t="s">
        <v>2711</v>
      </c>
      <c r="B1269" s="17" t="s">
        <v>2712</v>
      </c>
      <c r="C1269" s="17" t="s">
        <v>153</v>
      </c>
      <c r="D1269" s="15">
        <v>3</v>
      </c>
      <c r="E1269" s="113">
        <v>5662</v>
      </c>
      <c r="F1269" s="114">
        <v>52.984811020840702</v>
      </c>
    </row>
    <row r="1270" spans="1:6" x14ac:dyDescent="0.2">
      <c r="A1270" s="17" t="s">
        <v>2713</v>
      </c>
      <c r="B1270" s="17" t="s">
        <v>2714</v>
      </c>
      <c r="C1270" s="17" t="s">
        <v>153</v>
      </c>
      <c r="D1270" s="15">
        <v>3</v>
      </c>
      <c r="E1270" s="113">
        <v>6370</v>
      </c>
      <c r="F1270" s="114">
        <v>47.095761381475697</v>
      </c>
    </row>
    <row r="1271" spans="1:6" x14ac:dyDescent="0.2">
      <c r="A1271" s="17" t="s">
        <v>2715</v>
      </c>
      <c r="B1271" s="17" t="s">
        <v>2716</v>
      </c>
      <c r="C1271" s="17" t="s">
        <v>153</v>
      </c>
      <c r="D1271" s="15">
        <v>2</v>
      </c>
      <c r="E1271" s="113">
        <v>7114</v>
      </c>
      <c r="F1271" s="114">
        <v>28.113578858588699</v>
      </c>
    </row>
    <row r="1272" spans="1:6" x14ac:dyDescent="0.2">
      <c r="A1272" s="17" t="s">
        <v>2717</v>
      </c>
      <c r="B1272" s="17" t="s">
        <v>2718</v>
      </c>
      <c r="C1272" s="17" t="s">
        <v>153</v>
      </c>
      <c r="D1272" s="15">
        <v>1</v>
      </c>
      <c r="E1272" s="113">
        <v>4283</v>
      </c>
      <c r="F1272" s="114">
        <v>23.348120476301698</v>
      </c>
    </row>
    <row r="1273" spans="1:6" x14ac:dyDescent="0.2">
      <c r="A1273" s="17" t="s">
        <v>2719</v>
      </c>
      <c r="B1273" s="17" t="s">
        <v>2720</v>
      </c>
      <c r="C1273" s="17" t="s">
        <v>153</v>
      </c>
      <c r="D1273" s="15">
        <v>2</v>
      </c>
      <c r="E1273" s="113">
        <v>6331</v>
      </c>
      <c r="F1273" s="114">
        <v>31.590586005370401</v>
      </c>
    </row>
    <row r="1274" spans="1:6" x14ac:dyDescent="0.2">
      <c r="A1274" s="17" t="s">
        <v>2721</v>
      </c>
      <c r="B1274" s="17" t="s">
        <v>2722</v>
      </c>
      <c r="C1274" s="17" t="s">
        <v>153</v>
      </c>
      <c r="D1274" s="15">
        <v>2</v>
      </c>
      <c r="E1274" s="113">
        <v>5999</v>
      </c>
      <c r="F1274" s="114">
        <v>33.3388898149692</v>
      </c>
    </row>
    <row r="1275" spans="1:6" x14ac:dyDescent="0.2">
      <c r="A1275" s="17" t="s">
        <v>2723</v>
      </c>
      <c r="B1275" s="17" t="s">
        <v>2724</v>
      </c>
      <c r="C1275" s="17" t="s">
        <v>153</v>
      </c>
      <c r="D1275" s="15">
        <v>1</v>
      </c>
      <c r="E1275" s="113">
        <v>3743</v>
      </c>
      <c r="F1275" s="114">
        <v>26.716537536735199</v>
      </c>
    </row>
    <row r="1276" spans="1:6" x14ac:dyDescent="0.2">
      <c r="A1276" s="17" t="s">
        <v>2725</v>
      </c>
      <c r="B1276" s="17" t="s">
        <v>2726</v>
      </c>
      <c r="C1276" s="17" t="s">
        <v>153</v>
      </c>
      <c r="D1276" s="15">
        <v>0</v>
      </c>
      <c r="E1276" s="113">
        <v>5825</v>
      </c>
      <c r="F1276" s="114">
        <v>0</v>
      </c>
    </row>
    <row r="1277" spans="1:6" x14ac:dyDescent="0.2">
      <c r="A1277" s="17" t="s">
        <v>2727</v>
      </c>
      <c r="B1277" s="17" t="s">
        <v>2728</v>
      </c>
      <c r="C1277" s="17" t="s">
        <v>153</v>
      </c>
      <c r="D1277" s="15">
        <v>7</v>
      </c>
      <c r="E1277" s="113">
        <v>4311</v>
      </c>
      <c r="F1277" s="114">
        <v>162.37531895151901</v>
      </c>
    </row>
    <row r="1278" spans="1:6" x14ac:dyDescent="0.2">
      <c r="A1278" s="17" t="s">
        <v>2729</v>
      </c>
      <c r="B1278" s="17" t="s">
        <v>2730</v>
      </c>
      <c r="C1278" s="17" t="s">
        <v>153</v>
      </c>
      <c r="D1278" s="15">
        <v>2</v>
      </c>
      <c r="E1278" s="113">
        <v>3426</v>
      </c>
      <c r="F1278" s="114">
        <v>58.3771161704612</v>
      </c>
    </row>
    <row r="1279" spans="1:6" x14ac:dyDescent="0.2">
      <c r="A1279" s="17" t="s">
        <v>2731</v>
      </c>
      <c r="B1279" s="17" t="s">
        <v>2732</v>
      </c>
      <c r="C1279" s="17" t="s">
        <v>153</v>
      </c>
      <c r="D1279" s="15">
        <v>3</v>
      </c>
      <c r="E1279" s="113">
        <v>5705</v>
      </c>
      <c r="F1279" s="114">
        <v>52.585451358457497</v>
      </c>
    </row>
    <row r="1280" spans="1:6" x14ac:dyDescent="0.2">
      <c r="A1280" s="17" t="s">
        <v>2733</v>
      </c>
      <c r="B1280" s="17" t="s">
        <v>2734</v>
      </c>
      <c r="C1280" s="17" t="s">
        <v>153</v>
      </c>
      <c r="D1280" s="15">
        <v>0</v>
      </c>
      <c r="E1280" s="113">
        <v>4504</v>
      </c>
      <c r="F1280" s="114">
        <v>0</v>
      </c>
    </row>
    <row r="1281" spans="1:11" x14ac:dyDescent="0.2">
      <c r="A1281" s="17" t="s">
        <v>2735</v>
      </c>
      <c r="B1281" s="17" t="s">
        <v>2736</v>
      </c>
      <c r="C1281" s="17" t="s">
        <v>153</v>
      </c>
      <c r="D1281" s="15">
        <v>6</v>
      </c>
      <c r="E1281" s="113">
        <v>5556</v>
      </c>
      <c r="F1281" s="114">
        <v>107.991360691145</v>
      </c>
    </row>
    <row r="1282" spans="1:11" x14ac:dyDescent="0.2">
      <c r="A1282" s="17" t="s">
        <v>2737</v>
      </c>
      <c r="B1282" s="17" t="s">
        <v>2738</v>
      </c>
      <c r="C1282" s="17" t="s">
        <v>153</v>
      </c>
      <c r="D1282" s="15">
        <v>0</v>
      </c>
      <c r="E1282" s="113">
        <v>3883</v>
      </c>
      <c r="F1282" s="114">
        <v>0</v>
      </c>
    </row>
    <row r="1283" spans="1:11" x14ac:dyDescent="0.2">
      <c r="A1283" s="109" t="s">
        <v>2739</v>
      </c>
      <c r="B1283" s="109" t="s">
        <v>2740</v>
      </c>
      <c r="C1283" s="109" t="s">
        <v>153</v>
      </c>
      <c r="D1283" s="115">
        <v>0</v>
      </c>
      <c r="E1283" s="116">
        <v>2952</v>
      </c>
      <c r="F1283" s="117">
        <v>0</v>
      </c>
    </row>
    <row r="1285" spans="1:11" x14ac:dyDescent="0.2">
      <c r="A1285" s="602" t="s">
        <v>2763</v>
      </c>
      <c r="B1285" s="602"/>
      <c r="C1285" s="229"/>
      <c r="D1285" s="229"/>
      <c r="E1285" s="229"/>
      <c r="F1285" s="195"/>
    </row>
    <row r="1286" spans="1:11" x14ac:dyDescent="0.2">
      <c r="A1286" s="17"/>
      <c r="B1286" s="17"/>
      <c r="C1286" s="17"/>
      <c r="D1286" s="17"/>
      <c r="E1286" s="17"/>
      <c r="F1286" s="17"/>
    </row>
    <row r="1287" spans="1:11" x14ac:dyDescent="0.2">
      <c r="A1287" s="12" t="s">
        <v>2765</v>
      </c>
      <c r="B1287" s="17"/>
      <c r="C1287" s="17"/>
      <c r="D1287" s="17"/>
      <c r="E1287" s="17"/>
      <c r="F1287" s="17"/>
    </row>
    <row r="1288" spans="1:11" ht="14.25" customHeight="1" x14ac:dyDescent="0.2">
      <c r="A1288" s="570" t="s">
        <v>2764</v>
      </c>
      <c r="B1288" s="570"/>
      <c r="C1288" s="570"/>
      <c r="D1288" s="570"/>
      <c r="E1288" s="570"/>
      <c r="F1288" s="570"/>
    </row>
    <row r="1289" spans="1:11" ht="15" customHeight="1" x14ac:dyDescent="0.2">
      <c r="A1289" s="536" t="s">
        <v>2773</v>
      </c>
      <c r="B1289" s="536"/>
      <c r="C1289" s="536"/>
      <c r="D1289" s="536"/>
      <c r="E1289" s="536"/>
      <c r="F1289" s="536"/>
      <c r="G1289" s="197"/>
      <c r="H1289" s="197"/>
      <c r="I1289" s="197"/>
      <c r="J1289" s="197"/>
    </row>
    <row r="1290" spans="1:11" ht="14.25" customHeight="1" x14ac:dyDescent="0.2">
      <c r="A1290" s="536"/>
      <c r="B1290" s="536"/>
      <c r="C1290" s="536"/>
      <c r="D1290" s="536"/>
      <c r="E1290" s="536"/>
      <c r="F1290" s="536"/>
      <c r="G1290" s="197"/>
      <c r="H1290" s="197"/>
      <c r="I1290" s="197"/>
      <c r="J1290" s="197"/>
      <c r="K1290" s="150"/>
    </row>
    <row r="1291" spans="1:11" x14ac:dyDescent="0.2">
      <c r="A1291" s="150"/>
      <c r="B1291" s="150"/>
      <c r="C1291" s="150"/>
      <c r="D1291" s="150"/>
      <c r="E1291" s="150"/>
      <c r="F1291" s="150"/>
      <c r="G1291" s="150"/>
      <c r="H1291" s="150"/>
      <c r="I1291" s="150"/>
      <c r="J1291" s="150"/>
      <c r="K1291" s="150"/>
    </row>
    <row r="1292" spans="1:11" x14ac:dyDescent="0.2">
      <c r="A1292" s="195" t="s">
        <v>2757</v>
      </c>
    </row>
  </sheetData>
  <mergeCells count="11">
    <mergeCell ref="A1289:F1290"/>
    <mergeCell ref="A1285:B1285"/>
    <mergeCell ref="I1:J1"/>
    <mergeCell ref="A3:A4"/>
    <mergeCell ref="B3:B4"/>
    <mergeCell ref="C3:C4"/>
    <mergeCell ref="D3:D4"/>
    <mergeCell ref="E3:E4"/>
    <mergeCell ref="F3:F4"/>
    <mergeCell ref="A1:G1"/>
    <mergeCell ref="A1288:F1288"/>
  </mergeCells>
  <hyperlinks>
    <hyperlink ref="I1:J1" location="Contents!A1" display="back to contents"/>
    <hyperlink ref="A1285:B1285" r:id="rId1" display="Refer to stats.gov.scot  to identify where intermediate zones are."/>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387"/>
  <sheetViews>
    <sheetView showGridLines="0" workbookViewId="0">
      <selection sqref="A1:I1"/>
    </sheetView>
  </sheetViews>
  <sheetFormatPr defaultColWidth="9.140625" defaultRowHeight="14.25" x14ac:dyDescent="0.2"/>
  <cols>
    <col min="1" max="1" width="10.140625" style="400" bestFit="1" customWidth="1"/>
    <col min="2" max="2" width="17.42578125" style="412" bestFit="1" customWidth="1"/>
    <col min="3" max="10" width="9.140625" style="400"/>
    <col min="11" max="11" width="15.7109375" style="400" customWidth="1"/>
    <col min="12" max="16384" width="9.140625" style="400"/>
  </cols>
  <sheetData>
    <row r="1" spans="1:34" ht="18" customHeight="1" x14ac:dyDescent="0.25">
      <c r="A1" s="610" t="s">
        <v>3024</v>
      </c>
      <c r="B1" s="610"/>
      <c r="C1" s="610"/>
      <c r="D1" s="610"/>
      <c r="E1" s="610"/>
      <c r="F1" s="610"/>
      <c r="G1" s="610"/>
      <c r="H1" s="610"/>
      <c r="I1" s="610"/>
      <c r="J1" s="476"/>
      <c r="K1" s="470" t="s">
        <v>78</v>
      </c>
      <c r="L1" s="470"/>
    </row>
    <row r="2" spans="1:34" ht="15" customHeight="1" x14ac:dyDescent="0.25">
      <c r="A2" s="476"/>
      <c r="B2" s="476"/>
      <c r="C2" s="476"/>
      <c r="D2" s="476"/>
      <c r="E2" s="476"/>
      <c r="F2" s="476"/>
      <c r="G2" s="476"/>
      <c r="H2" s="476"/>
      <c r="I2" s="476"/>
      <c r="J2" s="476"/>
      <c r="K2" s="470"/>
      <c r="L2" s="470"/>
    </row>
    <row r="3" spans="1:34" ht="15.75" x14ac:dyDescent="0.25">
      <c r="A3" s="611" t="s">
        <v>3022</v>
      </c>
      <c r="B3" s="613" t="s">
        <v>3023</v>
      </c>
      <c r="C3" s="476"/>
      <c r="D3" s="476"/>
      <c r="E3" s="476"/>
      <c r="F3" s="476"/>
      <c r="G3" s="476"/>
      <c r="H3" s="476"/>
      <c r="I3" s="476"/>
      <c r="J3" s="476"/>
      <c r="K3" s="470"/>
      <c r="L3" s="470"/>
    </row>
    <row r="4" spans="1:34" x14ac:dyDescent="0.2">
      <c r="A4" s="612"/>
      <c r="B4" s="614"/>
      <c r="C4" s="406"/>
      <c r="D4" s="403"/>
      <c r="E4" s="403"/>
    </row>
    <row r="5" spans="1:34" ht="14.1" customHeight="1" x14ac:dyDescent="0.2">
      <c r="A5" s="461">
        <v>1</v>
      </c>
      <c r="B5" s="405">
        <v>0</v>
      </c>
      <c r="C5" s="406"/>
      <c r="D5" s="403"/>
      <c r="E5" s="403"/>
    </row>
    <row r="6" spans="1:34" ht="14.1" customHeight="1" x14ac:dyDescent="0.2">
      <c r="A6" s="461">
        <v>2</v>
      </c>
      <c r="B6" s="405">
        <v>0</v>
      </c>
      <c r="C6" s="406"/>
      <c r="D6" s="403"/>
      <c r="E6" s="403"/>
    </row>
    <row r="7" spans="1:34" ht="14.1" customHeight="1" x14ac:dyDescent="0.2">
      <c r="A7" s="461">
        <v>3</v>
      </c>
      <c r="B7" s="405">
        <v>0</v>
      </c>
      <c r="C7" s="406"/>
      <c r="D7" s="403"/>
      <c r="E7" s="403"/>
    </row>
    <row r="8" spans="1:34" ht="14.1" customHeight="1" x14ac:dyDescent="0.2">
      <c r="A8" s="461">
        <v>4</v>
      </c>
      <c r="B8" s="405">
        <v>0</v>
      </c>
      <c r="C8" s="406"/>
      <c r="D8" s="403"/>
      <c r="E8" s="403"/>
    </row>
    <row r="9" spans="1:34" ht="14.1" customHeight="1" x14ac:dyDescent="0.2">
      <c r="A9" s="461">
        <v>5</v>
      </c>
      <c r="B9" s="405">
        <v>0</v>
      </c>
      <c r="C9" s="406"/>
      <c r="D9" s="403"/>
      <c r="E9" s="403"/>
    </row>
    <row r="10" spans="1:34" ht="14.1" customHeight="1" x14ac:dyDescent="0.2">
      <c r="A10" s="461">
        <v>6</v>
      </c>
      <c r="B10" s="405">
        <v>0</v>
      </c>
      <c r="C10" s="406"/>
      <c r="D10" s="403"/>
      <c r="E10" s="403"/>
    </row>
    <row r="11" spans="1:34" ht="14.1" customHeight="1" x14ac:dyDescent="0.2">
      <c r="A11" s="461">
        <v>7</v>
      </c>
      <c r="B11" s="405">
        <v>0</v>
      </c>
      <c r="C11" s="406"/>
      <c r="D11" s="403"/>
      <c r="E11" s="403"/>
    </row>
    <row r="12" spans="1:34" ht="14.1" customHeight="1" x14ac:dyDescent="0.2">
      <c r="A12" s="461">
        <v>8</v>
      </c>
      <c r="B12" s="405">
        <v>0</v>
      </c>
      <c r="C12" s="406"/>
      <c r="D12" s="403"/>
      <c r="E12" s="403"/>
    </row>
    <row r="13" spans="1:34" ht="14.1" customHeight="1" x14ac:dyDescent="0.2">
      <c r="A13" s="461">
        <v>9</v>
      </c>
      <c r="B13" s="405">
        <v>0</v>
      </c>
      <c r="C13" s="406"/>
      <c r="D13" s="403"/>
      <c r="E13" s="403"/>
    </row>
    <row r="14" spans="1:34" ht="14.1" customHeight="1" x14ac:dyDescent="0.2">
      <c r="A14" s="461">
        <v>10</v>
      </c>
      <c r="B14" s="405">
        <v>0</v>
      </c>
      <c r="C14" s="406"/>
      <c r="D14" s="403"/>
      <c r="E14" s="403"/>
    </row>
    <row r="15" spans="1:34" ht="14.1" customHeight="1" x14ac:dyDescent="0.2">
      <c r="A15" s="461">
        <v>11</v>
      </c>
      <c r="B15" s="405">
        <v>0</v>
      </c>
      <c r="C15" s="406"/>
      <c r="D15" s="403"/>
      <c r="E15" s="403"/>
    </row>
    <row r="16" spans="1:34" ht="14.1" customHeight="1" x14ac:dyDescent="0.2">
      <c r="A16" s="461">
        <v>12</v>
      </c>
      <c r="B16" s="460">
        <v>11</v>
      </c>
      <c r="C16" s="462"/>
      <c r="I16" s="460"/>
      <c r="J16" s="460"/>
      <c r="K16" s="460"/>
      <c r="L16" s="460"/>
      <c r="M16" s="460"/>
      <c r="N16" s="460"/>
      <c r="O16" s="460"/>
      <c r="P16" s="460"/>
      <c r="Q16" s="460"/>
      <c r="R16" s="460"/>
      <c r="S16" s="460"/>
      <c r="T16" s="460"/>
      <c r="U16" s="460"/>
      <c r="V16" s="460"/>
      <c r="W16" s="460"/>
      <c r="X16" s="460"/>
      <c r="Y16" s="460"/>
      <c r="Z16" s="460"/>
      <c r="AA16" s="460"/>
      <c r="AB16" s="460"/>
      <c r="AC16" s="460"/>
      <c r="AD16" s="460"/>
      <c r="AE16" s="460"/>
      <c r="AF16" s="460"/>
      <c r="AG16" s="460"/>
      <c r="AH16" s="466"/>
    </row>
    <row r="17" spans="1:3" ht="14.1" customHeight="1" x14ac:dyDescent="0.2">
      <c r="A17" s="461">
        <v>13</v>
      </c>
      <c r="B17" s="460">
        <v>62</v>
      </c>
      <c r="C17" s="462"/>
    </row>
    <row r="18" spans="1:3" ht="14.1" customHeight="1" x14ac:dyDescent="0.2">
      <c r="A18" s="461">
        <v>14</v>
      </c>
      <c r="B18" s="460">
        <v>282</v>
      </c>
      <c r="C18" s="462"/>
    </row>
    <row r="19" spans="1:3" ht="14.1" customHeight="1" x14ac:dyDescent="0.2">
      <c r="A19" s="461">
        <v>15</v>
      </c>
      <c r="B19" s="460">
        <v>609</v>
      </c>
      <c r="C19" s="462"/>
    </row>
    <row r="20" spans="1:3" ht="14.1" customHeight="1" x14ac:dyDescent="0.2">
      <c r="A20" s="461">
        <v>16</v>
      </c>
      <c r="B20" s="460">
        <v>650</v>
      </c>
      <c r="C20" s="462"/>
    </row>
    <row r="21" spans="1:3" ht="14.1" customHeight="1" x14ac:dyDescent="0.2">
      <c r="A21" s="461">
        <v>17</v>
      </c>
      <c r="B21" s="460">
        <v>661</v>
      </c>
      <c r="C21" s="462"/>
    </row>
    <row r="22" spans="1:3" ht="14.1" customHeight="1" x14ac:dyDescent="0.2">
      <c r="A22" s="461">
        <v>18</v>
      </c>
      <c r="B22" s="460">
        <v>527</v>
      </c>
      <c r="C22" s="462"/>
    </row>
    <row r="23" spans="1:3" ht="14.1" customHeight="1" x14ac:dyDescent="0.2">
      <c r="A23" s="461">
        <v>19</v>
      </c>
      <c r="B23" s="460">
        <v>415</v>
      </c>
      <c r="C23" s="462"/>
    </row>
    <row r="24" spans="1:3" ht="14.1" customHeight="1" x14ac:dyDescent="0.2">
      <c r="A24" s="461">
        <v>20</v>
      </c>
      <c r="B24" s="460">
        <v>336</v>
      </c>
      <c r="C24" s="462"/>
    </row>
    <row r="25" spans="1:3" ht="14.1" customHeight="1" x14ac:dyDescent="0.2">
      <c r="A25" s="461">
        <v>21</v>
      </c>
      <c r="B25" s="460">
        <v>230</v>
      </c>
      <c r="C25" s="462"/>
    </row>
    <row r="26" spans="1:3" ht="14.1" customHeight="1" x14ac:dyDescent="0.2">
      <c r="A26" s="461">
        <v>22</v>
      </c>
      <c r="B26" s="460">
        <v>131</v>
      </c>
      <c r="C26" s="462"/>
    </row>
    <row r="27" spans="1:3" ht="14.1" customHeight="1" x14ac:dyDescent="0.2">
      <c r="A27" s="461">
        <v>23</v>
      </c>
      <c r="B27" s="460">
        <v>89</v>
      </c>
      <c r="C27" s="462"/>
    </row>
    <row r="28" spans="1:3" ht="14.1" customHeight="1" x14ac:dyDescent="0.2">
      <c r="A28" s="461">
        <v>24</v>
      </c>
      <c r="B28" s="460">
        <v>69</v>
      </c>
      <c r="C28" s="462"/>
    </row>
    <row r="29" spans="1:3" ht="14.1" customHeight="1" x14ac:dyDescent="0.2">
      <c r="A29" s="461">
        <v>25</v>
      </c>
      <c r="B29" s="460">
        <v>49</v>
      </c>
      <c r="C29" s="462"/>
    </row>
    <row r="30" spans="1:3" ht="14.1" customHeight="1" x14ac:dyDescent="0.2">
      <c r="A30" s="461">
        <v>26</v>
      </c>
      <c r="B30" s="460">
        <v>35</v>
      </c>
      <c r="C30" s="462"/>
    </row>
    <row r="31" spans="1:3" ht="14.1" customHeight="1" x14ac:dyDescent="0.2">
      <c r="A31" s="461">
        <v>27</v>
      </c>
      <c r="B31" s="460">
        <v>18</v>
      </c>
      <c r="C31" s="462"/>
    </row>
    <row r="32" spans="1:3" ht="14.1" customHeight="1" x14ac:dyDescent="0.2">
      <c r="A32" s="461">
        <v>28</v>
      </c>
      <c r="B32" s="460">
        <v>13</v>
      </c>
      <c r="C32" s="462"/>
    </row>
    <row r="33" spans="1:5" ht="14.1" customHeight="1" x14ac:dyDescent="0.2">
      <c r="A33" s="461">
        <v>29</v>
      </c>
      <c r="B33" s="460">
        <v>6</v>
      </c>
      <c r="C33" s="462"/>
    </row>
    <row r="34" spans="1:5" ht="14.1" customHeight="1" x14ac:dyDescent="0.2">
      <c r="A34" s="461">
        <v>30</v>
      </c>
      <c r="B34" s="460">
        <v>8</v>
      </c>
      <c r="C34" s="462"/>
    </row>
    <row r="35" spans="1:5" ht="14.1" customHeight="1" x14ac:dyDescent="0.2">
      <c r="A35" s="461">
        <v>31</v>
      </c>
      <c r="B35" s="460">
        <v>7</v>
      </c>
      <c r="C35" s="462"/>
    </row>
    <row r="36" spans="1:5" ht="14.1" customHeight="1" x14ac:dyDescent="0.2">
      <c r="A36" s="461">
        <v>32</v>
      </c>
      <c r="B36" s="460">
        <v>5</v>
      </c>
      <c r="C36" s="462"/>
    </row>
    <row r="37" spans="1:5" ht="14.1" customHeight="1" x14ac:dyDescent="0.2">
      <c r="A37" s="461">
        <v>33</v>
      </c>
      <c r="B37" s="460">
        <v>3</v>
      </c>
      <c r="C37" s="462"/>
    </row>
    <row r="38" spans="1:5" ht="14.1" customHeight="1" x14ac:dyDescent="0.2">
      <c r="A38" s="461">
        <v>34</v>
      </c>
      <c r="B38" s="460">
        <v>6</v>
      </c>
      <c r="C38" s="462"/>
    </row>
    <row r="39" spans="1:5" ht="14.1" customHeight="1" x14ac:dyDescent="0.2">
      <c r="A39" s="461">
        <v>35</v>
      </c>
      <c r="B39" s="460">
        <v>7</v>
      </c>
      <c r="C39" s="462"/>
    </row>
    <row r="40" spans="1:5" ht="14.1" customHeight="1" x14ac:dyDescent="0.2">
      <c r="A40" s="461">
        <v>36</v>
      </c>
      <c r="B40" s="460">
        <v>2</v>
      </c>
      <c r="C40" s="462"/>
    </row>
    <row r="41" spans="1:5" ht="14.1" customHeight="1" x14ac:dyDescent="0.2">
      <c r="A41" s="465">
        <v>37</v>
      </c>
      <c r="B41" s="466">
        <v>5</v>
      </c>
      <c r="C41" s="462"/>
    </row>
    <row r="42" spans="1:5" ht="14.1" customHeight="1" x14ac:dyDescent="0.2">
      <c r="A42" s="463"/>
      <c r="B42" s="464"/>
      <c r="C42" s="461"/>
      <c r="D42" s="403"/>
      <c r="E42" s="403"/>
    </row>
    <row r="43" spans="1:5" ht="14.1" customHeight="1" x14ac:dyDescent="0.2">
      <c r="A43" s="487" t="s">
        <v>2757</v>
      </c>
      <c r="B43" s="487"/>
      <c r="C43" s="406"/>
      <c r="D43" s="403"/>
      <c r="E43" s="403"/>
    </row>
    <row r="44" spans="1:5" ht="14.1" customHeight="1" x14ac:dyDescent="0.2">
      <c r="A44" s="404"/>
      <c r="B44" s="405"/>
      <c r="C44" s="406"/>
      <c r="D44" s="403"/>
      <c r="E44" s="403"/>
    </row>
    <row r="45" spans="1:5" ht="14.1" customHeight="1" x14ac:dyDescent="0.2">
      <c r="A45" s="404"/>
      <c r="B45" s="405"/>
      <c r="C45" s="406"/>
      <c r="D45" s="403"/>
      <c r="E45" s="403"/>
    </row>
    <row r="46" spans="1:5" ht="14.1" customHeight="1" x14ac:dyDescent="0.2">
      <c r="A46" s="404"/>
      <c r="B46" s="405"/>
      <c r="C46" s="406"/>
      <c r="D46" s="403"/>
      <c r="E46" s="403"/>
    </row>
    <row r="47" spans="1:5" ht="14.1" customHeight="1" x14ac:dyDescent="0.2">
      <c r="A47" s="404"/>
      <c r="B47" s="405"/>
      <c r="C47" s="406"/>
      <c r="D47" s="403"/>
      <c r="E47" s="403"/>
    </row>
    <row r="48" spans="1:5" ht="14.1" customHeight="1" x14ac:dyDescent="0.2">
      <c r="A48" s="404"/>
      <c r="B48" s="405"/>
      <c r="C48" s="406"/>
      <c r="D48" s="403"/>
      <c r="E48" s="403"/>
    </row>
    <row r="49" spans="1:5" ht="14.1" customHeight="1" x14ac:dyDescent="0.2">
      <c r="A49" s="404"/>
      <c r="B49" s="405"/>
      <c r="C49" s="406"/>
      <c r="D49" s="403"/>
      <c r="E49" s="403"/>
    </row>
    <row r="50" spans="1:5" ht="14.1" customHeight="1" x14ac:dyDescent="0.2">
      <c r="A50" s="404"/>
      <c r="B50" s="405"/>
      <c r="C50" s="406"/>
      <c r="D50" s="403"/>
      <c r="E50" s="403"/>
    </row>
    <row r="51" spans="1:5" ht="14.1" customHeight="1" x14ac:dyDescent="0.2">
      <c r="A51" s="404"/>
      <c r="B51" s="405"/>
      <c r="C51" s="406"/>
      <c r="D51" s="403"/>
      <c r="E51" s="403"/>
    </row>
    <row r="52" spans="1:5" ht="14.1" customHeight="1" x14ac:dyDescent="0.2">
      <c r="A52" s="404"/>
      <c r="B52" s="405"/>
      <c r="C52" s="406"/>
      <c r="D52" s="403"/>
      <c r="E52" s="403"/>
    </row>
    <row r="53" spans="1:5" ht="14.1" customHeight="1" x14ac:dyDescent="0.2">
      <c r="A53" s="404"/>
      <c r="B53" s="405"/>
      <c r="C53" s="406"/>
      <c r="D53" s="403"/>
      <c r="E53" s="403"/>
    </row>
    <row r="54" spans="1:5" ht="14.1" customHeight="1" x14ac:dyDescent="0.2">
      <c r="A54" s="404"/>
      <c r="B54" s="405"/>
      <c r="C54" s="406"/>
      <c r="D54" s="403"/>
      <c r="E54" s="403"/>
    </row>
    <row r="55" spans="1:5" ht="14.1" customHeight="1" x14ac:dyDescent="0.2">
      <c r="A55" s="404"/>
      <c r="B55" s="405"/>
      <c r="C55" s="406"/>
      <c r="D55" s="403"/>
      <c r="E55" s="403"/>
    </row>
    <row r="56" spans="1:5" ht="14.1" customHeight="1" x14ac:dyDescent="0.2">
      <c r="A56" s="404"/>
      <c r="B56" s="405"/>
      <c r="C56" s="406"/>
      <c r="D56" s="403"/>
      <c r="E56" s="403"/>
    </row>
    <row r="57" spans="1:5" ht="14.1" customHeight="1" x14ac:dyDescent="0.2">
      <c r="A57" s="404"/>
      <c r="B57" s="405"/>
      <c r="C57" s="406"/>
      <c r="D57" s="403"/>
      <c r="E57" s="403"/>
    </row>
    <row r="58" spans="1:5" ht="14.1" customHeight="1" x14ac:dyDescent="0.2">
      <c r="A58" s="404"/>
      <c r="B58" s="405"/>
      <c r="C58" s="406"/>
      <c r="D58" s="403"/>
      <c r="E58" s="403"/>
    </row>
    <row r="59" spans="1:5" ht="14.1" customHeight="1" x14ac:dyDescent="0.2">
      <c r="A59" s="404"/>
      <c r="B59" s="405"/>
      <c r="C59" s="406"/>
      <c r="D59" s="403"/>
      <c r="E59" s="403"/>
    </row>
    <row r="60" spans="1:5" ht="14.1" customHeight="1" x14ac:dyDescent="0.2">
      <c r="A60" s="404"/>
      <c r="B60" s="405"/>
      <c r="C60" s="406"/>
      <c r="D60" s="403"/>
      <c r="E60" s="403"/>
    </row>
    <row r="61" spans="1:5" ht="14.1" customHeight="1" x14ac:dyDescent="0.2">
      <c r="A61" s="404"/>
      <c r="B61" s="405"/>
      <c r="C61" s="406"/>
      <c r="D61" s="403"/>
      <c r="E61" s="403"/>
    </row>
    <row r="62" spans="1:5" ht="14.1" customHeight="1" x14ac:dyDescent="0.2">
      <c r="A62" s="404"/>
      <c r="B62" s="407"/>
      <c r="C62" s="406"/>
      <c r="D62" s="403"/>
      <c r="E62" s="403"/>
    </row>
    <row r="63" spans="1:5" ht="14.1" customHeight="1" x14ac:dyDescent="0.2">
      <c r="A63" s="404"/>
      <c r="B63" s="407"/>
      <c r="C63" s="406"/>
      <c r="D63" s="403"/>
      <c r="E63" s="403"/>
    </row>
    <row r="64" spans="1:5" ht="14.1" customHeight="1" x14ac:dyDescent="0.2">
      <c r="A64" s="404"/>
      <c r="B64" s="407"/>
      <c r="C64" s="406"/>
      <c r="D64" s="403"/>
      <c r="E64" s="403"/>
    </row>
    <row r="65" spans="1:5" ht="14.1" customHeight="1" x14ac:dyDescent="0.2">
      <c r="A65" s="404"/>
      <c r="B65" s="407"/>
      <c r="C65" s="406"/>
      <c r="D65" s="403"/>
      <c r="E65" s="403"/>
    </row>
    <row r="66" spans="1:5" ht="14.1" customHeight="1" x14ac:dyDescent="0.2">
      <c r="A66" s="404"/>
      <c r="B66" s="407"/>
      <c r="C66" s="406"/>
      <c r="D66" s="403"/>
      <c r="E66" s="403"/>
    </row>
    <row r="67" spans="1:5" ht="14.1" customHeight="1" x14ac:dyDescent="0.2">
      <c r="A67" s="404"/>
      <c r="B67" s="407"/>
      <c r="C67" s="406"/>
      <c r="D67" s="403"/>
      <c r="E67" s="403"/>
    </row>
    <row r="68" spans="1:5" ht="14.1" customHeight="1" x14ac:dyDescent="0.2">
      <c r="A68" s="404"/>
      <c r="B68" s="407"/>
      <c r="C68" s="406"/>
      <c r="D68" s="403"/>
      <c r="E68" s="403"/>
    </row>
    <row r="69" spans="1:5" ht="14.1" customHeight="1" x14ac:dyDescent="0.2">
      <c r="A69" s="404"/>
      <c r="B69" s="407"/>
      <c r="C69" s="406"/>
      <c r="D69" s="403"/>
      <c r="E69" s="403"/>
    </row>
    <row r="70" spans="1:5" ht="14.1" customHeight="1" x14ac:dyDescent="0.2">
      <c r="A70" s="404"/>
      <c r="B70" s="408"/>
      <c r="C70" s="406"/>
      <c r="D70" s="403"/>
      <c r="E70" s="403"/>
    </row>
    <row r="71" spans="1:5" ht="14.1" customHeight="1" x14ac:dyDescent="0.2">
      <c r="A71" s="404"/>
      <c r="B71" s="408"/>
      <c r="C71" s="406"/>
      <c r="D71" s="403"/>
      <c r="E71" s="403"/>
    </row>
    <row r="72" spans="1:5" ht="14.1" customHeight="1" x14ac:dyDescent="0.2">
      <c r="A72" s="404"/>
      <c r="B72" s="408"/>
      <c r="C72" s="406"/>
      <c r="D72" s="403"/>
      <c r="E72" s="403"/>
    </row>
    <row r="73" spans="1:5" ht="14.1" customHeight="1" x14ac:dyDescent="0.2">
      <c r="A73" s="404"/>
      <c r="B73" s="408"/>
      <c r="C73" s="406"/>
      <c r="D73" s="403"/>
      <c r="E73" s="403"/>
    </row>
    <row r="74" spans="1:5" ht="14.1" customHeight="1" x14ac:dyDescent="0.2">
      <c r="A74" s="404"/>
      <c r="B74" s="408"/>
      <c r="C74" s="406"/>
      <c r="D74" s="403"/>
      <c r="E74" s="403"/>
    </row>
    <row r="75" spans="1:5" ht="14.1" customHeight="1" x14ac:dyDescent="0.2">
      <c r="A75" s="404"/>
      <c r="B75" s="408"/>
      <c r="C75" s="406"/>
      <c r="D75" s="403"/>
      <c r="E75" s="403"/>
    </row>
    <row r="76" spans="1:5" ht="14.1" customHeight="1" x14ac:dyDescent="0.2">
      <c r="A76" s="404"/>
      <c r="B76" s="408"/>
      <c r="C76" s="406"/>
      <c r="D76" s="403"/>
      <c r="E76" s="403"/>
    </row>
    <row r="77" spans="1:5" ht="14.1" customHeight="1" x14ac:dyDescent="0.2">
      <c r="A77" s="404"/>
      <c r="B77" s="408"/>
      <c r="C77" s="406"/>
      <c r="E77" s="403"/>
    </row>
    <row r="78" spans="1:5" ht="14.1" customHeight="1" x14ac:dyDescent="0.2">
      <c r="A78" s="404"/>
      <c r="B78" s="408"/>
      <c r="C78" s="406"/>
      <c r="E78" s="403"/>
    </row>
    <row r="79" spans="1:5" ht="14.1" customHeight="1" x14ac:dyDescent="0.2">
      <c r="A79" s="404"/>
      <c r="B79" s="408"/>
      <c r="C79" s="406"/>
      <c r="E79" s="403"/>
    </row>
    <row r="80" spans="1:5" ht="14.1" customHeight="1" x14ac:dyDescent="0.2">
      <c r="A80" s="404"/>
      <c r="B80" s="408"/>
      <c r="C80" s="406"/>
      <c r="E80" s="403"/>
    </row>
    <row r="81" spans="1:5" ht="14.1" customHeight="1" x14ac:dyDescent="0.2">
      <c r="A81" s="404"/>
      <c r="B81" s="408"/>
      <c r="C81" s="406"/>
      <c r="E81" s="403"/>
    </row>
    <row r="82" spans="1:5" ht="14.1" customHeight="1" x14ac:dyDescent="0.2">
      <c r="A82" s="404"/>
      <c r="B82" s="408"/>
      <c r="C82" s="406"/>
      <c r="E82" s="403"/>
    </row>
    <row r="83" spans="1:5" ht="14.1" customHeight="1" x14ac:dyDescent="0.2">
      <c r="A83" s="404"/>
      <c r="B83" s="408"/>
      <c r="C83" s="406"/>
      <c r="E83" s="403"/>
    </row>
    <row r="84" spans="1:5" ht="14.1" customHeight="1" x14ac:dyDescent="0.2">
      <c r="A84" s="404"/>
      <c r="B84" s="408"/>
      <c r="C84" s="406"/>
      <c r="E84" s="403"/>
    </row>
    <row r="85" spans="1:5" ht="14.1" customHeight="1" x14ac:dyDescent="0.2">
      <c r="A85" s="404"/>
      <c r="B85" s="408"/>
      <c r="C85" s="406"/>
      <c r="E85" s="403"/>
    </row>
    <row r="86" spans="1:5" ht="14.1" customHeight="1" x14ac:dyDescent="0.2">
      <c r="A86" s="404"/>
      <c r="B86" s="408"/>
      <c r="C86" s="406"/>
      <c r="E86" s="403"/>
    </row>
    <row r="87" spans="1:5" ht="14.1" customHeight="1" x14ac:dyDescent="0.2">
      <c r="A87" s="404"/>
      <c r="B87" s="408"/>
      <c r="C87" s="406"/>
      <c r="E87" s="403"/>
    </row>
    <row r="88" spans="1:5" ht="14.1" customHeight="1" x14ac:dyDescent="0.2">
      <c r="A88" s="404"/>
      <c r="B88" s="408"/>
      <c r="C88" s="406"/>
      <c r="E88" s="403"/>
    </row>
    <row r="89" spans="1:5" ht="14.1" customHeight="1" x14ac:dyDescent="0.2">
      <c r="A89" s="404"/>
      <c r="B89" s="408"/>
      <c r="C89" s="406"/>
      <c r="E89" s="403"/>
    </row>
    <row r="90" spans="1:5" ht="14.1" customHeight="1" x14ac:dyDescent="0.2">
      <c r="A90" s="404"/>
      <c r="B90" s="408"/>
      <c r="C90" s="406"/>
      <c r="E90" s="403"/>
    </row>
    <row r="91" spans="1:5" ht="14.1" customHeight="1" x14ac:dyDescent="0.2">
      <c r="A91" s="404"/>
      <c r="B91" s="408"/>
      <c r="C91" s="406"/>
      <c r="E91" s="403"/>
    </row>
    <row r="92" spans="1:5" ht="14.1" customHeight="1" x14ac:dyDescent="0.2">
      <c r="A92" s="404"/>
      <c r="B92" s="408"/>
      <c r="C92" s="406"/>
      <c r="E92" s="403"/>
    </row>
    <row r="93" spans="1:5" ht="14.1" customHeight="1" x14ac:dyDescent="0.2">
      <c r="A93" s="404"/>
      <c r="B93" s="408"/>
      <c r="C93" s="406"/>
      <c r="E93" s="403"/>
    </row>
    <row r="94" spans="1:5" ht="14.1" customHeight="1" x14ac:dyDescent="0.2">
      <c r="A94" s="404"/>
      <c r="B94" s="408"/>
      <c r="C94" s="406"/>
      <c r="E94" s="403"/>
    </row>
    <row r="95" spans="1:5" ht="14.1" customHeight="1" x14ac:dyDescent="0.2">
      <c r="A95" s="404"/>
      <c r="B95" s="408"/>
      <c r="C95" s="406"/>
      <c r="E95" s="403"/>
    </row>
    <row r="96" spans="1:5" ht="14.1" customHeight="1" x14ac:dyDescent="0.2">
      <c r="A96" s="404"/>
      <c r="B96" s="408"/>
      <c r="C96" s="406"/>
      <c r="E96" s="403"/>
    </row>
    <row r="97" spans="1:5" ht="14.1" customHeight="1" x14ac:dyDescent="0.2">
      <c r="A97" s="404"/>
      <c r="B97" s="408"/>
      <c r="C97" s="406"/>
      <c r="E97" s="403"/>
    </row>
    <row r="98" spans="1:5" ht="14.1" customHeight="1" x14ac:dyDescent="0.2">
      <c r="A98" s="404"/>
      <c r="B98" s="408"/>
      <c r="C98" s="406"/>
      <c r="E98" s="403"/>
    </row>
    <row r="99" spans="1:5" ht="14.1" customHeight="1" x14ac:dyDescent="0.2">
      <c r="A99" s="404"/>
      <c r="B99" s="408"/>
      <c r="C99" s="406"/>
      <c r="E99" s="403"/>
    </row>
    <row r="100" spans="1:5" ht="14.1" customHeight="1" x14ac:dyDescent="0.2">
      <c r="A100" s="404"/>
      <c r="B100" s="408"/>
      <c r="C100" s="406"/>
      <c r="E100" s="403"/>
    </row>
    <row r="101" spans="1:5" ht="14.1" customHeight="1" x14ac:dyDescent="0.2">
      <c r="A101" s="404"/>
      <c r="B101" s="408"/>
      <c r="C101" s="406"/>
      <c r="E101" s="403"/>
    </row>
    <row r="102" spans="1:5" ht="14.1" customHeight="1" x14ac:dyDescent="0.2">
      <c r="A102" s="404"/>
      <c r="B102" s="408"/>
      <c r="C102" s="406"/>
      <c r="E102" s="403"/>
    </row>
    <row r="103" spans="1:5" ht="14.1" customHeight="1" x14ac:dyDescent="0.2">
      <c r="A103" s="404"/>
      <c r="B103" s="408"/>
      <c r="C103" s="406"/>
      <c r="E103" s="403"/>
    </row>
    <row r="104" spans="1:5" ht="14.1" customHeight="1" x14ac:dyDescent="0.2">
      <c r="A104" s="404"/>
      <c r="B104" s="408"/>
      <c r="C104" s="406"/>
      <c r="E104" s="403"/>
    </row>
    <row r="105" spans="1:5" ht="14.1" customHeight="1" x14ac:dyDescent="0.2">
      <c r="A105" s="404"/>
      <c r="B105" s="408"/>
      <c r="C105" s="406"/>
      <c r="E105" s="403"/>
    </row>
    <row r="106" spans="1:5" ht="14.1" customHeight="1" x14ac:dyDescent="0.2">
      <c r="A106" s="404"/>
      <c r="B106" s="408"/>
      <c r="C106" s="406"/>
      <c r="E106" s="403"/>
    </row>
    <row r="107" spans="1:5" ht="14.1" customHeight="1" x14ac:dyDescent="0.2">
      <c r="A107" s="404"/>
      <c r="B107" s="408"/>
      <c r="C107" s="406"/>
      <c r="E107" s="403"/>
    </row>
    <row r="108" spans="1:5" ht="14.1" customHeight="1" x14ac:dyDescent="0.2">
      <c r="A108" s="404"/>
      <c r="B108" s="408"/>
      <c r="C108" s="406"/>
      <c r="E108" s="403"/>
    </row>
    <row r="109" spans="1:5" ht="14.1" customHeight="1" x14ac:dyDescent="0.2">
      <c r="A109" s="404"/>
      <c r="B109" s="408"/>
      <c r="C109" s="406"/>
      <c r="E109" s="403"/>
    </row>
    <row r="110" spans="1:5" ht="14.1" customHeight="1" x14ac:dyDescent="0.2">
      <c r="A110" s="404"/>
      <c r="B110" s="408"/>
      <c r="C110" s="406"/>
      <c r="E110" s="403"/>
    </row>
    <row r="111" spans="1:5" ht="14.1" customHeight="1" x14ac:dyDescent="0.2">
      <c r="A111" s="404"/>
      <c r="B111" s="408"/>
      <c r="C111" s="406"/>
      <c r="E111" s="403"/>
    </row>
    <row r="112" spans="1:5" ht="14.1" customHeight="1" x14ac:dyDescent="0.2">
      <c r="A112" s="404"/>
      <c r="B112" s="408"/>
      <c r="C112" s="406"/>
      <c r="E112" s="403"/>
    </row>
    <row r="113" spans="1:5" ht="14.1" customHeight="1" x14ac:dyDescent="0.2">
      <c r="A113" s="404"/>
      <c r="B113" s="408"/>
      <c r="C113" s="406"/>
      <c r="E113" s="403"/>
    </row>
    <row r="114" spans="1:5" ht="14.1" customHeight="1" x14ac:dyDescent="0.2">
      <c r="A114" s="404"/>
      <c r="B114" s="408"/>
      <c r="C114" s="406"/>
      <c r="E114" s="403"/>
    </row>
    <row r="115" spans="1:5" ht="14.1" customHeight="1" x14ac:dyDescent="0.2">
      <c r="A115" s="404"/>
      <c r="B115" s="408"/>
      <c r="C115" s="406"/>
      <c r="E115" s="403"/>
    </row>
    <row r="116" spans="1:5" ht="14.1" customHeight="1" x14ac:dyDescent="0.2">
      <c r="A116" s="404"/>
      <c r="B116" s="408"/>
      <c r="C116" s="406"/>
      <c r="E116" s="403"/>
    </row>
    <row r="117" spans="1:5" ht="14.1" customHeight="1" x14ac:dyDescent="0.2">
      <c r="A117" s="404"/>
      <c r="B117" s="408"/>
      <c r="C117" s="406"/>
      <c r="E117" s="403"/>
    </row>
    <row r="118" spans="1:5" ht="14.1" customHeight="1" x14ac:dyDescent="0.2">
      <c r="A118" s="404"/>
      <c r="B118" s="408"/>
      <c r="C118" s="406"/>
      <c r="E118" s="403"/>
    </row>
    <row r="119" spans="1:5" ht="14.1" customHeight="1" x14ac:dyDescent="0.2">
      <c r="A119" s="404"/>
      <c r="B119" s="408"/>
      <c r="C119" s="406"/>
      <c r="E119" s="403"/>
    </row>
    <row r="120" spans="1:5" ht="14.1" customHeight="1" x14ac:dyDescent="0.2">
      <c r="A120" s="404"/>
      <c r="B120" s="408"/>
      <c r="C120" s="406"/>
      <c r="E120" s="403"/>
    </row>
    <row r="121" spans="1:5" ht="14.1" customHeight="1" x14ac:dyDescent="0.2">
      <c r="A121" s="404"/>
      <c r="B121" s="408"/>
      <c r="C121" s="406"/>
      <c r="E121" s="403"/>
    </row>
    <row r="122" spans="1:5" ht="14.1" customHeight="1" x14ac:dyDescent="0.2">
      <c r="A122" s="404"/>
      <c r="B122" s="408"/>
      <c r="C122" s="406"/>
      <c r="E122" s="403"/>
    </row>
    <row r="123" spans="1:5" ht="14.1" customHeight="1" x14ac:dyDescent="0.2">
      <c r="A123" s="404"/>
      <c r="B123" s="408"/>
      <c r="C123" s="406"/>
      <c r="E123" s="403"/>
    </row>
    <row r="124" spans="1:5" ht="14.1" customHeight="1" x14ac:dyDescent="0.2">
      <c r="A124" s="404"/>
      <c r="B124" s="408"/>
      <c r="C124" s="406"/>
      <c r="E124" s="403"/>
    </row>
    <row r="125" spans="1:5" ht="14.1" customHeight="1" x14ac:dyDescent="0.2">
      <c r="A125" s="404"/>
      <c r="B125" s="408"/>
      <c r="C125" s="406"/>
      <c r="E125" s="403"/>
    </row>
    <row r="126" spans="1:5" ht="14.1" customHeight="1" x14ac:dyDescent="0.2">
      <c r="A126" s="404"/>
      <c r="B126" s="408"/>
      <c r="C126" s="406"/>
      <c r="E126" s="403"/>
    </row>
    <row r="127" spans="1:5" ht="14.1" customHeight="1" x14ac:dyDescent="0.2">
      <c r="A127" s="404"/>
      <c r="B127" s="408"/>
      <c r="C127" s="406"/>
      <c r="E127" s="403"/>
    </row>
    <row r="128" spans="1:5" ht="14.1" customHeight="1" x14ac:dyDescent="0.2">
      <c r="A128" s="404"/>
      <c r="B128" s="408"/>
      <c r="C128" s="406"/>
      <c r="E128" s="403"/>
    </row>
    <row r="129" spans="1:5" ht="14.1" customHeight="1" x14ac:dyDescent="0.2">
      <c r="A129" s="404"/>
      <c r="B129" s="408"/>
      <c r="C129" s="406"/>
      <c r="E129" s="403"/>
    </row>
    <row r="130" spans="1:5" ht="14.1" customHeight="1" x14ac:dyDescent="0.2">
      <c r="A130" s="404"/>
      <c r="B130" s="408"/>
      <c r="C130" s="406"/>
      <c r="E130" s="403"/>
    </row>
    <row r="131" spans="1:5" ht="14.1" customHeight="1" x14ac:dyDescent="0.2">
      <c r="A131" s="404"/>
      <c r="B131" s="408"/>
      <c r="C131" s="406"/>
      <c r="E131" s="403"/>
    </row>
    <row r="132" spans="1:5" ht="14.1" customHeight="1" x14ac:dyDescent="0.2">
      <c r="A132" s="404"/>
      <c r="B132" s="408"/>
      <c r="C132" s="406"/>
      <c r="E132" s="403"/>
    </row>
    <row r="133" spans="1:5" ht="14.1" customHeight="1" x14ac:dyDescent="0.2">
      <c r="A133" s="404"/>
      <c r="B133" s="408"/>
      <c r="C133" s="406"/>
      <c r="E133" s="403"/>
    </row>
    <row r="134" spans="1:5" ht="14.1" customHeight="1" x14ac:dyDescent="0.2">
      <c r="A134" s="404"/>
      <c r="B134" s="408"/>
      <c r="C134" s="406"/>
      <c r="E134" s="403"/>
    </row>
    <row r="135" spans="1:5" ht="14.1" customHeight="1" x14ac:dyDescent="0.2">
      <c r="A135" s="404"/>
      <c r="B135" s="408"/>
      <c r="C135" s="406"/>
      <c r="E135" s="403"/>
    </row>
    <row r="136" spans="1:5" ht="14.1" customHeight="1" x14ac:dyDescent="0.2">
      <c r="A136" s="404"/>
      <c r="B136" s="408"/>
      <c r="C136" s="406"/>
      <c r="E136" s="403"/>
    </row>
    <row r="137" spans="1:5" ht="14.1" customHeight="1" x14ac:dyDescent="0.2">
      <c r="A137" s="404"/>
      <c r="B137" s="408"/>
      <c r="C137" s="406"/>
      <c r="E137" s="403"/>
    </row>
    <row r="138" spans="1:5" ht="14.1" customHeight="1" x14ac:dyDescent="0.2">
      <c r="A138" s="404"/>
      <c r="B138" s="408"/>
      <c r="C138" s="406"/>
      <c r="E138" s="403"/>
    </row>
    <row r="139" spans="1:5" ht="14.1" customHeight="1" x14ac:dyDescent="0.2">
      <c r="A139" s="404"/>
      <c r="B139" s="408"/>
      <c r="C139" s="406"/>
      <c r="E139" s="403"/>
    </row>
    <row r="140" spans="1:5" ht="14.1" customHeight="1" x14ac:dyDescent="0.2">
      <c r="A140" s="404"/>
      <c r="B140" s="408"/>
      <c r="C140" s="406"/>
      <c r="E140" s="403"/>
    </row>
    <row r="141" spans="1:5" ht="14.1" customHeight="1" x14ac:dyDescent="0.2">
      <c r="A141" s="404"/>
      <c r="B141" s="408"/>
      <c r="C141" s="406"/>
      <c r="E141" s="403"/>
    </row>
    <row r="142" spans="1:5" ht="14.1" customHeight="1" x14ac:dyDescent="0.2">
      <c r="A142" s="404"/>
      <c r="B142" s="408"/>
      <c r="C142" s="406"/>
      <c r="E142" s="403"/>
    </row>
    <row r="143" spans="1:5" ht="14.1" customHeight="1" x14ac:dyDescent="0.2">
      <c r="A143" s="404"/>
      <c r="B143" s="408"/>
      <c r="C143" s="406"/>
      <c r="E143" s="403"/>
    </row>
    <row r="144" spans="1:5" ht="14.1" customHeight="1" x14ac:dyDescent="0.2">
      <c r="A144" s="404"/>
      <c r="B144" s="408"/>
      <c r="C144" s="406"/>
      <c r="E144" s="403"/>
    </row>
    <row r="145" spans="1:5" ht="14.1" customHeight="1" x14ac:dyDescent="0.2">
      <c r="A145" s="404"/>
      <c r="B145" s="408"/>
      <c r="C145" s="406"/>
      <c r="E145" s="403"/>
    </row>
    <row r="146" spans="1:5" ht="14.1" customHeight="1" x14ac:dyDescent="0.2">
      <c r="A146" s="404"/>
      <c r="B146" s="408"/>
      <c r="C146" s="406"/>
      <c r="E146" s="403"/>
    </row>
    <row r="147" spans="1:5" ht="14.1" customHeight="1" x14ac:dyDescent="0.2">
      <c r="A147" s="404"/>
      <c r="B147" s="408"/>
      <c r="C147" s="406"/>
      <c r="E147" s="403"/>
    </row>
    <row r="148" spans="1:5" ht="14.1" customHeight="1" x14ac:dyDescent="0.2">
      <c r="A148" s="404"/>
      <c r="B148" s="408"/>
      <c r="C148" s="406"/>
      <c r="E148" s="403"/>
    </row>
    <row r="149" spans="1:5" ht="14.1" customHeight="1" x14ac:dyDescent="0.2">
      <c r="A149" s="404"/>
      <c r="B149" s="408"/>
      <c r="C149" s="406"/>
      <c r="E149" s="403"/>
    </row>
    <row r="150" spans="1:5" ht="14.1" customHeight="1" x14ac:dyDescent="0.2">
      <c r="A150" s="404"/>
      <c r="B150" s="408"/>
      <c r="C150" s="406"/>
      <c r="E150" s="403"/>
    </row>
    <row r="151" spans="1:5" ht="14.1" customHeight="1" x14ac:dyDescent="0.2">
      <c r="A151" s="404"/>
      <c r="B151" s="408"/>
      <c r="C151" s="406"/>
      <c r="E151" s="403"/>
    </row>
    <row r="152" spans="1:5" ht="14.1" customHeight="1" x14ac:dyDescent="0.2">
      <c r="A152" s="404"/>
      <c r="B152" s="408"/>
      <c r="C152" s="406"/>
      <c r="E152" s="403"/>
    </row>
    <row r="153" spans="1:5" ht="14.1" customHeight="1" x14ac:dyDescent="0.2">
      <c r="A153" s="404"/>
      <c r="B153" s="408"/>
      <c r="C153" s="406"/>
      <c r="E153" s="403"/>
    </row>
    <row r="154" spans="1:5" ht="14.1" customHeight="1" x14ac:dyDescent="0.2">
      <c r="A154" s="404"/>
      <c r="B154" s="408"/>
      <c r="C154" s="406"/>
      <c r="E154" s="403"/>
    </row>
    <row r="155" spans="1:5" ht="14.1" customHeight="1" x14ac:dyDescent="0.2">
      <c r="A155" s="404"/>
      <c r="B155" s="408"/>
      <c r="C155" s="406"/>
      <c r="E155" s="403"/>
    </row>
    <row r="156" spans="1:5" ht="14.1" customHeight="1" x14ac:dyDescent="0.2">
      <c r="A156" s="404"/>
      <c r="B156" s="408"/>
      <c r="C156" s="406"/>
      <c r="E156" s="403"/>
    </row>
    <row r="157" spans="1:5" ht="14.1" customHeight="1" x14ac:dyDescent="0.2">
      <c r="A157" s="404"/>
      <c r="B157" s="408"/>
      <c r="C157" s="406"/>
      <c r="E157" s="403"/>
    </row>
    <row r="158" spans="1:5" ht="14.1" customHeight="1" x14ac:dyDescent="0.2">
      <c r="A158" s="404"/>
      <c r="B158" s="408"/>
      <c r="C158" s="406"/>
      <c r="E158" s="403"/>
    </row>
    <row r="159" spans="1:5" ht="14.1" customHeight="1" x14ac:dyDescent="0.2">
      <c r="A159" s="404"/>
      <c r="B159" s="408"/>
      <c r="C159" s="406"/>
      <c r="E159" s="403"/>
    </row>
    <row r="160" spans="1:5" ht="14.1" customHeight="1" x14ac:dyDescent="0.2">
      <c r="A160" s="404"/>
      <c r="B160" s="408"/>
      <c r="C160" s="406"/>
      <c r="E160" s="403"/>
    </row>
    <row r="161" spans="1:5" ht="14.1" customHeight="1" x14ac:dyDescent="0.2">
      <c r="A161" s="404"/>
      <c r="B161" s="408"/>
      <c r="C161" s="406"/>
      <c r="E161" s="403"/>
    </row>
    <row r="162" spans="1:5" ht="14.1" customHeight="1" x14ac:dyDescent="0.2">
      <c r="A162" s="404"/>
      <c r="B162" s="408"/>
      <c r="C162" s="406"/>
      <c r="E162" s="403"/>
    </row>
    <row r="163" spans="1:5" ht="14.1" customHeight="1" x14ac:dyDescent="0.2">
      <c r="A163" s="404"/>
      <c r="B163" s="408"/>
      <c r="C163" s="406"/>
      <c r="E163" s="403"/>
    </row>
    <row r="164" spans="1:5" ht="14.1" customHeight="1" x14ac:dyDescent="0.2">
      <c r="A164" s="404"/>
      <c r="B164" s="408"/>
      <c r="C164" s="406"/>
      <c r="E164" s="403"/>
    </row>
    <row r="165" spans="1:5" ht="14.1" customHeight="1" x14ac:dyDescent="0.2">
      <c r="A165" s="404"/>
      <c r="B165" s="408"/>
      <c r="C165" s="406"/>
      <c r="E165" s="403"/>
    </row>
    <row r="166" spans="1:5" ht="14.1" customHeight="1" x14ac:dyDescent="0.2">
      <c r="A166" s="404"/>
      <c r="B166" s="408"/>
      <c r="C166" s="406"/>
      <c r="E166" s="403"/>
    </row>
    <row r="167" spans="1:5" ht="14.1" customHeight="1" x14ac:dyDescent="0.2">
      <c r="A167" s="404"/>
      <c r="B167" s="408"/>
      <c r="C167" s="406"/>
      <c r="E167" s="403"/>
    </row>
    <row r="168" spans="1:5" ht="14.1" customHeight="1" x14ac:dyDescent="0.2">
      <c r="A168" s="404"/>
      <c r="B168" s="408"/>
      <c r="C168" s="406"/>
      <c r="E168" s="403"/>
    </row>
    <row r="169" spans="1:5" ht="14.1" customHeight="1" x14ac:dyDescent="0.2">
      <c r="A169" s="404"/>
      <c r="B169" s="408"/>
      <c r="C169" s="406"/>
      <c r="E169" s="403"/>
    </row>
    <row r="170" spans="1:5" ht="14.1" customHeight="1" x14ac:dyDescent="0.2">
      <c r="A170" s="404"/>
      <c r="B170" s="408"/>
      <c r="C170" s="406"/>
      <c r="E170" s="403"/>
    </row>
    <row r="171" spans="1:5" ht="14.1" customHeight="1" x14ac:dyDescent="0.2">
      <c r="A171" s="404"/>
      <c r="B171" s="408"/>
      <c r="C171" s="406"/>
      <c r="E171" s="403"/>
    </row>
    <row r="172" spans="1:5" ht="14.1" customHeight="1" x14ac:dyDescent="0.2">
      <c r="A172" s="404"/>
      <c r="B172" s="408"/>
      <c r="C172" s="406"/>
      <c r="E172" s="403"/>
    </row>
    <row r="173" spans="1:5" ht="14.1" customHeight="1" x14ac:dyDescent="0.2">
      <c r="A173" s="404"/>
      <c r="B173" s="408"/>
      <c r="C173" s="406"/>
      <c r="E173" s="403"/>
    </row>
    <row r="174" spans="1:5" ht="14.1" customHeight="1" x14ac:dyDescent="0.2">
      <c r="A174" s="404"/>
      <c r="B174" s="408"/>
      <c r="C174" s="406"/>
      <c r="E174" s="403"/>
    </row>
    <row r="175" spans="1:5" ht="14.1" customHeight="1" x14ac:dyDescent="0.2">
      <c r="A175" s="404"/>
      <c r="B175" s="408"/>
      <c r="C175" s="406"/>
      <c r="E175" s="403"/>
    </row>
    <row r="176" spans="1:5" ht="14.1" customHeight="1" x14ac:dyDescent="0.2">
      <c r="A176" s="404"/>
      <c r="B176" s="408"/>
      <c r="C176" s="406"/>
      <c r="E176" s="403"/>
    </row>
    <row r="177" spans="1:5" ht="14.1" customHeight="1" x14ac:dyDescent="0.2">
      <c r="A177" s="404"/>
      <c r="B177" s="408"/>
      <c r="C177" s="406"/>
      <c r="E177" s="403"/>
    </row>
    <row r="178" spans="1:5" ht="14.1" customHeight="1" x14ac:dyDescent="0.2">
      <c r="A178" s="404"/>
      <c r="B178" s="408"/>
      <c r="C178" s="406"/>
      <c r="E178" s="403"/>
    </row>
    <row r="179" spans="1:5" ht="14.1" customHeight="1" x14ac:dyDescent="0.2">
      <c r="A179" s="404"/>
      <c r="B179" s="408"/>
      <c r="C179" s="406"/>
      <c r="E179" s="403"/>
    </row>
    <row r="180" spans="1:5" ht="14.1" customHeight="1" x14ac:dyDescent="0.2">
      <c r="A180" s="404"/>
      <c r="B180" s="408"/>
      <c r="C180" s="406"/>
      <c r="E180" s="403"/>
    </row>
    <row r="181" spans="1:5" ht="14.1" customHeight="1" x14ac:dyDescent="0.2">
      <c r="A181" s="404"/>
      <c r="B181" s="408"/>
      <c r="C181" s="406"/>
      <c r="E181" s="403"/>
    </row>
    <row r="182" spans="1:5" ht="14.1" customHeight="1" x14ac:dyDescent="0.2">
      <c r="A182" s="404"/>
      <c r="B182" s="408"/>
      <c r="C182" s="406"/>
      <c r="E182" s="403"/>
    </row>
    <row r="183" spans="1:5" ht="14.1" customHeight="1" x14ac:dyDescent="0.2">
      <c r="A183" s="404"/>
      <c r="B183" s="408"/>
      <c r="C183" s="406"/>
      <c r="E183" s="403"/>
    </row>
    <row r="184" spans="1:5" ht="14.1" customHeight="1" x14ac:dyDescent="0.2">
      <c r="A184" s="404"/>
      <c r="B184" s="408"/>
      <c r="C184" s="406"/>
      <c r="E184" s="403"/>
    </row>
    <row r="185" spans="1:5" ht="14.1" customHeight="1" x14ac:dyDescent="0.2">
      <c r="A185" s="404"/>
      <c r="B185" s="408"/>
      <c r="C185" s="406"/>
      <c r="E185" s="403"/>
    </row>
    <row r="186" spans="1:5" ht="14.1" customHeight="1" x14ac:dyDescent="0.2">
      <c r="A186" s="404"/>
      <c r="B186" s="408"/>
      <c r="C186" s="406"/>
      <c r="E186" s="403"/>
    </row>
    <row r="187" spans="1:5" ht="14.1" customHeight="1" x14ac:dyDescent="0.2">
      <c r="A187" s="404"/>
      <c r="B187" s="408"/>
      <c r="C187" s="406"/>
      <c r="E187" s="403"/>
    </row>
    <row r="188" spans="1:5" ht="14.1" customHeight="1" x14ac:dyDescent="0.2">
      <c r="A188" s="404"/>
      <c r="B188" s="408"/>
      <c r="C188" s="406"/>
      <c r="E188" s="403"/>
    </row>
    <row r="189" spans="1:5" ht="14.1" customHeight="1" x14ac:dyDescent="0.2">
      <c r="A189" s="404"/>
      <c r="B189" s="408"/>
      <c r="C189" s="406"/>
      <c r="E189" s="403"/>
    </row>
    <row r="190" spans="1:5" ht="14.1" customHeight="1" x14ac:dyDescent="0.2">
      <c r="A190" s="404"/>
      <c r="B190" s="408"/>
      <c r="C190" s="406"/>
      <c r="E190" s="403"/>
    </row>
    <row r="191" spans="1:5" ht="14.1" customHeight="1" x14ac:dyDescent="0.2">
      <c r="A191" s="404"/>
      <c r="B191" s="408"/>
      <c r="C191" s="406"/>
      <c r="E191" s="403"/>
    </row>
    <row r="192" spans="1:5" ht="14.1" customHeight="1" x14ac:dyDescent="0.2">
      <c r="A192" s="404"/>
      <c r="B192" s="408"/>
      <c r="C192" s="406"/>
      <c r="E192" s="403"/>
    </row>
    <row r="193" spans="1:5" ht="14.1" customHeight="1" x14ac:dyDescent="0.2">
      <c r="A193" s="404"/>
      <c r="B193" s="408"/>
      <c r="C193" s="406"/>
      <c r="E193" s="403"/>
    </row>
    <row r="194" spans="1:5" ht="14.1" customHeight="1" x14ac:dyDescent="0.2">
      <c r="A194" s="404"/>
      <c r="B194" s="408"/>
      <c r="C194" s="406"/>
      <c r="E194" s="403"/>
    </row>
    <row r="195" spans="1:5" ht="14.1" customHeight="1" x14ac:dyDescent="0.2">
      <c r="A195" s="404"/>
      <c r="B195" s="408"/>
      <c r="C195" s="406"/>
      <c r="E195" s="403"/>
    </row>
    <row r="196" spans="1:5" ht="14.1" customHeight="1" x14ac:dyDescent="0.2">
      <c r="A196" s="404"/>
      <c r="B196" s="405"/>
      <c r="C196" s="409"/>
      <c r="D196" s="403"/>
      <c r="E196" s="403"/>
    </row>
    <row r="197" spans="1:5" ht="14.1" customHeight="1" x14ac:dyDescent="0.2">
      <c r="A197" s="404"/>
      <c r="B197" s="405"/>
      <c r="C197" s="409"/>
      <c r="D197" s="403"/>
      <c r="E197" s="403"/>
    </row>
    <row r="198" spans="1:5" ht="14.1" customHeight="1" x14ac:dyDescent="0.2">
      <c r="A198" s="404"/>
      <c r="B198" s="405"/>
      <c r="C198" s="409"/>
      <c r="D198" s="403"/>
      <c r="E198" s="403"/>
    </row>
    <row r="199" spans="1:5" ht="14.1" customHeight="1" x14ac:dyDescent="0.2">
      <c r="A199" s="404"/>
      <c r="B199" s="405"/>
      <c r="C199" s="409"/>
      <c r="D199" s="403"/>
      <c r="E199" s="403"/>
    </row>
    <row r="200" spans="1:5" ht="14.1" customHeight="1" x14ac:dyDescent="0.2">
      <c r="A200" s="404"/>
      <c r="B200" s="410"/>
      <c r="C200" s="409"/>
      <c r="D200" s="403"/>
      <c r="E200" s="403"/>
    </row>
    <row r="201" spans="1:5" ht="14.1" customHeight="1" x14ac:dyDescent="0.2">
      <c r="A201" s="404"/>
      <c r="B201" s="410"/>
      <c r="C201" s="409"/>
      <c r="D201" s="403"/>
      <c r="E201" s="403"/>
    </row>
    <row r="202" spans="1:5" ht="14.1" customHeight="1" x14ac:dyDescent="0.2">
      <c r="A202" s="404"/>
      <c r="B202" s="410"/>
      <c r="C202" s="409"/>
      <c r="D202" s="403"/>
      <c r="E202" s="403"/>
    </row>
    <row r="203" spans="1:5" ht="14.1" customHeight="1" x14ac:dyDescent="0.2">
      <c r="A203" s="404"/>
      <c r="B203" s="410"/>
      <c r="C203" s="409"/>
      <c r="D203" s="403"/>
      <c r="E203" s="403"/>
    </row>
    <row r="204" spans="1:5" ht="14.1" customHeight="1" x14ac:dyDescent="0.2">
      <c r="A204" s="404"/>
      <c r="B204" s="410"/>
      <c r="C204" s="409"/>
      <c r="D204" s="403"/>
      <c r="E204" s="403"/>
    </row>
    <row r="205" spans="1:5" ht="14.1" customHeight="1" x14ac:dyDescent="0.2">
      <c r="A205" s="404"/>
      <c r="B205" s="410"/>
      <c r="C205" s="409"/>
      <c r="D205" s="403"/>
      <c r="E205" s="403"/>
    </row>
    <row r="206" spans="1:5" ht="14.1" customHeight="1" x14ac:dyDescent="0.2">
      <c r="A206" s="404"/>
      <c r="B206" s="410"/>
      <c r="C206" s="409"/>
      <c r="D206" s="403"/>
      <c r="E206" s="403"/>
    </row>
    <row r="207" spans="1:5" ht="14.1" customHeight="1" x14ac:dyDescent="0.2">
      <c r="A207" s="404"/>
      <c r="B207" s="410"/>
      <c r="C207" s="409"/>
      <c r="D207" s="403"/>
      <c r="E207" s="403"/>
    </row>
    <row r="208" spans="1:5" ht="14.1" customHeight="1" x14ac:dyDescent="0.2">
      <c r="A208" s="404"/>
      <c r="B208" s="410"/>
      <c r="C208" s="409"/>
      <c r="D208" s="403"/>
      <c r="E208" s="403"/>
    </row>
    <row r="209" spans="1:5" ht="14.1" customHeight="1" x14ac:dyDescent="0.2">
      <c r="A209" s="404"/>
      <c r="B209" s="410"/>
      <c r="C209" s="409"/>
      <c r="D209" s="403"/>
      <c r="E209" s="403"/>
    </row>
    <row r="210" spans="1:5" ht="14.1" customHeight="1" x14ac:dyDescent="0.2">
      <c r="A210" s="404"/>
      <c r="B210" s="410"/>
      <c r="C210" s="409"/>
      <c r="D210" s="403"/>
      <c r="E210" s="403"/>
    </row>
    <row r="211" spans="1:5" ht="14.1" customHeight="1" x14ac:dyDescent="0.2">
      <c r="A211" s="404"/>
      <c r="B211" s="410"/>
      <c r="C211" s="409"/>
      <c r="D211" s="403"/>
      <c r="E211" s="403"/>
    </row>
    <row r="212" spans="1:5" ht="14.1" customHeight="1" x14ac:dyDescent="0.2">
      <c r="A212" s="404"/>
      <c r="B212" s="410"/>
      <c r="C212" s="409"/>
      <c r="D212" s="403"/>
      <c r="E212" s="403"/>
    </row>
    <row r="213" spans="1:5" ht="14.1" customHeight="1" x14ac:dyDescent="0.2">
      <c r="A213" s="404"/>
      <c r="B213" s="410"/>
      <c r="C213" s="409"/>
      <c r="D213" s="403"/>
      <c r="E213" s="403"/>
    </row>
    <row r="214" spans="1:5" ht="14.1" customHeight="1" x14ac:dyDescent="0.2">
      <c r="A214" s="404"/>
      <c r="B214" s="410"/>
      <c r="C214" s="409"/>
      <c r="D214" s="403"/>
      <c r="E214" s="403"/>
    </row>
    <row r="215" spans="1:5" ht="14.1" customHeight="1" x14ac:dyDescent="0.2">
      <c r="A215" s="404"/>
      <c r="B215" s="410"/>
      <c r="C215" s="409"/>
      <c r="D215" s="403"/>
      <c r="E215" s="403"/>
    </row>
    <row r="216" spans="1:5" ht="14.1" customHeight="1" x14ac:dyDescent="0.2">
      <c r="A216" s="404"/>
      <c r="B216" s="410"/>
      <c r="C216" s="409"/>
      <c r="D216" s="403"/>
      <c r="E216" s="403"/>
    </row>
    <row r="217" spans="1:5" ht="14.1" customHeight="1" x14ac:dyDescent="0.2">
      <c r="A217" s="404"/>
      <c r="B217" s="410"/>
      <c r="C217" s="406"/>
      <c r="D217" s="403"/>
      <c r="E217" s="403"/>
    </row>
    <row r="218" spans="1:5" ht="14.1" customHeight="1" x14ac:dyDescent="0.2">
      <c r="A218" s="404"/>
      <c r="B218" s="410"/>
      <c r="C218" s="406"/>
      <c r="D218" s="403"/>
      <c r="E218" s="403"/>
    </row>
    <row r="219" spans="1:5" ht="14.1" customHeight="1" x14ac:dyDescent="0.2">
      <c r="A219" s="404"/>
      <c r="B219" s="410"/>
      <c r="C219" s="406"/>
      <c r="D219" s="403"/>
      <c r="E219" s="403"/>
    </row>
    <row r="220" spans="1:5" ht="14.1" customHeight="1" x14ac:dyDescent="0.2">
      <c r="A220" s="404"/>
      <c r="B220" s="410"/>
      <c r="C220" s="406"/>
      <c r="D220" s="403"/>
      <c r="E220" s="403"/>
    </row>
    <row r="221" spans="1:5" ht="14.1" customHeight="1" x14ac:dyDescent="0.2">
      <c r="A221" s="404"/>
      <c r="B221" s="410"/>
      <c r="C221" s="406"/>
      <c r="D221" s="403"/>
      <c r="E221" s="403"/>
    </row>
    <row r="222" spans="1:5" ht="14.1" customHeight="1" x14ac:dyDescent="0.2">
      <c r="A222" s="404"/>
      <c r="B222" s="410"/>
      <c r="C222" s="406"/>
      <c r="D222" s="403"/>
      <c r="E222" s="403"/>
    </row>
    <row r="223" spans="1:5" ht="14.1" customHeight="1" x14ac:dyDescent="0.2">
      <c r="A223" s="404"/>
      <c r="B223" s="410"/>
      <c r="C223" s="406"/>
      <c r="D223" s="403"/>
      <c r="E223" s="403"/>
    </row>
    <row r="224" spans="1:5" ht="14.1" customHeight="1" x14ac:dyDescent="0.2">
      <c r="A224" s="404"/>
      <c r="B224" s="410"/>
      <c r="C224" s="406"/>
      <c r="D224" s="403"/>
      <c r="E224" s="403"/>
    </row>
    <row r="225" spans="1:5" ht="14.1" customHeight="1" x14ac:dyDescent="0.2">
      <c r="A225" s="404"/>
      <c r="B225" s="410"/>
      <c r="C225" s="406"/>
      <c r="D225" s="403"/>
      <c r="E225" s="403"/>
    </row>
    <row r="226" spans="1:5" ht="14.1" customHeight="1" x14ac:dyDescent="0.2">
      <c r="A226" s="404"/>
      <c r="B226" s="410"/>
      <c r="C226" s="406"/>
      <c r="D226" s="403"/>
      <c r="E226" s="403"/>
    </row>
    <row r="227" spans="1:5" ht="14.1" customHeight="1" x14ac:dyDescent="0.2">
      <c r="A227" s="404"/>
      <c r="B227" s="410"/>
      <c r="C227" s="406"/>
      <c r="D227" s="403"/>
      <c r="E227" s="403"/>
    </row>
    <row r="228" spans="1:5" ht="14.1" customHeight="1" x14ac:dyDescent="0.2">
      <c r="A228" s="404"/>
      <c r="B228" s="410"/>
      <c r="C228" s="406"/>
      <c r="D228" s="403"/>
      <c r="E228" s="403"/>
    </row>
    <row r="229" spans="1:5" ht="14.1" customHeight="1" x14ac:dyDescent="0.2">
      <c r="A229" s="404"/>
      <c r="B229" s="410"/>
      <c r="C229" s="406"/>
      <c r="D229" s="403"/>
      <c r="E229" s="403"/>
    </row>
    <row r="230" spans="1:5" ht="14.1" customHeight="1" x14ac:dyDescent="0.2">
      <c r="A230" s="404"/>
      <c r="B230" s="410"/>
      <c r="C230" s="406"/>
      <c r="D230" s="403"/>
      <c r="E230" s="403"/>
    </row>
    <row r="231" spans="1:5" ht="14.1" customHeight="1" x14ac:dyDescent="0.2">
      <c r="A231" s="404"/>
      <c r="B231" s="410"/>
      <c r="C231" s="406"/>
      <c r="D231" s="403"/>
      <c r="E231" s="403"/>
    </row>
    <row r="232" spans="1:5" ht="14.1" customHeight="1" x14ac:dyDescent="0.2">
      <c r="A232" s="404"/>
      <c r="B232" s="410"/>
      <c r="C232" s="406"/>
      <c r="D232" s="403"/>
      <c r="E232" s="403"/>
    </row>
    <row r="233" spans="1:5" ht="14.1" customHeight="1" x14ac:dyDescent="0.2">
      <c r="A233" s="404"/>
      <c r="B233" s="410"/>
      <c r="C233" s="406"/>
      <c r="D233" s="403"/>
      <c r="E233" s="403"/>
    </row>
    <row r="234" spans="1:5" ht="14.1" customHeight="1" x14ac:dyDescent="0.2">
      <c r="A234" s="404"/>
      <c r="B234" s="410"/>
      <c r="C234" s="406"/>
      <c r="D234" s="403"/>
      <c r="E234" s="403"/>
    </row>
    <row r="235" spans="1:5" ht="14.1" customHeight="1" x14ac:dyDescent="0.2">
      <c r="A235" s="404"/>
      <c r="B235" s="410"/>
      <c r="C235" s="406"/>
      <c r="D235" s="403"/>
      <c r="E235" s="403"/>
    </row>
    <row r="236" spans="1:5" ht="14.1" customHeight="1" x14ac:dyDescent="0.2">
      <c r="A236" s="404"/>
      <c r="B236" s="410"/>
      <c r="C236" s="406"/>
      <c r="D236" s="403"/>
      <c r="E236" s="403"/>
    </row>
    <row r="237" spans="1:5" ht="14.1" customHeight="1" x14ac:dyDescent="0.2">
      <c r="A237" s="404"/>
      <c r="B237" s="410"/>
      <c r="C237" s="406"/>
      <c r="D237" s="403"/>
    </row>
    <row r="238" spans="1:5" ht="14.1" customHeight="1" x14ac:dyDescent="0.2">
      <c r="A238" s="404"/>
      <c r="B238" s="410"/>
      <c r="C238" s="406"/>
      <c r="D238" s="403"/>
    </row>
    <row r="239" spans="1:5" ht="14.1" customHeight="1" x14ac:dyDescent="0.2">
      <c r="A239" s="404"/>
      <c r="B239" s="410"/>
      <c r="C239" s="406"/>
      <c r="D239" s="403"/>
    </row>
    <row r="240" spans="1:5" ht="14.1" customHeight="1" x14ac:dyDescent="0.2">
      <c r="A240" s="404"/>
      <c r="B240" s="410"/>
      <c r="C240" s="406"/>
      <c r="D240" s="403"/>
    </row>
    <row r="241" spans="1:4" ht="14.1" customHeight="1" x14ac:dyDescent="0.2">
      <c r="A241" s="404"/>
      <c r="B241" s="410"/>
      <c r="C241" s="406"/>
      <c r="D241" s="403"/>
    </row>
    <row r="242" spans="1:4" ht="14.1" customHeight="1" x14ac:dyDescent="0.2">
      <c r="A242" s="404"/>
      <c r="B242" s="410"/>
      <c r="C242" s="406"/>
      <c r="D242" s="403"/>
    </row>
    <row r="243" spans="1:4" ht="14.1" customHeight="1" x14ac:dyDescent="0.2">
      <c r="A243" s="404"/>
      <c r="B243" s="410"/>
      <c r="C243" s="406"/>
      <c r="D243" s="403"/>
    </row>
    <row r="244" spans="1:4" ht="14.1" customHeight="1" x14ac:dyDescent="0.2">
      <c r="A244" s="404"/>
      <c r="B244" s="410"/>
      <c r="C244" s="406"/>
    </row>
    <row r="245" spans="1:4" ht="14.1" customHeight="1" x14ac:dyDescent="0.2">
      <c r="A245" s="404"/>
      <c r="B245" s="410"/>
      <c r="C245" s="406"/>
    </row>
    <row r="246" spans="1:4" ht="14.1" customHeight="1" x14ac:dyDescent="0.2">
      <c r="A246" s="404"/>
      <c r="B246" s="410"/>
      <c r="C246" s="406"/>
    </row>
    <row r="247" spans="1:4" ht="14.1" customHeight="1" x14ac:dyDescent="0.2">
      <c r="A247" s="404"/>
      <c r="B247" s="410"/>
      <c r="C247" s="406"/>
    </row>
    <row r="248" spans="1:4" ht="14.1" customHeight="1" x14ac:dyDescent="0.2">
      <c r="A248" s="404"/>
      <c r="B248" s="410"/>
      <c r="C248" s="406"/>
    </row>
    <row r="249" spans="1:4" ht="14.1" customHeight="1" x14ac:dyDescent="0.2">
      <c r="A249" s="404"/>
      <c r="B249" s="410"/>
      <c r="C249" s="406"/>
    </row>
    <row r="250" spans="1:4" ht="14.1" customHeight="1" x14ac:dyDescent="0.2">
      <c r="A250" s="404"/>
      <c r="B250" s="410"/>
      <c r="C250" s="406"/>
    </row>
    <row r="251" spans="1:4" ht="14.1" customHeight="1" x14ac:dyDescent="0.2">
      <c r="A251" s="404"/>
      <c r="B251" s="410"/>
      <c r="C251" s="406"/>
    </row>
    <row r="252" spans="1:4" ht="14.1" customHeight="1" x14ac:dyDescent="0.2">
      <c r="A252" s="404"/>
      <c r="B252" s="410"/>
      <c r="C252" s="406"/>
    </row>
    <row r="253" spans="1:4" ht="14.1" customHeight="1" x14ac:dyDescent="0.2">
      <c r="A253" s="404"/>
      <c r="B253" s="410"/>
      <c r="C253" s="406"/>
    </row>
    <row r="254" spans="1:4" ht="14.1" customHeight="1" x14ac:dyDescent="0.2">
      <c r="A254" s="404"/>
      <c r="B254" s="410"/>
      <c r="C254" s="406"/>
    </row>
    <row r="255" spans="1:4" ht="14.1" customHeight="1" x14ac:dyDescent="0.2">
      <c r="A255" s="404"/>
      <c r="B255" s="410"/>
      <c r="C255" s="406"/>
    </row>
    <row r="256" spans="1:4" ht="14.1" customHeight="1" x14ac:dyDescent="0.2">
      <c r="A256" s="404"/>
      <c r="B256" s="410"/>
      <c r="C256" s="406"/>
    </row>
    <row r="257" spans="1:3" ht="14.1" customHeight="1" x14ac:dyDescent="0.2">
      <c r="A257" s="404"/>
      <c r="B257" s="410"/>
      <c r="C257" s="406"/>
    </row>
    <row r="258" spans="1:3" ht="14.1" customHeight="1" x14ac:dyDescent="0.2">
      <c r="A258" s="404"/>
      <c r="B258" s="410"/>
      <c r="C258" s="406"/>
    </row>
    <row r="259" spans="1:3" ht="14.1" customHeight="1" x14ac:dyDescent="0.2">
      <c r="A259" s="404"/>
      <c r="B259" s="410"/>
      <c r="C259" s="406"/>
    </row>
    <row r="260" spans="1:3" ht="14.1" customHeight="1" x14ac:dyDescent="0.2">
      <c r="A260" s="404"/>
      <c r="B260" s="410"/>
      <c r="C260" s="406"/>
    </row>
    <row r="261" spans="1:3" ht="14.1" customHeight="1" x14ac:dyDescent="0.2">
      <c r="A261" s="404"/>
      <c r="B261" s="410"/>
      <c r="C261" s="406"/>
    </row>
    <row r="262" spans="1:3" ht="14.1" customHeight="1" x14ac:dyDescent="0.2">
      <c r="A262" s="404"/>
      <c r="B262" s="410"/>
      <c r="C262" s="406"/>
    </row>
    <row r="263" spans="1:3" ht="14.1" customHeight="1" x14ac:dyDescent="0.2">
      <c r="A263" s="404"/>
      <c r="B263" s="410"/>
      <c r="C263" s="406"/>
    </row>
    <row r="264" spans="1:3" ht="14.1" customHeight="1" x14ac:dyDescent="0.2">
      <c r="A264" s="404"/>
      <c r="B264" s="410"/>
      <c r="C264" s="406"/>
    </row>
    <row r="265" spans="1:3" ht="14.1" customHeight="1" x14ac:dyDescent="0.2">
      <c r="A265" s="404"/>
      <c r="B265" s="410"/>
      <c r="C265" s="406"/>
    </row>
    <row r="266" spans="1:3" ht="14.1" customHeight="1" x14ac:dyDescent="0.2">
      <c r="A266" s="404"/>
      <c r="B266" s="410"/>
      <c r="C266" s="406"/>
    </row>
    <row r="267" spans="1:3" ht="14.1" customHeight="1" x14ac:dyDescent="0.2">
      <c r="A267" s="404"/>
      <c r="B267" s="410"/>
      <c r="C267" s="406"/>
    </row>
    <row r="268" spans="1:3" ht="14.1" customHeight="1" x14ac:dyDescent="0.2">
      <c r="A268" s="404"/>
      <c r="B268" s="410"/>
      <c r="C268" s="406"/>
    </row>
    <row r="269" spans="1:3" ht="14.1" customHeight="1" x14ac:dyDescent="0.2">
      <c r="A269" s="404"/>
      <c r="B269" s="410"/>
      <c r="C269" s="406"/>
    </row>
    <row r="270" spans="1:3" ht="14.1" customHeight="1" x14ac:dyDescent="0.2">
      <c r="A270" s="404"/>
      <c r="B270" s="410"/>
      <c r="C270" s="406"/>
    </row>
    <row r="271" spans="1:3" ht="14.1" customHeight="1" x14ac:dyDescent="0.2">
      <c r="A271" s="404"/>
      <c r="B271" s="410"/>
      <c r="C271" s="406"/>
    </row>
    <row r="272" spans="1:3" ht="14.1" customHeight="1" x14ac:dyDescent="0.2">
      <c r="A272" s="404"/>
      <c r="B272" s="410"/>
      <c r="C272" s="406"/>
    </row>
    <row r="273" spans="1:3" ht="14.1" customHeight="1" x14ac:dyDescent="0.2">
      <c r="A273" s="404"/>
      <c r="B273" s="410"/>
      <c r="C273" s="406"/>
    </row>
    <row r="274" spans="1:3" ht="14.1" customHeight="1" x14ac:dyDescent="0.2">
      <c r="A274" s="404"/>
      <c r="B274" s="410"/>
      <c r="C274" s="406"/>
    </row>
    <row r="275" spans="1:3" ht="14.1" customHeight="1" x14ac:dyDescent="0.2">
      <c r="A275" s="404"/>
      <c r="B275" s="410"/>
      <c r="C275" s="406"/>
    </row>
    <row r="276" spans="1:3" ht="14.1" customHeight="1" x14ac:dyDescent="0.2">
      <c r="A276" s="404"/>
      <c r="B276" s="410"/>
      <c r="C276" s="406"/>
    </row>
    <row r="277" spans="1:3" ht="14.1" customHeight="1" x14ac:dyDescent="0.2">
      <c r="A277" s="404"/>
      <c r="B277" s="410"/>
      <c r="C277" s="406"/>
    </row>
    <row r="278" spans="1:3" ht="14.1" customHeight="1" x14ac:dyDescent="0.2">
      <c r="A278" s="404"/>
      <c r="B278" s="410"/>
      <c r="C278" s="406"/>
    </row>
    <row r="279" spans="1:3" ht="14.1" customHeight="1" x14ac:dyDescent="0.2">
      <c r="A279" s="404"/>
      <c r="B279" s="410"/>
      <c r="C279" s="406"/>
    </row>
    <row r="280" spans="1:3" ht="14.1" customHeight="1" x14ac:dyDescent="0.2">
      <c r="A280" s="404"/>
      <c r="B280" s="410"/>
      <c r="C280" s="406"/>
    </row>
    <row r="281" spans="1:3" ht="14.1" customHeight="1" x14ac:dyDescent="0.2">
      <c r="A281" s="404"/>
      <c r="B281" s="410"/>
      <c r="C281" s="406"/>
    </row>
    <row r="282" spans="1:3" ht="14.1" customHeight="1" x14ac:dyDescent="0.2">
      <c r="A282" s="404"/>
      <c r="B282" s="410"/>
      <c r="C282" s="406"/>
    </row>
    <row r="283" spans="1:3" ht="14.1" customHeight="1" x14ac:dyDescent="0.2">
      <c r="A283" s="404"/>
      <c r="B283" s="410"/>
      <c r="C283" s="406"/>
    </row>
    <row r="284" spans="1:3" ht="14.1" customHeight="1" x14ac:dyDescent="0.2">
      <c r="A284" s="404"/>
      <c r="B284" s="410"/>
      <c r="C284" s="406"/>
    </row>
    <row r="285" spans="1:3" ht="14.1" customHeight="1" x14ac:dyDescent="0.2">
      <c r="A285" s="404"/>
      <c r="B285" s="410"/>
      <c r="C285" s="406"/>
    </row>
    <row r="286" spans="1:3" ht="14.1" customHeight="1" x14ac:dyDescent="0.2">
      <c r="A286" s="404"/>
      <c r="B286" s="410"/>
      <c r="C286" s="406"/>
    </row>
    <row r="287" spans="1:3" ht="14.1" customHeight="1" x14ac:dyDescent="0.2">
      <c r="A287" s="404"/>
      <c r="B287" s="410"/>
      <c r="C287" s="406"/>
    </row>
    <row r="288" spans="1:3" ht="14.1" customHeight="1" x14ac:dyDescent="0.2">
      <c r="A288" s="404"/>
      <c r="B288" s="410"/>
      <c r="C288" s="406"/>
    </row>
    <row r="289" spans="1:3" ht="14.1" customHeight="1" x14ac:dyDescent="0.2">
      <c r="A289" s="404"/>
      <c r="B289" s="410"/>
      <c r="C289" s="406"/>
    </row>
    <row r="290" spans="1:3" ht="14.1" customHeight="1" x14ac:dyDescent="0.2">
      <c r="A290" s="404"/>
      <c r="B290" s="410"/>
      <c r="C290" s="406"/>
    </row>
    <row r="291" spans="1:3" ht="14.1" customHeight="1" x14ac:dyDescent="0.2">
      <c r="A291" s="404"/>
      <c r="B291" s="410"/>
      <c r="C291" s="406"/>
    </row>
    <row r="292" spans="1:3" ht="14.1" customHeight="1" x14ac:dyDescent="0.2">
      <c r="A292" s="404"/>
      <c r="B292" s="410"/>
      <c r="C292" s="406"/>
    </row>
    <row r="293" spans="1:3" ht="14.1" customHeight="1" x14ac:dyDescent="0.2">
      <c r="A293" s="404"/>
      <c r="B293" s="410"/>
      <c r="C293" s="406"/>
    </row>
    <row r="294" spans="1:3" ht="14.1" customHeight="1" x14ac:dyDescent="0.2">
      <c r="A294" s="404"/>
      <c r="B294" s="410"/>
      <c r="C294" s="406"/>
    </row>
    <row r="295" spans="1:3" ht="14.1" customHeight="1" x14ac:dyDescent="0.2">
      <c r="A295" s="404"/>
      <c r="B295" s="410"/>
      <c r="C295" s="406"/>
    </row>
    <row r="296" spans="1:3" ht="14.1" customHeight="1" x14ac:dyDescent="0.2">
      <c r="A296" s="404"/>
      <c r="B296" s="410"/>
      <c r="C296" s="406"/>
    </row>
    <row r="297" spans="1:3" ht="14.1" customHeight="1" x14ac:dyDescent="0.2">
      <c r="A297" s="404"/>
      <c r="B297" s="410"/>
      <c r="C297" s="406"/>
    </row>
    <row r="298" spans="1:3" ht="14.1" customHeight="1" x14ac:dyDescent="0.2">
      <c r="A298" s="404"/>
      <c r="B298" s="410"/>
      <c r="C298" s="406"/>
    </row>
    <row r="299" spans="1:3" ht="14.1" customHeight="1" x14ac:dyDescent="0.2">
      <c r="A299" s="404"/>
      <c r="B299" s="410"/>
      <c r="C299" s="406"/>
    </row>
    <row r="300" spans="1:3" ht="14.1" customHeight="1" x14ac:dyDescent="0.2">
      <c r="A300" s="404"/>
      <c r="B300" s="410"/>
      <c r="C300" s="406"/>
    </row>
    <row r="301" spans="1:3" ht="14.1" customHeight="1" x14ac:dyDescent="0.2">
      <c r="A301" s="404"/>
      <c r="B301" s="410"/>
      <c r="C301" s="406"/>
    </row>
    <row r="302" spans="1:3" ht="14.1" customHeight="1" x14ac:dyDescent="0.2">
      <c r="A302" s="404"/>
      <c r="B302" s="410"/>
      <c r="C302" s="406"/>
    </row>
    <row r="303" spans="1:3" ht="14.1" customHeight="1" x14ac:dyDescent="0.2">
      <c r="A303" s="404"/>
      <c r="B303" s="410"/>
      <c r="C303" s="406"/>
    </row>
    <row r="304" spans="1:3" ht="14.1" customHeight="1" x14ac:dyDescent="0.2">
      <c r="A304" s="404"/>
      <c r="B304" s="410"/>
      <c r="C304" s="406"/>
    </row>
    <row r="305" spans="1:3" ht="14.1" customHeight="1" x14ac:dyDescent="0.2">
      <c r="A305" s="404"/>
      <c r="B305" s="410"/>
      <c r="C305" s="406"/>
    </row>
    <row r="306" spans="1:3" ht="14.1" customHeight="1" x14ac:dyDescent="0.2">
      <c r="A306" s="404"/>
      <c r="B306" s="410"/>
      <c r="C306" s="406"/>
    </row>
    <row r="307" spans="1:3" ht="14.1" customHeight="1" x14ac:dyDescent="0.2">
      <c r="A307" s="404"/>
      <c r="B307" s="410"/>
      <c r="C307" s="406"/>
    </row>
    <row r="308" spans="1:3" ht="14.1" customHeight="1" x14ac:dyDescent="0.2">
      <c r="A308" s="404"/>
      <c r="B308" s="410"/>
      <c r="C308" s="406"/>
    </row>
    <row r="309" spans="1:3" ht="14.1" customHeight="1" x14ac:dyDescent="0.2">
      <c r="A309" s="404"/>
      <c r="B309" s="410"/>
      <c r="C309" s="406"/>
    </row>
    <row r="310" spans="1:3" ht="14.1" customHeight="1" x14ac:dyDescent="0.2">
      <c r="A310" s="404"/>
      <c r="B310" s="410"/>
      <c r="C310" s="406"/>
    </row>
    <row r="311" spans="1:3" ht="14.1" customHeight="1" x14ac:dyDescent="0.2">
      <c r="A311" s="404"/>
      <c r="B311" s="410"/>
      <c r="C311" s="406"/>
    </row>
    <row r="312" spans="1:3" ht="14.1" customHeight="1" x14ac:dyDescent="0.2">
      <c r="A312" s="404"/>
      <c r="B312" s="410"/>
      <c r="C312" s="406"/>
    </row>
    <row r="313" spans="1:3" ht="14.1" customHeight="1" x14ac:dyDescent="0.2">
      <c r="A313" s="404"/>
      <c r="B313" s="410"/>
      <c r="C313" s="406"/>
    </row>
    <row r="314" spans="1:3" ht="14.1" customHeight="1" x14ac:dyDescent="0.2">
      <c r="A314" s="404"/>
      <c r="B314" s="410"/>
      <c r="C314" s="406"/>
    </row>
    <row r="315" spans="1:3" ht="14.1" customHeight="1" x14ac:dyDescent="0.2">
      <c r="A315" s="404"/>
      <c r="B315" s="410"/>
      <c r="C315" s="406"/>
    </row>
    <row r="316" spans="1:3" ht="14.1" customHeight="1" x14ac:dyDescent="0.2">
      <c r="A316" s="404"/>
      <c r="B316" s="410"/>
      <c r="C316" s="406"/>
    </row>
    <row r="317" spans="1:3" ht="14.1" customHeight="1" x14ac:dyDescent="0.2">
      <c r="A317" s="404"/>
      <c r="B317" s="410"/>
      <c r="C317" s="406"/>
    </row>
    <row r="318" spans="1:3" ht="14.1" customHeight="1" x14ac:dyDescent="0.2">
      <c r="A318" s="404"/>
      <c r="B318" s="410"/>
      <c r="C318" s="406"/>
    </row>
    <row r="319" spans="1:3" ht="14.1" customHeight="1" x14ac:dyDescent="0.2">
      <c r="A319" s="404"/>
      <c r="B319" s="410"/>
      <c r="C319" s="406"/>
    </row>
    <row r="320" spans="1:3" ht="14.1" customHeight="1" x14ac:dyDescent="0.2">
      <c r="A320" s="404"/>
      <c r="B320" s="410"/>
      <c r="C320" s="406"/>
    </row>
    <row r="321" spans="1:13" ht="14.1" customHeight="1" x14ac:dyDescent="0.2">
      <c r="A321" s="404"/>
      <c r="B321" s="410"/>
      <c r="C321" s="406"/>
    </row>
    <row r="322" spans="1:13" ht="14.1" customHeight="1" x14ac:dyDescent="0.2">
      <c r="A322" s="404"/>
      <c r="B322" s="410"/>
      <c r="C322" s="406"/>
    </row>
    <row r="323" spans="1:13" ht="14.1" customHeight="1" x14ac:dyDescent="0.2">
      <c r="A323" s="404"/>
      <c r="B323" s="410"/>
      <c r="C323" s="406"/>
    </row>
    <row r="324" spans="1:13" ht="14.1" customHeight="1" x14ac:dyDescent="0.2">
      <c r="A324" s="404"/>
      <c r="B324" s="410"/>
      <c r="C324" s="406"/>
    </row>
    <row r="325" spans="1:13" ht="14.1" customHeight="1" x14ac:dyDescent="0.2">
      <c r="A325" s="404"/>
      <c r="B325" s="408"/>
      <c r="C325" s="406"/>
    </row>
    <row r="326" spans="1:13" ht="14.1" customHeight="1" x14ac:dyDescent="0.2">
      <c r="A326" s="404"/>
      <c r="B326" s="410"/>
      <c r="C326" s="406"/>
    </row>
    <row r="327" spans="1:13" ht="14.1" customHeight="1" x14ac:dyDescent="0.2">
      <c r="A327" s="404"/>
      <c r="B327" s="410"/>
      <c r="C327" s="406"/>
    </row>
    <row r="328" spans="1:13" ht="14.1" customHeight="1" x14ac:dyDescent="0.2">
      <c r="A328" s="404"/>
      <c r="B328" s="410"/>
      <c r="C328" s="406"/>
    </row>
    <row r="329" spans="1:13" ht="14.1" customHeight="1" x14ac:dyDescent="0.2">
      <c r="A329" s="404"/>
      <c r="B329" s="410"/>
      <c r="C329" s="406"/>
    </row>
    <row r="330" spans="1:13" ht="14.1" customHeight="1" x14ac:dyDescent="0.2">
      <c r="A330" s="404"/>
      <c r="B330" s="410"/>
      <c r="C330" s="406"/>
    </row>
    <row r="331" spans="1:13" ht="14.1" customHeight="1" x14ac:dyDescent="0.2">
      <c r="A331" s="404"/>
      <c r="B331" s="410"/>
      <c r="C331" s="406"/>
    </row>
    <row r="332" spans="1:13" ht="14.1" customHeight="1" x14ac:dyDescent="0.2">
      <c r="A332" s="404"/>
      <c r="B332" s="410"/>
      <c r="C332" s="406"/>
    </row>
    <row r="333" spans="1:13" ht="14.1" customHeight="1" x14ac:dyDescent="0.2">
      <c r="A333" s="404"/>
      <c r="B333" s="408"/>
      <c r="C333" s="406"/>
    </row>
    <row r="334" spans="1:13" ht="14.1" customHeight="1" x14ac:dyDescent="0.2">
      <c r="A334" s="404"/>
      <c r="B334" s="410"/>
      <c r="C334" s="406"/>
      <c r="H334" s="397"/>
      <c r="I334" s="397"/>
      <c r="J334" s="397"/>
      <c r="K334" s="397"/>
      <c r="L334" s="397"/>
      <c r="M334" s="397"/>
    </row>
    <row r="335" spans="1:13" ht="14.1" customHeight="1" x14ac:dyDescent="0.2">
      <c r="A335" s="404"/>
      <c r="B335" s="410"/>
      <c r="C335" s="406"/>
      <c r="H335" s="397"/>
      <c r="I335" s="397"/>
      <c r="J335" s="397"/>
      <c r="K335" s="397"/>
      <c r="L335" s="397"/>
      <c r="M335" s="397"/>
    </row>
    <row r="336" spans="1:13" ht="14.1" customHeight="1" x14ac:dyDescent="0.2">
      <c r="A336" s="404"/>
      <c r="B336" s="410"/>
      <c r="C336" s="406"/>
      <c r="H336" s="397"/>
      <c r="I336" s="397"/>
      <c r="J336" s="397"/>
      <c r="K336" s="397"/>
      <c r="L336" s="397"/>
      <c r="M336" s="397"/>
    </row>
    <row r="337" spans="1:3" ht="14.1" customHeight="1" x14ac:dyDescent="0.2">
      <c r="A337" s="404"/>
      <c r="B337" s="410"/>
      <c r="C337" s="406"/>
    </row>
    <row r="338" spans="1:3" ht="14.1" customHeight="1" x14ac:dyDescent="0.2">
      <c r="A338" s="404"/>
      <c r="B338" s="410"/>
      <c r="C338" s="406"/>
    </row>
    <row r="339" spans="1:3" ht="14.1" customHeight="1" x14ac:dyDescent="0.2">
      <c r="A339" s="404"/>
      <c r="B339" s="410"/>
      <c r="C339" s="406"/>
    </row>
    <row r="340" spans="1:3" ht="14.1" customHeight="1" x14ac:dyDescent="0.2">
      <c r="A340" s="404"/>
      <c r="B340" s="410"/>
      <c r="C340" s="406"/>
    </row>
    <row r="341" spans="1:3" ht="14.1" customHeight="1" x14ac:dyDescent="0.2">
      <c r="A341" s="404"/>
      <c r="B341" s="410"/>
      <c r="C341" s="406"/>
    </row>
    <row r="342" spans="1:3" ht="14.1" customHeight="1" x14ac:dyDescent="0.2">
      <c r="A342" s="404"/>
      <c r="B342" s="410"/>
      <c r="C342" s="406"/>
    </row>
    <row r="343" spans="1:3" ht="14.1" customHeight="1" x14ac:dyDescent="0.2">
      <c r="A343" s="404"/>
      <c r="B343" s="410"/>
      <c r="C343" s="406"/>
    </row>
    <row r="344" spans="1:3" ht="14.1" customHeight="1" x14ac:dyDescent="0.2">
      <c r="A344" s="404"/>
      <c r="B344" s="410"/>
      <c r="C344" s="406"/>
    </row>
    <row r="345" spans="1:3" ht="14.1" customHeight="1" x14ac:dyDescent="0.2">
      <c r="A345" s="404"/>
      <c r="B345" s="410"/>
      <c r="C345" s="406"/>
    </row>
    <row r="346" spans="1:3" ht="14.1" customHeight="1" x14ac:dyDescent="0.2">
      <c r="A346" s="404"/>
      <c r="B346" s="410"/>
      <c r="C346" s="406"/>
    </row>
    <row r="347" spans="1:3" ht="14.1" customHeight="1" x14ac:dyDescent="0.2">
      <c r="A347" s="404"/>
      <c r="B347" s="410"/>
      <c r="C347" s="406"/>
    </row>
    <row r="348" spans="1:3" ht="14.1" customHeight="1" x14ac:dyDescent="0.2">
      <c r="A348" s="404"/>
      <c r="B348" s="410"/>
      <c r="C348" s="406"/>
    </row>
    <row r="349" spans="1:3" ht="14.1" customHeight="1" x14ac:dyDescent="0.2">
      <c r="A349" s="404"/>
      <c r="B349" s="410"/>
      <c r="C349" s="406"/>
    </row>
    <row r="350" spans="1:3" ht="14.1" customHeight="1" x14ac:dyDescent="0.2">
      <c r="A350" s="404"/>
      <c r="B350" s="410"/>
      <c r="C350" s="406"/>
    </row>
    <row r="351" spans="1:3" ht="14.1" customHeight="1" x14ac:dyDescent="0.2">
      <c r="A351" s="404"/>
      <c r="B351" s="410"/>
      <c r="C351" s="406"/>
    </row>
    <row r="352" spans="1:3" ht="14.1" customHeight="1" x14ac:dyDescent="0.2">
      <c r="A352" s="404"/>
      <c r="B352" s="410"/>
      <c r="C352" s="406"/>
    </row>
    <row r="353" spans="1:3" ht="14.1" customHeight="1" x14ac:dyDescent="0.2">
      <c r="A353" s="404"/>
      <c r="B353" s="410"/>
      <c r="C353" s="406"/>
    </row>
    <row r="354" spans="1:3" ht="14.1" customHeight="1" x14ac:dyDescent="0.2">
      <c r="A354" s="404"/>
      <c r="B354" s="410"/>
      <c r="C354" s="406"/>
    </row>
    <row r="355" spans="1:3" ht="14.1" customHeight="1" x14ac:dyDescent="0.2">
      <c r="A355" s="404"/>
      <c r="B355" s="410"/>
      <c r="C355" s="406"/>
    </row>
    <row r="356" spans="1:3" ht="14.1" customHeight="1" x14ac:dyDescent="0.2">
      <c r="A356" s="404"/>
      <c r="B356" s="410"/>
      <c r="C356" s="406"/>
    </row>
    <row r="357" spans="1:3" ht="14.1" customHeight="1" x14ac:dyDescent="0.2">
      <c r="A357" s="404"/>
      <c r="B357" s="410"/>
      <c r="C357" s="406"/>
    </row>
    <row r="358" spans="1:3" ht="14.1" customHeight="1" x14ac:dyDescent="0.2">
      <c r="A358" s="404"/>
      <c r="B358" s="410"/>
      <c r="C358" s="406"/>
    </row>
    <row r="359" spans="1:3" ht="14.1" customHeight="1" x14ac:dyDescent="0.2">
      <c r="A359" s="404"/>
      <c r="B359" s="410"/>
      <c r="C359" s="406"/>
    </row>
    <row r="360" spans="1:3" ht="14.1" customHeight="1" x14ac:dyDescent="0.2">
      <c r="A360" s="404"/>
      <c r="B360" s="410"/>
      <c r="C360" s="406"/>
    </row>
    <row r="361" spans="1:3" ht="14.1" customHeight="1" x14ac:dyDescent="0.2">
      <c r="A361" s="404"/>
      <c r="B361" s="410"/>
      <c r="C361" s="406"/>
    </row>
    <row r="362" spans="1:3" ht="14.1" customHeight="1" x14ac:dyDescent="0.2">
      <c r="A362" s="404"/>
      <c r="B362" s="410"/>
      <c r="C362" s="406"/>
    </row>
    <row r="363" spans="1:3" ht="14.1" customHeight="1" x14ac:dyDescent="0.2">
      <c r="A363" s="404"/>
      <c r="B363" s="410"/>
      <c r="C363" s="406"/>
    </row>
    <row r="364" spans="1:3" ht="14.1" customHeight="1" x14ac:dyDescent="0.2">
      <c r="A364" s="404"/>
      <c r="B364" s="410"/>
      <c r="C364" s="406"/>
    </row>
    <row r="365" spans="1:3" ht="14.1" customHeight="1" x14ac:dyDescent="0.2">
      <c r="A365" s="404"/>
      <c r="B365" s="410"/>
      <c r="C365" s="406"/>
    </row>
    <row r="366" spans="1:3" ht="14.1" customHeight="1" x14ac:dyDescent="0.2">
      <c r="A366" s="404"/>
      <c r="B366" s="410"/>
      <c r="C366" s="406"/>
    </row>
    <row r="367" spans="1:3" ht="14.1" customHeight="1" x14ac:dyDescent="0.2">
      <c r="A367" s="404"/>
      <c r="B367" s="410"/>
      <c r="C367" s="406"/>
    </row>
    <row r="368" spans="1:3" ht="14.1" customHeight="1" x14ac:dyDescent="0.2">
      <c r="A368" s="404"/>
      <c r="B368" s="410"/>
      <c r="C368" s="406"/>
    </row>
    <row r="369" spans="1:7" ht="14.1" customHeight="1" x14ac:dyDescent="0.2">
      <c r="A369" s="404"/>
      <c r="B369" s="410"/>
      <c r="C369" s="406"/>
    </row>
    <row r="370" spans="1:7" ht="14.1" customHeight="1" x14ac:dyDescent="0.2">
      <c r="A370" s="404"/>
      <c r="B370" s="410"/>
      <c r="C370" s="406"/>
    </row>
    <row r="371" spans="1:7" ht="14.1" customHeight="1" x14ac:dyDescent="0.2">
      <c r="A371" s="404"/>
      <c r="B371" s="410"/>
      <c r="C371" s="406"/>
    </row>
    <row r="372" spans="1:7" ht="14.1" customHeight="1" x14ac:dyDescent="0.2">
      <c r="A372" s="404"/>
      <c r="B372" s="410"/>
      <c r="C372" s="406"/>
    </row>
    <row r="373" spans="1:7" ht="14.1" customHeight="1" x14ac:dyDescent="0.2">
      <c r="A373" s="404"/>
      <c r="B373" s="410"/>
      <c r="C373" s="406"/>
    </row>
    <row r="374" spans="1:7" ht="14.1" customHeight="1" x14ac:dyDescent="0.2">
      <c r="A374" s="404"/>
      <c r="B374" s="410"/>
      <c r="C374" s="406"/>
    </row>
    <row r="375" spans="1:7" ht="14.1" customHeight="1" x14ac:dyDescent="0.2">
      <c r="A375" s="404"/>
      <c r="B375" s="410"/>
      <c r="C375" s="406"/>
    </row>
    <row r="376" spans="1:7" ht="14.1" customHeight="1" x14ac:dyDescent="0.2">
      <c r="A376" s="404"/>
      <c r="B376" s="410"/>
      <c r="C376" s="406"/>
    </row>
    <row r="377" spans="1:7" ht="14.1" customHeight="1" x14ac:dyDescent="0.2">
      <c r="A377" s="404"/>
      <c r="B377" s="410"/>
      <c r="C377" s="406"/>
    </row>
    <row r="378" spans="1:7" ht="14.1" customHeight="1" x14ac:dyDescent="0.2">
      <c r="A378" s="404"/>
      <c r="B378" s="410"/>
      <c r="C378" s="406"/>
    </row>
    <row r="379" spans="1:7" ht="14.1" customHeight="1" x14ac:dyDescent="0.2">
      <c r="A379" s="404"/>
      <c r="B379" s="410"/>
      <c r="C379" s="406"/>
    </row>
    <row r="380" spans="1:7" ht="14.1" customHeight="1" x14ac:dyDescent="0.2">
      <c r="A380" s="404"/>
      <c r="B380" s="410"/>
      <c r="C380" s="406"/>
    </row>
    <row r="381" spans="1:7" ht="14.1" customHeight="1" x14ac:dyDescent="0.2">
      <c r="A381" s="404"/>
      <c r="B381" s="410"/>
      <c r="C381" s="406"/>
    </row>
    <row r="382" spans="1:7" ht="14.1" customHeight="1" x14ac:dyDescent="0.2">
      <c r="A382" s="404"/>
      <c r="B382" s="410"/>
      <c r="C382" s="406"/>
    </row>
    <row r="383" spans="1:7" x14ac:dyDescent="0.2">
      <c r="A383" s="411"/>
    </row>
    <row r="384" spans="1:7" x14ac:dyDescent="0.2">
      <c r="A384" s="609"/>
      <c r="B384" s="609"/>
      <c r="C384" s="609"/>
      <c r="D384" s="609"/>
      <c r="E384" s="609"/>
      <c r="F384" s="609"/>
      <c r="G384" s="609"/>
    </row>
    <row r="385" spans="1:7" x14ac:dyDescent="0.2">
      <c r="A385" s="609"/>
      <c r="B385" s="609"/>
      <c r="C385" s="609"/>
      <c r="D385" s="609"/>
      <c r="E385" s="609"/>
      <c r="F385" s="609"/>
      <c r="G385" s="609"/>
    </row>
    <row r="386" spans="1:7" x14ac:dyDescent="0.2">
      <c r="A386" s="397"/>
      <c r="B386" s="397"/>
      <c r="C386" s="397"/>
      <c r="D386" s="397"/>
      <c r="E386" s="397"/>
      <c r="F386" s="397"/>
      <c r="G386" s="397"/>
    </row>
    <row r="387" spans="1:7" x14ac:dyDescent="0.2">
      <c r="A387" s="487"/>
      <c r="B387" s="487"/>
    </row>
  </sheetData>
  <mergeCells count="6">
    <mergeCell ref="A384:G385"/>
    <mergeCell ref="A387:B387"/>
    <mergeCell ref="A43:B43"/>
    <mergeCell ref="A1:I1"/>
    <mergeCell ref="A3:A4"/>
    <mergeCell ref="B3:B4"/>
  </mergeCells>
  <hyperlinks>
    <hyperlink ref="K1" location="Contents!A1" display="back to contents"/>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79"/>
  <sheetViews>
    <sheetView showGridLines="0" workbookViewId="0">
      <selection sqref="A1:K1"/>
    </sheetView>
  </sheetViews>
  <sheetFormatPr defaultColWidth="9.140625" defaultRowHeight="14.25" x14ac:dyDescent="0.2"/>
  <cols>
    <col min="1" max="1" width="10.140625" style="400" bestFit="1" customWidth="1"/>
    <col min="2" max="2" width="17.42578125" style="412" bestFit="1" customWidth="1"/>
    <col min="3" max="10" width="9.140625" style="400"/>
    <col min="11" max="11" width="15.7109375" style="400" customWidth="1"/>
    <col min="12" max="16384" width="9.140625" style="400"/>
  </cols>
  <sheetData>
    <row r="1" spans="1:14" ht="18" customHeight="1" x14ac:dyDescent="0.25">
      <c r="A1" s="610" t="s">
        <v>2873</v>
      </c>
      <c r="B1" s="610"/>
      <c r="C1" s="610"/>
      <c r="D1" s="610"/>
      <c r="E1" s="610"/>
      <c r="F1" s="610"/>
      <c r="G1" s="610"/>
      <c r="H1" s="610"/>
      <c r="I1" s="610"/>
      <c r="J1" s="610"/>
      <c r="K1" s="610"/>
      <c r="L1" s="399"/>
      <c r="M1" s="498" t="s">
        <v>78</v>
      </c>
      <c r="N1" s="498"/>
    </row>
    <row r="2" spans="1:14" ht="15" customHeight="1" x14ac:dyDescent="0.2">
      <c r="A2" s="401"/>
      <c r="B2" s="402"/>
      <c r="C2" s="401"/>
      <c r="D2" s="401"/>
      <c r="E2" s="401"/>
    </row>
    <row r="3" spans="1:14" ht="14.1" customHeight="1" x14ac:dyDescent="0.2">
      <c r="A3" s="365" t="s">
        <v>2874</v>
      </c>
      <c r="B3" s="296" t="s">
        <v>2875</v>
      </c>
      <c r="C3" s="365" t="s">
        <v>2876</v>
      </c>
      <c r="D3" s="403"/>
      <c r="E3" s="403"/>
    </row>
    <row r="4" spans="1:14" ht="14.1" customHeight="1" x14ac:dyDescent="0.2">
      <c r="A4" s="404">
        <v>43903</v>
      </c>
      <c r="B4" s="405">
        <v>1</v>
      </c>
      <c r="C4" s="406" t="s">
        <v>2877</v>
      </c>
      <c r="D4" s="403"/>
      <c r="E4" s="403"/>
    </row>
    <row r="5" spans="1:14" ht="14.1" customHeight="1" x14ac:dyDescent="0.2">
      <c r="A5" s="404">
        <v>43904</v>
      </c>
      <c r="B5" s="405">
        <v>1</v>
      </c>
      <c r="C5" s="406" t="s">
        <v>2877</v>
      </c>
      <c r="D5" s="403"/>
      <c r="E5" s="403"/>
    </row>
    <row r="6" spans="1:14" ht="14.1" customHeight="1" x14ac:dyDescent="0.2">
      <c r="A6" s="404">
        <v>43905</v>
      </c>
      <c r="B6" s="405">
        <v>1</v>
      </c>
      <c r="C6" s="406" t="s">
        <v>2877</v>
      </c>
      <c r="D6" s="403"/>
      <c r="E6" s="403"/>
    </row>
    <row r="7" spans="1:14" ht="14.1" customHeight="1" x14ac:dyDescent="0.2">
      <c r="A7" s="404">
        <v>43906</v>
      </c>
      <c r="B7" s="405">
        <v>2</v>
      </c>
      <c r="C7" s="406" t="s">
        <v>2877</v>
      </c>
      <c r="D7" s="403"/>
      <c r="E7" s="403"/>
    </row>
    <row r="8" spans="1:14" ht="14.1" customHeight="1" x14ac:dyDescent="0.2">
      <c r="A8" s="404">
        <v>43907</v>
      </c>
      <c r="B8" s="405">
        <v>3</v>
      </c>
      <c r="C8" s="406" t="s">
        <v>2877</v>
      </c>
      <c r="D8" s="403"/>
      <c r="E8" s="403"/>
    </row>
    <row r="9" spans="1:14" ht="14.1" customHeight="1" x14ac:dyDescent="0.2">
      <c r="A9" s="404">
        <v>43908</v>
      </c>
      <c r="B9" s="405">
        <v>6</v>
      </c>
      <c r="C9" s="406" t="s">
        <v>2877</v>
      </c>
      <c r="D9" s="403"/>
      <c r="E9" s="403"/>
    </row>
    <row r="10" spans="1:14" ht="14.1" customHeight="1" x14ac:dyDescent="0.2">
      <c r="A10" s="404">
        <v>43909</v>
      </c>
      <c r="B10" s="405">
        <v>6</v>
      </c>
      <c r="C10" s="406" t="s">
        <v>2877</v>
      </c>
      <c r="D10" s="403"/>
      <c r="E10" s="403"/>
    </row>
    <row r="11" spans="1:14" ht="14.1" customHeight="1" x14ac:dyDescent="0.2">
      <c r="A11" s="404">
        <v>43910</v>
      </c>
      <c r="B11" s="405">
        <v>7</v>
      </c>
      <c r="C11" s="406" t="s">
        <v>2877</v>
      </c>
      <c r="D11" s="403"/>
      <c r="E11" s="403"/>
    </row>
    <row r="12" spans="1:14" ht="14.1" customHeight="1" x14ac:dyDescent="0.2">
      <c r="A12" s="404">
        <v>43911</v>
      </c>
      <c r="B12" s="405">
        <v>10</v>
      </c>
      <c r="C12" s="406" t="s">
        <v>2877</v>
      </c>
      <c r="D12" s="403"/>
      <c r="E12" s="403"/>
    </row>
    <row r="13" spans="1:14" ht="14.1" customHeight="1" x14ac:dyDescent="0.2">
      <c r="A13" s="404">
        <v>43912</v>
      </c>
      <c r="B13" s="405">
        <v>14</v>
      </c>
      <c r="C13" s="406" t="s">
        <v>2877</v>
      </c>
      <c r="D13" s="403"/>
      <c r="E13" s="403"/>
    </row>
    <row r="14" spans="1:14" ht="14.1" customHeight="1" x14ac:dyDescent="0.2">
      <c r="A14" s="404">
        <v>43913</v>
      </c>
      <c r="B14" s="405">
        <v>16</v>
      </c>
      <c r="C14" s="406" t="s">
        <v>2877</v>
      </c>
      <c r="D14" s="403"/>
      <c r="E14" s="403"/>
    </row>
    <row r="15" spans="1:14" ht="14.1" customHeight="1" x14ac:dyDescent="0.2">
      <c r="A15" s="404">
        <v>43914</v>
      </c>
      <c r="B15" s="405">
        <v>22</v>
      </c>
      <c r="C15" s="406" t="s">
        <v>2877</v>
      </c>
      <c r="D15" s="403"/>
      <c r="E15" s="403"/>
    </row>
    <row r="16" spans="1:14" ht="14.1" customHeight="1" x14ac:dyDescent="0.2">
      <c r="A16" s="404">
        <v>43915</v>
      </c>
      <c r="B16" s="405">
        <v>25</v>
      </c>
      <c r="C16" s="406" t="s">
        <v>2877</v>
      </c>
      <c r="D16" s="403"/>
      <c r="E16" s="403"/>
    </row>
    <row r="17" spans="1:5" ht="14.1" customHeight="1" x14ac:dyDescent="0.2">
      <c r="A17" s="404">
        <v>43916</v>
      </c>
      <c r="B17" s="405">
        <v>33</v>
      </c>
      <c r="C17" s="406" t="s">
        <v>2877</v>
      </c>
      <c r="D17" s="403"/>
      <c r="E17" s="403"/>
    </row>
    <row r="18" spans="1:5" ht="14.1" customHeight="1" x14ac:dyDescent="0.2">
      <c r="A18" s="404">
        <v>43917</v>
      </c>
      <c r="B18" s="405">
        <v>40</v>
      </c>
      <c r="C18" s="406" t="s">
        <v>2877</v>
      </c>
      <c r="D18" s="403"/>
      <c r="E18" s="403"/>
    </row>
    <row r="19" spans="1:5" ht="14.1" customHeight="1" x14ac:dyDescent="0.2">
      <c r="A19" s="404">
        <v>43918</v>
      </c>
      <c r="B19" s="405">
        <v>41</v>
      </c>
      <c r="C19" s="406" t="s">
        <v>2877</v>
      </c>
      <c r="D19" s="403"/>
      <c r="E19" s="403"/>
    </row>
    <row r="20" spans="1:5" ht="14.1" customHeight="1" x14ac:dyDescent="0.2">
      <c r="A20" s="404">
        <v>43919</v>
      </c>
      <c r="B20" s="405">
        <v>47</v>
      </c>
      <c r="C20" s="406" t="s">
        <v>2877</v>
      </c>
      <c r="D20" s="403"/>
      <c r="E20" s="403"/>
    </row>
    <row r="21" spans="1:5" ht="14.1" customHeight="1" x14ac:dyDescent="0.2">
      <c r="A21" s="404">
        <v>43920</v>
      </c>
      <c r="B21" s="405">
        <v>69</v>
      </c>
      <c r="C21" s="406" t="s">
        <v>2877</v>
      </c>
      <c r="D21" s="403"/>
      <c r="E21" s="403"/>
    </row>
    <row r="22" spans="1:5" ht="14.1" customHeight="1" x14ac:dyDescent="0.2">
      <c r="A22" s="404">
        <v>43921</v>
      </c>
      <c r="B22" s="405">
        <v>97</v>
      </c>
      <c r="C22" s="406" t="s">
        <v>2877</v>
      </c>
      <c r="D22" s="403"/>
      <c r="E22" s="403"/>
    </row>
    <row r="23" spans="1:5" ht="14.1" customHeight="1" x14ac:dyDescent="0.2">
      <c r="A23" s="404">
        <v>43922</v>
      </c>
      <c r="B23" s="405">
        <v>126</v>
      </c>
      <c r="C23" s="406" t="s">
        <v>2877</v>
      </c>
      <c r="D23" s="403"/>
      <c r="E23" s="403"/>
    </row>
    <row r="24" spans="1:5" ht="14.1" customHeight="1" x14ac:dyDescent="0.2">
      <c r="A24" s="404">
        <v>43923</v>
      </c>
      <c r="B24" s="405">
        <v>172</v>
      </c>
      <c r="C24" s="406" t="s">
        <v>2877</v>
      </c>
      <c r="D24" s="403"/>
      <c r="E24" s="403"/>
    </row>
    <row r="25" spans="1:5" ht="14.1" customHeight="1" x14ac:dyDescent="0.2">
      <c r="A25" s="404">
        <v>43924</v>
      </c>
      <c r="B25" s="405">
        <v>218</v>
      </c>
      <c r="C25" s="406" t="s">
        <v>2877</v>
      </c>
      <c r="D25" s="403"/>
      <c r="E25" s="403"/>
    </row>
    <row r="26" spans="1:5" ht="14.1" customHeight="1" x14ac:dyDescent="0.2">
      <c r="A26" s="404">
        <v>43925</v>
      </c>
      <c r="B26" s="405">
        <v>220</v>
      </c>
      <c r="C26" s="406" t="s">
        <v>2877</v>
      </c>
      <c r="D26" s="403"/>
      <c r="E26" s="403"/>
    </row>
    <row r="27" spans="1:5" ht="14.1" customHeight="1" x14ac:dyDescent="0.2">
      <c r="A27" s="404">
        <v>43926</v>
      </c>
      <c r="B27" s="405">
        <v>222</v>
      </c>
      <c r="C27" s="406" t="s">
        <v>2877</v>
      </c>
      <c r="D27" s="403"/>
      <c r="E27" s="403"/>
    </row>
    <row r="28" spans="1:5" ht="14.1" customHeight="1" x14ac:dyDescent="0.2">
      <c r="A28" s="404">
        <v>43927</v>
      </c>
      <c r="B28" s="405">
        <v>296</v>
      </c>
      <c r="C28" s="406" t="s">
        <v>2877</v>
      </c>
      <c r="D28" s="403"/>
      <c r="E28" s="403"/>
    </row>
    <row r="29" spans="1:5" ht="14.1" customHeight="1" x14ac:dyDescent="0.2">
      <c r="A29" s="404">
        <v>43928</v>
      </c>
      <c r="B29" s="405">
        <v>366</v>
      </c>
      <c r="C29" s="406" t="s">
        <v>2877</v>
      </c>
      <c r="D29" s="403"/>
      <c r="E29" s="403"/>
    </row>
    <row r="30" spans="1:5" ht="14.1" customHeight="1" x14ac:dyDescent="0.2">
      <c r="A30" s="404">
        <v>43929</v>
      </c>
      <c r="B30" s="405">
        <v>447</v>
      </c>
      <c r="C30" s="406" t="s">
        <v>2877</v>
      </c>
      <c r="D30" s="403"/>
      <c r="E30" s="403"/>
    </row>
    <row r="31" spans="1:5" ht="14.1" customHeight="1" x14ac:dyDescent="0.2">
      <c r="A31" s="404">
        <v>43930</v>
      </c>
      <c r="B31" s="405">
        <v>495</v>
      </c>
      <c r="C31" s="406" t="s">
        <v>2877</v>
      </c>
      <c r="D31" s="403"/>
      <c r="E31" s="403"/>
    </row>
    <row r="32" spans="1:5" ht="14.1" customHeight="1" x14ac:dyDescent="0.2">
      <c r="A32" s="404">
        <v>43931</v>
      </c>
      <c r="B32" s="405">
        <v>542</v>
      </c>
      <c r="C32" s="406" t="s">
        <v>2877</v>
      </c>
      <c r="D32" s="403"/>
      <c r="E32" s="403"/>
    </row>
    <row r="33" spans="1:5" ht="14.1" customHeight="1" x14ac:dyDescent="0.2">
      <c r="A33" s="404">
        <v>43932</v>
      </c>
      <c r="B33" s="405">
        <v>566</v>
      </c>
      <c r="C33" s="406" t="s">
        <v>2877</v>
      </c>
      <c r="D33" s="403"/>
      <c r="E33" s="403"/>
    </row>
    <row r="34" spans="1:5" ht="14.1" customHeight="1" x14ac:dyDescent="0.2">
      <c r="A34" s="404">
        <v>43933</v>
      </c>
      <c r="B34" s="405">
        <v>575</v>
      </c>
      <c r="C34" s="406" t="s">
        <v>2877</v>
      </c>
      <c r="D34" s="403"/>
      <c r="E34" s="403"/>
    </row>
    <row r="35" spans="1:5" ht="14.1" customHeight="1" x14ac:dyDescent="0.2">
      <c r="A35" s="404">
        <v>43934</v>
      </c>
      <c r="B35" s="405">
        <v>615</v>
      </c>
      <c r="C35" s="406" t="s">
        <v>2877</v>
      </c>
      <c r="D35" s="403"/>
      <c r="E35" s="403"/>
    </row>
    <row r="36" spans="1:5" ht="14.1" customHeight="1" x14ac:dyDescent="0.2">
      <c r="A36" s="404">
        <v>43935</v>
      </c>
      <c r="B36" s="405">
        <v>699</v>
      </c>
      <c r="C36" s="406" t="s">
        <v>2877</v>
      </c>
      <c r="D36" s="403"/>
      <c r="E36" s="403"/>
    </row>
    <row r="37" spans="1:5" ht="14.1" customHeight="1" x14ac:dyDescent="0.2">
      <c r="A37" s="404">
        <v>43936</v>
      </c>
      <c r="B37" s="405">
        <v>779</v>
      </c>
      <c r="C37" s="406" t="s">
        <v>2877</v>
      </c>
      <c r="D37" s="403"/>
      <c r="E37" s="403"/>
    </row>
    <row r="38" spans="1:5" ht="14.1" customHeight="1" x14ac:dyDescent="0.2">
      <c r="A38" s="404">
        <v>43937</v>
      </c>
      <c r="B38" s="405">
        <v>837</v>
      </c>
      <c r="C38" s="406" t="s">
        <v>2877</v>
      </c>
      <c r="D38" s="403"/>
      <c r="E38" s="403"/>
    </row>
    <row r="39" spans="1:5" ht="14.1" customHeight="1" x14ac:dyDescent="0.2">
      <c r="A39" s="404">
        <v>43938</v>
      </c>
      <c r="B39" s="405">
        <v>893</v>
      </c>
      <c r="C39" s="406" t="s">
        <v>2877</v>
      </c>
      <c r="D39" s="403"/>
      <c r="E39" s="403"/>
    </row>
    <row r="40" spans="1:5" ht="14.1" customHeight="1" x14ac:dyDescent="0.2">
      <c r="A40" s="404">
        <v>43939</v>
      </c>
      <c r="B40" s="405">
        <v>903</v>
      </c>
      <c r="C40" s="406" t="s">
        <v>2877</v>
      </c>
      <c r="D40" s="403"/>
      <c r="E40" s="403"/>
    </row>
    <row r="41" spans="1:5" ht="14.1" customHeight="1" x14ac:dyDescent="0.2">
      <c r="A41" s="404">
        <v>43940</v>
      </c>
      <c r="B41" s="405">
        <v>915</v>
      </c>
      <c r="C41" s="406" t="s">
        <v>2877</v>
      </c>
      <c r="D41" s="403"/>
      <c r="E41" s="403"/>
    </row>
    <row r="42" spans="1:5" ht="14.1" customHeight="1" x14ac:dyDescent="0.2">
      <c r="A42" s="404">
        <v>43941</v>
      </c>
      <c r="B42" s="405">
        <v>985</v>
      </c>
      <c r="C42" s="406" t="s">
        <v>2877</v>
      </c>
      <c r="D42" s="403"/>
      <c r="E42" s="403"/>
    </row>
    <row r="43" spans="1:5" ht="14.1" customHeight="1" x14ac:dyDescent="0.2">
      <c r="A43" s="404">
        <v>43942</v>
      </c>
      <c r="B43" s="405">
        <v>1062</v>
      </c>
      <c r="C43" s="406" t="s">
        <v>2877</v>
      </c>
      <c r="D43" s="403"/>
      <c r="E43" s="403"/>
    </row>
    <row r="44" spans="1:5" ht="14.1" customHeight="1" x14ac:dyDescent="0.2">
      <c r="A44" s="404">
        <v>43943</v>
      </c>
      <c r="B44" s="405">
        <v>1120</v>
      </c>
      <c r="C44" s="406" t="s">
        <v>2877</v>
      </c>
      <c r="D44" s="403"/>
      <c r="E44" s="403"/>
    </row>
    <row r="45" spans="1:5" ht="14.1" customHeight="1" x14ac:dyDescent="0.2">
      <c r="A45" s="404">
        <v>43944</v>
      </c>
      <c r="B45" s="405">
        <v>1184</v>
      </c>
      <c r="C45" s="406" t="s">
        <v>2877</v>
      </c>
      <c r="D45" s="403"/>
      <c r="E45" s="403"/>
    </row>
    <row r="46" spans="1:5" ht="14.1" customHeight="1" x14ac:dyDescent="0.2">
      <c r="A46" s="404">
        <v>43945</v>
      </c>
      <c r="B46" s="405">
        <v>1231</v>
      </c>
      <c r="C46" s="406" t="s">
        <v>2877</v>
      </c>
      <c r="D46" s="403"/>
      <c r="E46" s="403"/>
    </row>
    <row r="47" spans="1:5" ht="14.1" customHeight="1" x14ac:dyDescent="0.2">
      <c r="A47" s="404">
        <v>43946</v>
      </c>
      <c r="B47" s="405">
        <v>1249</v>
      </c>
      <c r="C47" s="406" t="s">
        <v>2877</v>
      </c>
      <c r="D47" s="403"/>
      <c r="E47" s="403"/>
    </row>
    <row r="48" spans="1:5" ht="14.1" customHeight="1" x14ac:dyDescent="0.2">
      <c r="A48" s="404">
        <v>43947</v>
      </c>
      <c r="B48" s="405">
        <v>1262</v>
      </c>
      <c r="C48" s="406" t="s">
        <v>2877</v>
      </c>
      <c r="D48" s="403"/>
      <c r="E48" s="403"/>
    </row>
    <row r="49" spans="1:5" ht="14.1" customHeight="1" x14ac:dyDescent="0.2">
      <c r="A49" s="404">
        <v>43948</v>
      </c>
      <c r="B49" s="405">
        <v>1332</v>
      </c>
      <c r="C49" s="406" t="s">
        <v>2877</v>
      </c>
      <c r="D49" s="403"/>
      <c r="E49" s="403"/>
    </row>
    <row r="50" spans="1:5" ht="14.1" customHeight="1" x14ac:dyDescent="0.2">
      <c r="A50" s="404">
        <v>43949</v>
      </c>
      <c r="B50" s="405">
        <v>1415</v>
      </c>
      <c r="C50" s="406" t="s">
        <v>2877</v>
      </c>
      <c r="D50" s="403"/>
      <c r="E50" s="403"/>
    </row>
    <row r="51" spans="1:5" ht="14.1" customHeight="1" x14ac:dyDescent="0.2">
      <c r="A51" s="404">
        <v>43950</v>
      </c>
      <c r="B51" s="405">
        <v>1475</v>
      </c>
      <c r="C51" s="406" t="s">
        <v>2877</v>
      </c>
      <c r="D51" s="403"/>
      <c r="E51" s="403"/>
    </row>
    <row r="52" spans="1:5" ht="14.1" customHeight="1" x14ac:dyDescent="0.2">
      <c r="A52" s="404">
        <v>43951</v>
      </c>
      <c r="B52" s="405">
        <v>1515</v>
      </c>
      <c r="C52" s="406" t="s">
        <v>2877</v>
      </c>
      <c r="D52" s="403"/>
      <c r="E52" s="403"/>
    </row>
    <row r="53" spans="1:5" ht="14.1" customHeight="1" x14ac:dyDescent="0.2">
      <c r="A53" s="404">
        <v>43952</v>
      </c>
      <c r="B53" s="405">
        <v>1559</v>
      </c>
      <c r="C53" s="406" t="s">
        <v>2877</v>
      </c>
      <c r="D53" s="403"/>
      <c r="E53" s="403"/>
    </row>
    <row r="54" spans="1:5" ht="14.1" customHeight="1" x14ac:dyDescent="0.2">
      <c r="A54" s="404">
        <v>43953</v>
      </c>
      <c r="B54" s="405">
        <v>1571</v>
      </c>
      <c r="C54" s="406" t="s">
        <v>2877</v>
      </c>
      <c r="D54" s="403"/>
      <c r="E54" s="403"/>
    </row>
    <row r="55" spans="1:5" ht="14.1" customHeight="1" x14ac:dyDescent="0.2">
      <c r="A55" s="404">
        <v>43954</v>
      </c>
      <c r="B55" s="407">
        <v>1576</v>
      </c>
      <c r="C55" s="406" t="s">
        <v>2877</v>
      </c>
      <c r="D55" s="403"/>
      <c r="E55" s="403"/>
    </row>
    <row r="56" spans="1:5" ht="14.1" customHeight="1" x14ac:dyDescent="0.2">
      <c r="A56" s="404">
        <v>43955</v>
      </c>
      <c r="B56" s="407">
        <v>1620</v>
      </c>
      <c r="C56" s="406" t="s">
        <v>2877</v>
      </c>
      <c r="D56" s="403"/>
      <c r="E56" s="403"/>
    </row>
    <row r="57" spans="1:5" ht="14.1" customHeight="1" x14ac:dyDescent="0.2">
      <c r="A57" s="404">
        <v>43956</v>
      </c>
      <c r="B57" s="407">
        <v>1703</v>
      </c>
      <c r="C57" s="406" t="s">
        <v>2877</v>
      </c>
      <c r="D57" s="403"/>
      <c r="E57" s="403"/>
    </row>
    <row r="58" spans="1:5" ht="14.1" customHeight="1" x14ac:dyDescent="0.2">
      <c r="A58" s="404">
        <v>43957</v>
      </c>
      <c r="B58" s="407">
        <v>1762</v>
      </c>
      <c r="C58" s="406" t="s">
        <v>2877</v>
      </c>
      <c r="D58" s="403"/>
      <c r="E58" s="403"/>
    </row>
    <row r="59" spans="1:5" ht="14.1" customHeight="1" x14ac:dyDescent="0.2">
      <c r="A59" s="404">
        <v>43958</v>
      </c>
      <c r="B59" s="407">
        <v>1811</v>
      </c>
      <c r="C59" s="406" t="s">
        <v>2877</v>
      </c>
      <c r="D59" s="403"/>
      <c r="E59" s="403"/>
    </row>
    <row r="60" spans="1:5" ht="14.1" customHeight="1" x14ac:dyDescent="0.2">
      <c r="A60" s="404">
        <v>43959</v>
      </c>
      <c r="B60" s="407">
        <v>1847</v>
      </c>
      <c r="C60" s="406" t="s">
        <v>2877</v>
      </c>
      <c r="D60" s="403"/>
      <c r="E60" s="403"/>
    </row>
    <row r="61" spans="1:5" ht="14.1" customHeight="1" x14ac:dyDescent="0.2">
      <c r="A61" s="404">
        <v>43960</v>
      </c>
      <c r="B61" s="407">
        <v>1857</v>
      </c>
      <c r="C61" s="406" t="s">
        <v>2877</v>
      </c>
      <c r="D61" s="403"/>
      <c r="E61" s="403"/>
    </row>
    <row r="62" spans="1:5" ht="14.1" customHeight="1" x14ac:dyDescent="0.2">
      <c r="A62" s="404">
        <v>43961</v>
      </c>
      <c r="B62" s="407">
        <v>1862</v>
      </c>
      <c r="C62" s="406" t="s">
        <v>2877</v>
      </c>
      <c r="D62" s="403"/>
      <c r="E62" s="403"/>
    </row>
    <row r="63" spans="1:5" ht="14.1" customHeight="1" x14ac:dyDescent="0.2">
      <c r="A63" s="404">
        <v>43962</v>
      </c>
      <c r="B63" s="408">
        <v>1912</v>
      </c>
      <c r="C63" s="406" t="s">
        <v>2877</v>
      </c>
      <c r="D63" s="403"/>
      <c r="E63" s="403"/>
    </row>
    <row r="64" spans="1:5" ht="14.1" customHeight="1" x14ac:dyDescent="0.2">
      <c r="A64" s="404">
        <v>43963</v>
      </c>
      <c r="B64" s="408">
        <v>1973</v>
      </c>
      <c r="C64" s="406" t="s">
        <v>2877</v>
      </c>
      <c r="D64" s="403"/>
      <c r="E64" s="403"/>
    </row>
    <row r="65" spans="1:5" ht="14.1" customHeight="1" x14ac:dyDescent="0.2">
      <c r="A65" s="404">
        <v>43964</v>
      </c>
      <c r="B65" s="408">
        <v>2007</v>
      </c>
      <c r="C65" s="406" t="s">
        <v>2877</v>
      </c>
      <c r="D65" s="403"/>
      <c r="E65" s="403"/>
    </row>
    <row r="66" spans="1:5" ht="14.1" customHeight="1" x14ac:dyDescent="0.2">
      <c r="A66" s="404">
        <v>43965</v>
      </c>
      <c r="B66" s="408">
        <v>2053</v>
      </c>
      <c r="C66" s="406" t="s">
        <v>2877</v>
      </c>
      <c r="D66" s="403"/>
      <c r="E66" s="403"/>
    </row>
    <row r="67" spans="1:5" ht="14.1" customHeight="1" x14ac:dyDescent="0.2">
      <c r="A67" s="404">
        <v>43966</v>
      </c>
      <c r="B67" s="408">
        <v>2094</v>
      </c>
      <c r="C67" s="406" t="s">
        <v>2877</v>
      </c>
      <c r="D67" s="403"/>
      <c r="E67" s="403"/>
    </row>
    <row r="68" spans="1:5" ht="14.1" customHeight="1" x14ac:dyDescent="0.2">
      <c r="A68" s="404">
        <v>43967</v>
      </c>
      <c r="B68" s="408">
        <v>2103</v>
      </c>
      <c r="C68" s="406" t="s">
        <v>2877</v>
      </c>
      <c r="D68" s="403"/>
      <c r="E68" s="403"/>
    </row>
    <row r="69" spans="1:5" ht="14.1" customHeight="1" x14ac:dyDescent="0.2">
      <c r="A69" s="404">
        <v>43968</v>
      </c>
      <c r="B69" s="408">
        <v>2105</v>
      </c>
      <c r="C69" s="406" t="s">
        <v>2877</v>
      </c>
      <c r="D69" s="403"/>
      <c r="E69" s="403"/>
    </row>
    <row r="70" spans="1:5" ht="14.1" customHeight="1" x14ac:dyDescent="0.2">
      <c r="A70" s="404">
        <v>43969</v>
      </c>
      <c r="B70" s="408">
        <v>2134</v>
      </c>
      <c r="C70" s="406" t="s">
        <v>2877</v>
      </c>
      <c r="E70" s="403"/>
    </row>
    <row r="71" spans="1:5" ht="14.1" customHeight="1" x14ac:dyDescent="0.2">
      <c r="A71" s="404">
        <v>43970</v>
      </c>
      <c r="B71" s="408">
        <v>2184</v>
      </c>
      <c r="C71" s="406" t="s">
        <v>2877</v>
      </c>
      <c r="E71" s="403"/>
    </row>
    <row r="72" spans="1:5" ht="14.1" customHeight="1" x14ac:dyDescent="0.2">
      <c r="A72" s="404">
        <v>43971</v>
      </c>
      <c r="B72" s="408">
        <v>2221</v>
      </c>
      <c r="C72" s="406" t="s">
        <v>2877</v>
      </c>
      <c r="E72" s="403"/>
    </row>
    <row r="73" spans="1:5" ht="14.1" customHeight="1" x14ac:dyDescent="0.2">
      <c r="A73" s="404">
        <v>43972</v>
      </c>
      <c r="B73" s="408">
        <v>2245</v>
      </c>
      <c r="C73" s="406" t="s">
        <v>2877</v>
      </c>
      <c r="E73" s="403"/>
    </row>
    <row r="74" spans="1:5" ht="14.1" customHeight="1" x14ac:dyDescent="0.2">
      <c r="A74" s="404">
        <v>43973</v>
      </c>
      <c r="B74" s="408">
        <v>2261</v>
      </c>
      <c r="C74" s="406" t="s">
        <v>2877</v>
      </c>
      <c r="E74" s="403"/>
    </row>
    <row r="75" spans="1:5" ht="14.1" customHeight="1" x14ac:dyDescent="0.2">
      <c r="A75" s="404">
        <v>43974</v>
      </c>
      <c r="B75" s="408">
        <v>2270</v>
      </c>
      <c r="C75" s="406" t="s">
        <v>2877</v>
      </c>
      <c r="E75" s="403"/>
    </row>
    <row r="76" spans="1:5" ht="14.1" customHeight="1" x14ac:dyDescent="0.2">
      <c r="A76" s="404">
        <v>43975</v>
      </c>
      <c r="B76" s="408">
        <v>2273</v>
      </c>
      <c r="C76" s="406" t="s">
        <v>2877</v>
      </c>
      <c r="E76" s="403"/>
    </row>
    <row r="77" spans="1:5" ht="14.1" customHeight="1" x14ac:dyDescent="0.2">
      <c r="A77" s="404">
        <v>43976</v>
      </c>
      <c r="B77" s="408">
        <v>2291</v>
      </c>
      <c r="C77" s="406" t="s">
        <v>2877</v>
      </c>
      <c r="E77" s="403"/>
    </row>
    <row r="78" spans="1:5" ht="14.1" customHeight="1" x14ac:dyDescent="0.2">
      <c r="A78" s="404">
        <v>43977</v>
      </c>
      <c r="B78" s="408">
        <v>2304</v>
      </c>
      <c r="C78" s="406" t="s">
        <v>2877</v>
      </c>
      <c r="E78" s="403"/>
    </row>
    <row r="79" spans="1:5" ht="14.1" customHeight="1" x14ac:dyDescent="0.2">
      <c r="A79" s="404">
        <v>43978</v>
      </c>
      <c r="B79" s="408">
        <v>2316</v>
      </c>
      <c r="C79" s="406" t="s">
        <v>2877</v>
      </c>
      <c r="E79" s="403"/>
    </row>
    <row r="80" spans="1:5" ht="14.1" customHeight="1" x14ac:dyDescent="0.2">
      <c r="A80" s="404">
        <v>43979</v>
      </c>
      <c r="B80" s="408">
        <v>2331</v>
      </c>
      <c r="C80" s="406" t="s">
        <v>2877</v>
      </c>
      <c r="E80" s="403"/>
    </row>
    <row r="81" spans="1:5" ht="14.1" customHeight="1" x14ac:dyDescent="0.2">
      <c r="A81" s="404">
        <v>43980</v>
      </c>
      <c r="B81" s="408">
        <v>2353</v>
      </c>
      <c r="C81" s="406" t="s">
        <v>2877</v>
      </c>
      <c r="E81" s="403"/>
    </row>
    <row r="82" spans="1:5" ht="14.1" customHeight="1" x14ac:dyDescent="0.2">
      <c r="A82" s="404">
        <v>43981</v>
      </c>
      <c r="B82" s="408">
        <v>2362</v>
      </c>
      <c r="C82" s="406" t="s">
        <v>2877</v>
      </c>
      <c r="E82" s="403"/>
    </row>
    <row r="83" spans="1:5" ht="14.1" customHeight="1" x14ac:dyDescent="0.2">
      <c r="A83" s="404">
        <v>43982</v>
      </c>
      <c r="B83" s="408">
        <v>2363</v>
      </c>
      <c r="C83" s="406" t="s">
        <v>2877</v>
      </c>
      <c r="E83" s="403"/>
    </row>
    <row r="84" spans="1:5" ht="14.1" customHeight="1" x14ac:dyDescent="0.2">
      <c r="A84" s="404">
        <v>43983</v>
      </c>
      <c r="B84" s="408">
        <v>2375</v>
      </c>
      <c r="C84" s="406" t="s">
        <v>2877</v>
      </c>
      <c r="E84" s="403"/>
    </row>
    <row r="85" spans="1:5" ht="14.1" customHeight="1" x14ac:dyDescent="0.2">
      <c r="A85" s="404">
        <v>43984</v>
      </c>
      <c r="B85" s="408">
        <v>2386</v>
      </c>
      <c r="C85" s="406" t="s">
        <v>2877</v>
      </c>
      <c r="E85" s="403"/>
    </row>
    <row r="86" spans="1:5" ht="14.1" customHeight="1" x14ac:dyDescent="0.2">
      <c r="A86" s="404">
        <v>43985</v>
      </c>
      <c r="B86" s="408">
        <v>2395</v>
      </c>
      <c r="C86" s="406" t="s">
        <v>2877</v>
      </c>
      <c r="E86" s="403"/>
    </row>
    <row r="87" spans="1:5" ht="14.1" customHeight="1" x14ac:dyDescent="0.2">
      <c r="A87" s="404">
        <v>43986</v>
      </c>
      <c r="B87" s="408">
        <v>2409</v>
      </c>
      <c r="C87" s="406" t="s">
        <v>2877</v>
      </c>
      <c r="E87" s="403"/>
    </row>
    <row r="88" spans="1:5" ht="14.1" customHeight="1" x14ac:dyDescent="0.2">
      <c r="A88" s="404">
        <v>43987</v>
      </c>
      <c r="B88" s="408">
        <v>2415</v>
      </c>
      <c r="C88" s="406" t="s">
        <v>2877</v>
      </c>
      <c r="E88" s="403"/>
    </row>
    <row r="89" spans="1:5" ht="14.1" customHeight="1" x14ac:dyDescent="0.2">
      <c r="A89" s="404">
        <v>43988</v>
      </c>
      <c r="B89" s="408">
        <v>2415</v>
      </c>
      <c r="C89" s="406" t="s">
        <v>2877</v>
      </c>
      <c r="E89" s="403"/>
    </row>
    <row r="90" spans="1:5" ht="14.1" customHeight="1" x14ac:dyDescent="0.2">
      <c r="A90" s="404">
        <v>43989</v>
      </c>
      <c r="B90" s="408">
        <v>2415</v>
      </c>
      <c r="C90" s="406" t="s">
        <v>2877</v>
      </c>
      <c r="E90" s="403"/>
    </row>
    <row r="91" spans="1:5" ht="14.1" customHeight="1" x14ac:dyDescent="0.2">
      <c r="A91" s="404">
        <v>43990</v>
      </c>
      <c r="B91" s="408">
        <v>2422</v>
      </c>
      <c r="C91" s="406" t="s">
        <v>2877</v>
      </c>
      <c r="E91" s="403"/>
    </row>
    <row r="92" spans="1:5" ht="14.1" customHeight="1" x14ac:dyDescent="0.2">
      <c r="A92" s="404">
        <v>43991</v>
      </c>
      <c r="B92" s="408">
        <v>2434</v>
      </c>
      <c r="C92" s="406" t="s">
        <v>2877</v>
      </c>
      <c r="E92" s="403"/>
    </row>
    <row r="93" spans="1:5" ht="14.1" customHeight="1" x14ac:dyDescent="0.2">
      <c r="A93" s="404">
        <v>43992</v>
      </c>
      <c r="B93" s="408">
        <v>2439</v>
      </c>
      <c r="C93" s="406" t="s">
        <v>2877</v>
      </c>
      <c r="E93" s="403"/>
    </row>
    <row r="94" spans="1:5" ht="14.1" customHeight="1" x14ac:dyDescent="0.2">
      <c r="A94" s="404">
        <v>43993</v>
      </c>
      <c r="B94" s="408">
        <v>2442</v>
      </c>
      <c r="C94" s="406" t="s">
        <v>2877</v>
      </c>
      <c r="E94" s="403"/>
    </row>
    <row r="95" spans="1:5" ht="14.1" customHeight="1" x14ac:dyDescent="0.2">
      <c r="A95" s="404">
        <v>43994</v>
      </c>
      <c r="B95" s="408">
        <v>2447</v>
      </c>
      <c r="C95" s="406" t="s">
        <v>2877</v>
      </c>
      <c r="E95" s="403"/>
    </row>
    <row r="96" spans="1:5" ht="14.1" customHeight="1" x14ac:dyDescent="0.2">
      <c r="A96" s="404">
        <v>43995</v>
      </c>
      <c r="B96" s="408">
        <v>2448</v>
      </c>
      <c r="C96" s="406" t="s">
        <v>2877</v>
      </c>
      <c r="E96" s="403"/>
    </row>
    <row r="97" spans="1:5" ht="14.1" customHeight="1" x14ac:dyDescent="0.2">
      <c r="A97" s="404">
        <v>43996</v>
      </c>
      <c r="B97" s="408">
        <v>2448</v>
      </c>
      <c r="C97" s="406" t="s">
        <v>2877</v>
      </c>
      <c r="E97" s="403"/>
    </row>
    <row r="98" spans="1:5" ht="14.1" customHeight="1" x14ac:dyDescent="0.2">
      <c r="A98" s="404">
        <v>43997</v>
      </c>
      <c r="B98" s="408">
        <v>2453</v>
      </c>
      <c r="C98" s="406" t="s">
        <v>2877</v>
      </c>
      <c r="E98" s="403"/>
    </row>
    <row r="99" spans="1:5" ht="14.1" customHeight="1" x14ac:dyDescent="0.2">
      <c r="A99" s="404">
        <v>43998</v>
      </c>
      <c r="B99" s="408">
        <v>2462</v>
      </c>
      <c r="C99" s="406" t="s">
        <v>2877</v>
      </c>
      <c r="E99" s="403"/>
    </row>
    <row r="100" spans="1:5" ht="14.1" customHeight="1" x14ac:dyDescent="0.2">
      <c r="A100" s="404">
        <v>43999</v>
      </c>
      <c r="B100" s="408">
        <v>2464</v>
      </c>
      <c r="C100" s="406" t="s">
        <v>2877</v>
      </c>
      <c r="E100" s="403"/>
    </row>
    <row r="101" spans="1:5" ht="14.1" customHeight="1" x14ac:dyDescent="0.2">
      <c r="A101" s="404">
        <v>44000</v>
      </c>
      <c r="B101" s="408">
        <v>2470</v>
      </c>
      <c r="C101" s="406" t="s">
        <v>2877</v>
      </c>
      <c r="E101" s="403"/>
    </row>
    <row r="102" spans="1:5" ht="14.1" customHeight="1" x14ac:dyDescent="0.2">
      <c r="A102" s="404">
        <v>44001</v>
      </c>
      <c r="B102" s="408">
        <v>2472</v>
      </c>
      <c r="C102" s="406" t="s">
        <v>2877</v>
      </c>
      <c r="E102" s="403"/>
    </row>
    <row r="103" spans="1:5" ht="14.1" customHeight="1" x14ac:dyDescent="0.2">
      <c r="A103" s="404">
        <v>44002</v>
      </c>
      <c r="B103" s="408">
        <v>2472</v>
      </c>
      <c r="C103" s="406" t="s">
        <v>2877</v>
      </c>
      <c r="E103" s="403"/>
    </row>
    <row r="104" spans="1:5" ht="14.1" customHeight="1" x14ac:dyDescent="0.2">
      <c r="A104" s="404">
        <v>44003</v>
      </c>
      <c r="B104" s="408">
        <v>2472</v>
      </c>
      <c r="C104" s="406" t="s">
        <v>2877</v>
      </c>
      <c r="E104" s="403"/>
    </row>
    <row r="105" spans="1:5" ht="14.1" customHeight="1" x14ac:dyDescent="0.2">
      <c r="A105" s="404">
        <v>44004</v>
      </c>
      <c r="B105" s="408">
        <v>2476</v>
      </c>
      <c r="C105" s="406" t="s">
        <v>2877</v>
      </c>
      <c r="E105" s="403"/>
    </row>
    <row r="106" spans="1:5" ht="14.1" customHeight="1" x14ac:dyDescent="0.2">
      <c r="A106" s="404">
        <v>44005</v>
      </c>
      <c r="B106" s="408">
        <v>2480</v>
      </c>
      <c r="C106" s="406" t="s">
        <v>2877</v>
      </c>
      <c r="E106" s="403"/>
    </row>
    <row r="107" spans="1:5" ht="14.1" customHeight="1" x14ac:dyDescent="0.2">
      <c r="A107" s="404">
        <v>44006</v>
      </c>
      <c r="B107" s="408">
        <v>2482</v>
      </c>
      <c r="C107" s="406" t="s">
        <v>2877</v>
      </c>
      <c r="E107" s="403"/>
    </row>
    <row r="108" spans="1:5" ht="14.1" customHeight="1" x14ac:dyDescent="0.2">
      <c r="A108" s="404">
        <v>44007</v>
      </c>
      <c r="B108" s="408">
        <v>2482</v>
      </c>
      <c r="C108" s="406" t="s">
        <v>2877</v>
      </c>
      <c r="E108" s="403"/>
    </row>
    <row r="109" spans="1:5" ht="14.1" customHeight="1" x14ac:dyDescent="0.2">
      <c r="A109" s="404">
        <v>44008</v>
      </c>
      <c r="B109" s="408">
        <v>2482</v>
      </c>
      <c r="C109" s="406" t="s">
        <v>2877</v>
      </c>
      <c r="E109" s="403"/>
    </row>
    <row r="110" spans="1:5" ht="14.1" customHeight="1" x14ac:dyDescent="0.2">
      <c r="A110" s="404">
        <v>44009</v>
      </c>
      <c r="B110" s="408">
        <v>2482</v>
      </c>
      <c r="C110" s="406" t="s">
        <v>2877</v>
      </c>
      <c r="E110" s="403"/>
    </row>
    <row r="111" spans="1:5" ht="14.1" customHeight="1" x14ac:dyDescent="0.2">
      <c r="A111" s="404">
        <v>44010</v>
      </c>
      <c r="B111" s="408">
        <v>2482</v>
      </c>
      <c r="C111" s="406" t="s">
        <v>2877</v>
      </c>
      <c r="E111" s="403"/>
    </row>
    <row r="112" spans="1:5" ht="14.1" customHeight="1" x14ac:dyDescent="0.2">
      <c r="A112" s="404">
        <v>44011</v>
      </c>
      <c r="B112" s="408">
        <v>2485</v>
      </c>
      <c r="C112" s="406" t="s">
        <v>2877</v>
      </c>
      <c r="E112" s="403"/>
    </row>
    <row r="113" spans="1:5" ht="14.1" customHeight="1" x14ac:dyDescent="0.2">
      <c r="A113" s="404">
        <v>44012</v>
      </c>
      <c r="B113" s="408">
        <v>2486</v>
      </c>
      <c r="C113" s="406" t="s">
        <v>2877</v>
      </c>
      <c r="E113" s="403"/>
    </row>
    <row r="114" spans="1:5" ht="14.1" customHeight="1" x14ac:dyDescent="0.2">
      <c r="A114" s="404">
        <v>44013</v>
      </c>
      <c r="B114" s="408">
        <v>2487</v>
      </c>
      <c r="C114" s="406" t="s">
        <v>2877</v>
      </c>
      <c r="E114" s="403"/>
    </row>
    <row r="115" spans="1:5" ht="14.1" customHeight="1" x14ac:dyDescent="0.2">
      <c r="A115" s="404">
        <v>44014</v>
      </c>
      <c r="B115" s="408">
        <v>2488</v>
      </c>
      <c r="C115" s="406" t="s">
        <v>2877</v>
      </c>
      <c r="E115" s="403"/>
    </row>
    <row r="116" spans="1:5" ht="14.1" customHeight="1" x14ac:dyDescent="0.2">
      <c r="A116" s="404">
        <v>44015</v>
      </c>
      <c r="B116" s="408">
        <v>2488</v>
      </c>
      <c r="C116" s="406" t="s">
        <v>2877</v>
      </c>
      <c r="E116" s="403"/>
    </row>
    <row r="117" spans="1:5" ht="14.1" customHeight="1" x14ac:dyDescent="0.2">
      <c r="A117" s="404">
        <v>44016</v>
      </c>
      <c r="B117" s="408">
        <v>2488</v>
      </c>
      <c r="C117" s="406" t="s">
        <v>2877</v>
      </c>
      <c r="E117" s="403"/>
    </row>
    <row r="118" spans="1:5" ht="14.1" customHeight="1" x14ac:dyDescent="0.2">
      <c r="A118" s="404">
        <v>44017</v>
      </c>
      <c r="B118" s="408">
        <v>2488</v>
      </c>
      <c r="C118" s="406" t="s">
        <v>2877</v>
      </c>
      <c r="E118" s="403"/>
    </row>
    <row r="119" spans="1:5" ht="14.1" customHeight="1" x14ac:dyDescent="0.2">
      <c r="A119" s="404">
        <v>44018</v>
      </c>
      <c r="B119" s="408">
        <v>2489</v>
      </c>
      <c r="C119" s="406" t="s">
        <v>2877</v>
      </c>
      <c r="E119" s="403"/>
    </row>
    <row r="120" spans="1:5" ht="14.1" customHeight="1" x14ac:dyDescent="0.2">
      <c r="A120" s="404">
        <v>44019</v>
      </c>
      <c r="B120" s="408">
        <v>2490</v>
      </c>
      <c r="C120" s="406" t="s">
        <v>2877</v>
      </c>
      <c r="E120" s="403"/>
    </row>
    <row r="121" spans="1:5" ht="14.1" customHeight="1" x14ac:dyDescent="0.2">
      <c r="A121" s="404">
        <v>44020</v>
      </c>
      <c r="B121" s="408">
        <v>2490</v>
      </c>
      <c r="C121" s="406" t="s">
        <v>2877</v>
      </c>
      <c r="E121" s="403"/>
    </row>
    <row r="122" spans="1:5" ht="14.1" customHeight="1" x14ac:dyDescent="0.2">
      <c r="A122" s="404">
        <v>44021</v>
      </c>
      <c r="B122" s="408">
        <v>2490</v>
      </c>
      <c r="C122" s="406" t="s">
        <v>2877</v>
      </c>
      <c r="E122" s="403"/>
    </row>
    <row r="123" spans="1:5" ht="14.1" customHeight="1" x14ac:dyDescent="0.2">
      <c r="A123" s="404">
        <v>44022</v>
      </c>
      <c r="B123" s="408">
        <v>2490</v>
      </c>
      <c r="C123" s="406" t="s">
        <v>2877</v>
      </c>
      <c r="E123" s="403"/>
    </row>
    <row r="124" spans="1:5" ht="14.1" customHeight="1" x14ac:dyDescent="0.2">
      <c r="A124" s="404">
        <v>44023</v>
      </c>
      <c r="B124" s="408">
        <v>2490</v>
      </c>
      <c r="C124" s="406" t="s">
        <v>2877</v>
      </c>
      <c r="E124" s="403"/>
    </row>
    <row r="125" spans="1:5" ht="14.1" customHeight="1" x14ac:dyDescent="0.2">
      <c r="A125" s="404">
        <v>44024</v>
      </c>
      <c r="B125" s="408">
        <v>2490</v>
      </c>
      <c r="C125" s="406" t="s">
        <v>2877</v>
      </c>
      <c r="E125" s="403"/>
    </row>
    <row r="126" spans="1:5" ht="14.1" customHeight="1" x14ac:dyDescent="0.2">
      <c r="A126" s="404">
        <v>44025</v>
      </c>
      <c r="B126" s="408">
        <v>2490</v>
      </c>
      <c r="C126" s="406" t="s">
        <v>2877</v>
      </c>
      <c r="E126" s="403"/>
    </row>
    <row r="127" spans="1:5" ht="14.1" customHeight="1" x14ac:dyDescent="0.2">
      <c r="A127" s="404">
        <v>44026</v>
      </c>
      <c r="B127" s="408">
        <v>2490</v>
      </c>
      <c r="C127" s="406" t="s">
        <v>2877</v>
      </c>
      <c r="E127" s="403"/>
    </row>
    <row r="128" spans="1:5" ht="14.1" customHeight="1" x14ac:dyDescent="0.2">
      <c r="A128" s="404">
        <v>44027</v>
      </c>
      <c r="B128" s="408">
        <v>2491</v>
      </c>
      <c r="C128" s="406" t="s">
        <v>2877</v>
      </c>
      <c r="E128" s="403"/>
    </row>
    <row r="129" spans="1:5" ht="14.1" customHeight="1" x14ac:dyDescent="0.2">
      <c r="A129" s="404">
        <v>44028</v>
      </c>
      <c r="B129" s="408">
        <v>2491</v>
      </c>
      <c r="C129" s="406" t="s">
        <v>2877</v>
      </c>
      <c r="E129" s="403"/>
    </row>
    <row r="130" spans="1:5" ht="14.1" customHeight="1" x14ac:dyDescent="0.2">
      <c r="A130" s="404">
        <v>44029</v>
      </c>
      <c r="B130" s="408">
        <v>2491</v>
      </c>
      <c r="C130" s="406" t="s">
        <v>2877</v>
      </c>
      <c r="E130" s="403"/>
    </row>
    <row r="131" spans="1:5" ht="14.1" customHeight="1" x14ac:dyDescent="0.2">
      <c r="A131" s="404">
        <v>44030</v>
      </c>
      <c r="B131" s="408">
        <v>2491</v>
      </c>
      <c r="C131" s="406" t="s">
        <v>2877</v>
      </c>
      <c r="E131" s="403"/>
    </row>
    <row r="132" spans="1:5" ht="14.1" customHeight="1" x14ac:dyDescent="0.2">
      <c r="A132" s="404">
        <v>44031</v>
      </c>
      <c r="B132" s="408">
        <v>2491</v>
      </c>
      <c r="C132" s="406" t="s">
        <v>2877</v>
      </c>
      <c r="E132" s="403"/>
    </row>
    <row r="133" spans="1:5" ht="14.1" customHeight="1" x14ac:dyDescent="0.2">
      <c r="A133" s="404">
        <v>44032</v>
      </c>
      <c r="B133" s="408">
        <v>2491</v>
      </c>
      <c r="C133" s="406" t="s">
        <v>2877</v>
      </c>
      <c r="E133" s="403"/>
    </row>
    <row r="134" spans="1:5" ht="14.1" customHeight="1" x14ac:dyDescent="0.2">
      <c r="A134" s="404">
        <v>44033</v>
      </c>
      <c r="B134" s="408">
        <v>2491</v>
      </c>
      <c r="C134" s="406" t="s">
        <v>2877</v>
      </c>
      <c r="E134" s="403"/>
    </row>
    <row r="135" spans="1:5" ht="14.1" customHeight="1" x14ac:dyDescent="0.2">
      <c r="A135" s="404">
        <v>44034</v>
      </c>
      <c r="B135" s="408">
        <v>2491</v>
      </c>
      <c r="C135" s="406" t="s">
        <v>2877</v>
      </c>
      <c r="E135" s="403"/>
    </row>
    <row r="136" spans="1:5" ht="14.1" customHeight="1" x14ac:dyDescent="0.2">
      <c r="A136" s="404">
        <v>44035</v>
      </c>
      <c r="B136" s="408">
        <v>2491</v>
      </c>
      <c r="C136" s="406" t="s">
        <v>2877</v>
      </c>
      <c r="E136" s="403"/>
    </row>
    <row r="137" spans="1:5" ht="14.1" customHeight="1" x14ac:dyDescent="0.2">
      <c r="A137" s="404">
        <v>44036</v>
      </c>
      <c r="B137" s="408">
        <v>2491</v>
      </c>
      <c r="C137" s="406" t="s">
        <v>2877</v>
      </c>
      <c r="E137" s="403"/>
    </row>
    <row r="138" spans="1:5" ht="14.1" customHeight="1" x14ac:dyDescent="0.2">
      <c r="A138" s="404">
        <v>44037</v>
      </c>
      <c r="B138" s="408">
        <v>2491</v>
      </c>
      <c r="C138" s="406" t="s">
        <v>2877</v>
      </c>
      <c r="E138" s="403"/>
    </row>
    <row r="139" spans="1:5" ht="14.1" customHeight="1" x14ac:dyDescent="0.2">
      <c r="A139" s="404">
        <v>44038</v>
      </c>
      <c r="B139" s="408">
        <v>2491</v>
      </c>
      <c r="C139" s="406" t="s">
        <v>2877</v>
      </c>
      <c r="E139" s="403"/>
    </row>
    <row r="140" spans="1:5" ht="14.1" customHeight="1" x14ac:dyDescent="0.2">
      <c r="A140" s="404">
        <v>44039</v>
      </c>
      <c r="B140" s="408">
        <v>2491</v>
      </c>
      <c r="C140" s="406" t="s">
        <v>2877</v>
      </c>
      <c r="E140" s="403"/>
    </row>
    <row r="141" spans="1:5" ht="14.1" customHeight="1" x14ac:dyDescent="0.2">
      <c r="A141" s="404">
        <v>44040</v>
      </c>
      <c r="B141" s="408">
        <v>2491</v>
      </c>
      <c r="C141" s="406" t="s">
        <v>2877</v>
      </c>
      <c r="E141" s="403"/>
    </row>
    <row r="142" spans="1:5" ht="14.1" customHeight="1" x14ac:dyDescent="0.2">
      <c r="A142" s="404">
        <v>44041</v>
      </c>
      <c r="B142" s="408">
        <v>2491</v>
      </c>
      <c r="C142" s="406" t="s">
        <v>2877</v>
      </c>
      <c r="E142" s="403"/>
    </row>
    <row r="143" spans="1:5" ht="14.1" customHeight="1" x14ac:dyDescent="0.2">
      <c r="A143" s="404">
        <v>44042</v>
      </c>
      <c r="B143" s="408">
        <v>2491</v>
      </c>
      <c r="C143" s="406" t="s">
        <v>2877</v>
      </c>
      <c r="E143" s="403"/>
    </row>
    <row r="144" spans="1:5" ht="14.1" customHeight="1" x14ac:dyDescent="0.2">
      <c r="A144" s="404">
        <v>44043</v>
      </c>
      <c r="B144" s="408">
        <v>2491</v>
      </c>
      <c r="C144" s="406" t="s">
        <v>2877</v>
      </c>
      <c r="E144" s="403"/>
    </row>
    <row r="145" spans="1:5" ht="14.1" customHeight="1" x14ac:dyDescent="0.2">
      <c r="A145" s="404">
        <v>44044</v>
      </c>
      <c r="B145" s="408">
        <v>2491</v>
      </c>
      <c r="C145" s="406" t="s">
        <v>2877</v>
      </c>
      <c r="E145" s="403"/>
    </row>
    <row r="146" spans="1:5" ht="14.1" customHeight="1" x14ac:dyDescent="0.2">
      <c r="A146" s="404">
        <v>44045</v>
      </c>
      <c r="B146" s="408">
        <v>2491</v>
      </c>
      <c r="C146" s="406" t="s">
        <v>2877</v>
      </c>
      <c r="E146" s="403"/>
    </row>
    <row r="147" spans="1:5" ht="14.1" customHeight="1" x14ac:dyDescent="0.2">
      <c r="A147" s="404">
        <v>44046</v>
      </c>
      <c r="B147" s="408">
        <v>2491</v>
      </c>
      <c r="C147" s="406" t="s">
        <v>2877</v>
      </c>
      <c r="E147" s="403"/>
    </row>
    <row r="148" spans="1:5" ht="14.1" customHeight="1" x14ac:dyDescent="0.2">
      <c r="A148" s="404">
        <v>44047</v>
      </c>
      <c r="B148" s="408">
        <v>2491</v>
      </c>
      <c r="C148" s="406" t="s">
        <v>2877</v>
      </c>
      <c r="E148" s="403"/>
    </row>
    <row r="149" spans="1:5" ht="14.1" customHeight="1" x14ac:dyDescent="0.2">
      <c r="A149" s="404">
        <v>44048</v>
      </c>
      <c r="B149" s="408">
        <v>2491</v>
      </c>
      <c r="C149" s="406" t="s">
        <v>2877</v>
      </c>
      <c r="E149" s="403"/>
    </row>
    <row r="150" spans="1:5" ht="14.1" customHeight="1" x14ac:dyDescent="0.2">
      <c r="A150" s="404">
        <v>44049</v>
      </c>
      <c r="B150" s="408">
        <v>2491</v>
      </c>
      <c r="C150" s="406" t="s">
        <v>2877</v>
      </c>
      <c r="E150" s="403"/>
    </row>
    <row r="151" spans="1:5" ht="14.1" customHeight="1" x14ac:dyDescent="0.2">
      <c r="A151" s="404">
        <v>44050</v>
      </c>
      <c r="B151" s="408">
        <v>2491</v>
      </c>
      <c r="C151" s="406" t="s">
        <v>2877</v>
      </c>
      <c r="E151" s="403"/>
    </row>
    <row r="152" spans="1:5" ht="14.1" customHeight="1" x14ac:dyDescent="0.2">
      <c r="A152" s="404">
        <v>44051</v>
      </c>
      <c r="B152" s="408">
        <v>2491</v>
      </c>
      <c r="C152" s="406" t="s">
        <v>2877</v>
      </c>
      <c r="E152" s="403"/>
    </row>
    <row r="153" spans="1:5" ht="14.1" customHeight="1" x14ac:dyDescent="0.2">
      <c r="A153" s="404">
        <v>44052</v>
      </c>
      <c r="B153" s="408">
        <v>2491</v>
      </c>
      <c r="C153" s="406" t="s">
        <v>2877</v>
      </c>
      <c r="E153" s="403"/>
    </row>
    <row r="154" spans="1:5" ht="14.1" customHeight="1" x14ac:dyDescent="0.2">
      <c r="A154" s="404">
        <v>44053</v>
      </c>
      <c r="B154" s="408">
        <v>2491</v>
      </c>
      <c r="C154" s="406" t="s">
        <v>2877</v>
      </c>
      <c r="E154" s="403"/>
    </row>
    <row r="155" spans="1:5" ht="14.1" customHeight="1" x14ac:dyDescent="0.2">
      <c r="A155" s="404">
        <v>44054</v>
      </c>
      <c r="B155" s="408">
        <v>2491</v>
      </c>
      <c r="C155" s="406" t="s">
        <v>2877</v>
      </c>
      <c r="E155" s="403"/>
    </row>
    <row r="156" spans="1:5" ht="14.1" customHeight="1" x14ac:dyDescent="0.2">
      <c r="A156" s="404">
        <v>44055</v>
      </c>
      <c r="B156" s="408">
        <v>2491</v>
      </c>
      <c r="C156" s="406" t="s">
        <v>2877</v>
      </c>
      <c r="E156" s="403"/>
    </row>
    <row r="157" spans="1:5" ht="14.1" customHeight="1" x14ac:dyDescent="0.2">
      <c r="A157" s="404">
        <v>44056</v>
      </c>
      <c r="B157" s="408">
        <v>2491</v>
      </c>
      <c r="C157" s="406" t="s">
        <v>2877</v>
      </c>
      <c r="E157" s="403"/>
    </row>
    <row r="158" spans="1:5" ht="14.1" customHeight="1" x14ac:dyDescent="0.2">
      <c r="A158" s="404">
        <v>44057</v>
      </c>
      <c r="B158" s="408">
        <v>2491</v>
      </c>
      <c r="C158" s="406" t="s">
        <v>2877</v>
      </c>
      <c r="E158" s="403"/>
    </row>
    <row r="159" spans="1:5" ht="14.1" customHeight="1" x14ac:dyDescent="0.2">
      <c r="A159" s="404">
        <v>44058</v>
      </c>
      <c r="B159" s="408">
        <v>2491</v>
      </c>
      <c r="C159" s="406" t="s">
        <v>2877</v>
      </c>
      <c r="E159" s="403"/>
    </row>
    <row r="160" spans="1:5" ht="14.1" customHeight="1" x14ac:dyDescent="0.2">
      <c r="A160" s="404">
        <v>44059</v>
      </c>
      <c r="B160" s="408">
        <v>2491</v>
      </c>
      <c r="C160" s="406" t="s">
        <v>2877</v>
      </c>
      <c r="E160" s="403"/>
    </row>
    <row r="161" spans="1:5" ht="14.1" customHeight="1" x14ac:dyDescent="0.2">
      <c r="A161" s="404">
        <v>44060</v>
      </c>
      <c r="B161" s="408">
        <v>2491</v>
      </c>
      <c r="C161" s="406" t="s">
        <v>2877</v>
      </c>
      <c r="E161" s="403"/>
    </row>
    <row r="162" spans="1:5" ht="14.1" customHeight="1" x14ac:dyDescent="0.2">
      <c r="A162" s="404">
        <v>44061</v>
      </c>
      <c r="B162" s="408">
        <v>2492</v>
      </c>
      <c r="C162" s="406" t="s">
        <v>2877</v>
      </c>
      <c r="E162" s="403"/>
    </row>
    <row r="163" spans="1:5" ht="14.1" customHeight="1" x14ac:dyDescent="0.2">
      <c r="A163" s="404">
        <v>44062</v>
      </c>
      <c r="B163" s="408">
        <v>2492</v>
      </c>
      <c r="C163" s="406" t="s">
        <v>2877</v>
      </c>
      <c r="E163" s="403"/>
    </row>
    <row r="164" spans="1:5" ht="14.1" customHeight="1" x14ac:dyDescent="0.2">
      <c r="A164" s="404">
        <v>44063</v>
      </c>
      <c r="B164" s="408">
        <v>2492</v>
      </c>
      <c r="C164" s="406" t="s">
        <v>2877</v>
      </c>
      <c r="E164" s="403"/>
    </row>
    <row r="165" spans="1:5" ht="14.1" customHeight="1" x14ac:dyDescent="0.2">
      <c r="A165" s="404">
        <v>44064</v>
      </c>
      <c r="B165" s="408">
        <v>2492</v>
      </c>
      <c r="C165" s="406" t="s">
        <v>2877</v>
      </c>
      <c r="E165" s="403"/>
    </row>
    <row r="166" spans="1:5" ht="14.1" customHeight="1" x14ac:dyDescent="0.2">
      <c r="A166" s="404">
        <v>44065</v>
      </c>
      <c r="B166" s="408">
        <v>2492</v>
      </c>
      <c r="C166" s="406" t="s">
        <v>2877</v>
      </c>
      <c r="E166" s="403"/>
    </row>
    <row r="167" spans="1:5" ht="14.1" customHeight="1" x14ac:dyDescent="0.2">
      <c r="A167" s="404">
        <v>44066</v>
      </c>
      <c r="B167" s="408">
        <v>2492</v>
      </c>
      <c r="C167" s="406" t="s">
        <v>2877</v>
      </c>
      <c r="E167" s="403"/>
    </row>
    <row r="168" spans="1:5" ht="14.1" customHeight="1" x14ac:dyDescent="0.2">
      <c r="A168" s="404">
        <v>44067</v>
      </c>
      <c r="B168" s="408">
        <v>2492</v>
      </c>
      <c r="C168" s="406" t="s">
        <v>2877</v>
      </c>
      <c r="E168" s="403"/>
    </row>
    <row r="169" spans="1:5" ht="14.1" customHeight="1" x14ac:dyDescent="0.2">
      <c r="A169" s="404">
        <v>44068</v>
      </c>
      <c r="B169" s="408">
        <v>2494</v>
      </c>
      <c r="C169" s="406" t="s">
        <v>2877</v>
      </c>
      <c r="E169" s="403"/>
    </row>
    <row r="170" spans="1:5" ht="14.1" customHeight="1" x14ac:dyDescent="0.2">
      <c r="A170" s="404">
        <v>44069</v>
      </c>
      <c r="B170" s="408">
        <v>2494</v>
      </c>
      <c r="C170" s="406" t="s">
        <v>2877</v>
      </c>
      <c r="E170" s="403"/>
    </row>
    <row r="171" spans="1:5" ht="14.1" customHeight="1" x14ac:dyDescent="0.2">
      <c r="A171" s="404">
        <v>44070</v>
      </c>
      <c r="B171" s="408">
        <v>2494</v>
      </c>
      <c r="C171" s="406" t="s">
        <v>2877</v>
      </c>
      <c r="E171" s="403"/>
    </row>
    <row r="172" spans="1:5" ht="14.1" customHeight="1" x14ac:dyDescent="0.2">
      <c r="A172" s="404">
        <v>44071</v>
      </c>
      <c r="B172" s="408">
        <v>2494</v>
      </c>
      <c r="C172" s="406" t="s">
        <v>2877</v>
      </c>
      <c r="E172" s="403"/>
    </row>
    <row r="173" spans="1:5" ht="14.1" customHeight="1" x14ac:dyDescent="0.2">
      <c r="A173" s="404">
        <v>44072</v>
      </c>
      <c r="B173" s="408">
        <v>2494</v>
      </c>
      <c r="C173" s="406" t="s">
        <v>2877</v>
      </c>
      <c r="E173" s="403"/>
    </row>
    <row r="174" spans="1:5" ht="14.1" customHeight="1" x14ac:dyDescent="0.2">
      <c r="A174" s="404">
        <v>44073</v>
      </c>
      <c r="B174" s="408">
        <v>2494</v>
      </c>
      <c r="C174" s="406" t="s">
        <v>2877</v>
      </c>
      <c r="E174" s="403"/>
    </row>
    <row r="175" spans="1:5" ht="14.1" customHeight="1" x14ac:dyDescent="0.2">
      <c r="A175" s="404">
        <v>44074</v>
      </c>
      <c r="B175" s="408">
        <v>2494</v>
      </c>
      <c r="C175" s="406" t="s">
        <v>2877</v>
      </c>
      <c r="E175" s="403"/>
    </row>
    <row r="176" spans="1:5" ht="14.1" customHeight="1" x14ac:dyDescent="0.2">
      <c r="A176" s="404">
        <v>44075</v>
      </c>
      <c r="B176" s="408">
        <v>2495</v>
      </c>
      <c r="C176" s="406" t="s">
        <v>2877</v>
      </c>
      <c r="E176" s="403"/>
    </row>
    <row r="177" spans="1:5" ht="14.1" customHeight="1" x14ac:dyDescent="0.2">
      <c r="A177" s="404">
        <v>44076</v>
      </c>
      <c r="B177" s="408">
        <v>2496</v>
      </c>
      <c r="C177" s="406" t="s">
        <v>2877</v>
      </c>
      <c r="E177" s="403"/>
    </row>
    <row r="178" spans="1:5" ht="14.1" customHeight="1" x14ac:dyDescent="0.2">
      <c r="A178" s="404">
        <v>44077</v>
      </c>
      <c r="B178" s="408">
        <v>2496</v>
      </c>
      <c r="C178" s="406" t="s">
        <v>2877</v>
      </c>
      <c r="E178" s="403"/>
    </row>
    <row r="179" spans="1:5" ht="14.1" customHeight="1" x14ac:dyDescent="0.2">
      <c r="A179" s="404">
        <v>44078</v>
      </c>
      <c r="B179" s="408">
        <v>2496</v>
      </c>
      <c r="C179" s="406" t="s">
        <v>2877</v>
      </c>
      <c r="E179" s="403"/>
    </row>
    <row r="180" spans="1:5" ht="14.1" customHeight="1" x14ac:dyDescent="0.2">
      <c r="A180" s="404">
        <v>44079</v>
      </c>
      <c r="B180" s="408">
        <v>2496</v>
      </c>
      <c r="C180" s="406" t="s">
        <v>2877</v>
      </c>
      <c r="E180" s="403"/>
    </row>
    <row r="181" spans="1:5" ht="14.1" customHeight="1" x14ac:dyDescent="0.2">
      <c r="A181" s="404">
        <v>44080</v>
      </c>
      <c r="B181" s="408">
        <v>2496</v>
      </c>
      <c r="C181" s="406" t="s">
        <v>2877</v>
      </c>
      <c r="E181" s="403"/>
    </row>
    <row r="182" spans="1:5" ht="14.1" customHeight="1" x14ac:dyDescent="0.2">
      <c r="A182" s="404">
        <v>44081</v>
      </c>
      <c r="B182" s="408">
        <v>2499</v>
      </c>
      <c r="C182" s="406" t="s">
        <v>2877</v>
      </c>
      <c r="E182" s="403"/>
    </row>
    <row r="183" spans="1:5" ht="14.1" customHeight="1" x14ac:dyDescent="0.2">
      <c r="A183" s="404">
        <v>44082</v>
      </c>
      <c r="B183" s="408">
        <v>2499</v>
      </c>
      <c r="C183" s="406" t="s">
        <v>2877</v>
      </c>
      <c r="E183" s="403"/>
    </row>
    <row r="184" spans="1:5" ht="14.1" customHeight="1" x14ac:dyDescent="0.2">
      <c r="A184" s="404">
        <v>44083</v>
      </c>
      <c r="B184" s="408">
        <v>2499</v>
      </c>
      <c r="C184" s="406" t="s">
        <v>2877</v>
      </c>
      <c r="E184" s="403"/>
    </row>
    <row r="185" spans="1:5" ht="14.1" customHeight="1" x14ac:dyDescent="0.2">
      <c r="A185" s="404">
        <v>44084</v>
      </c>
      <c r="B185" s="408">
        <v>2499</v>
      </c>
      <c r="C185" s="406" t="s">
        <v>2877</v>
      </c>
      <c r="E185" s="403"/>
    </row>
    <row r="186" spans="1:5" ht="14.1" customHeight="1" x14ac:dyDescent="0.2">
      <c r="A186" s="404">
        <v>44085</v>
      </c>
      <c r="B186" s="408">
        <v>2499</v>
      </c>
      <c r="C186" s="406" t="s">
        <v>2877</v>
      </c>
      <c r="E186" s="403"/>
    </row>
    <row r="187" spans="1:5" ht="14.1" customHeight="1" x14ac:dyDescent="0.2">
      <c r="A187" s="404">
        <v>44086</v>
      </c>
      <c r="B187" s="408">
        <v>2499</v>
      </c>
      <c r="C187" s="406" t="s">
        <v>2877</v>
      </c>
      <c r="E187" s="403"/>
    </row>
    <row r="188" spans="1:5" ht="14.1" customHeight="1" x14ac:dyDescent="0.2">
      <c r="A188" s="404">
        <v>44087</v>
      </c>
      <c r="B188" s="408">
        <v>2499</v>
      </c>
      <c r="C188" s="406" t="s">
        <v>2877</v>
      </c>
      <c r="E188" s="403"/>
    </row>
    <row r="189" spans="1:5" ht="14.1" customHeight="1" x14ac:dyDescent="0.2">
      <c r="A189" s="404">
        <v>43903</v>
      </c>
      <c r="B189" s="405">
        <v>0</v>
      </c>
      <c r="C189" s="409" t="s">
        <v>2878</v>
      </c>
      <c r="D189" s="403"/>
      <c r="E189" s="403"/>
    </row>
    <row r="190" spans="1:5" ht="14.1" customHeight="1" x14ac:dyDescent="0.2">
      <c r="A190" s="404">
        <v>43904</v>
      </c>
      <c r="B190" s="405">
        <v>0</v>
      </c>
      <c r="C190" s="409" t="s">
        <v>2878</v>
      </c>
      <c r="D190" s="403"/>
      <c r="E190" s="403"/>
    </row>
    <row r="191" spans="1:5" ht="14.1" customHeight="1" x14ac:dyDescent="0.2">
      <c r="A191" s="404">
        <v>43905</v>
      </c>
      <c r="B191" s="405">
        <v>0</v>
      </c>
      <c r="C191" s="409" t="s">
        <v>2878</v>
      </c>
      <c r="D191" s="403"/>
      <c r="E191" s="403"/>
    </row>
    <row r="192" spans="1:5" ht="14.1" customHeight="1" x14ac:dyDescent="0.2">
      <c r="A192" s="404">
        <v>43906</v>
      </c>
      <c r="B192" s="405">
        <v>0</v>
      </c>
      <c r="C192" s="409" t="s">
        <v>2878</v>
      </c>
      <c r="D192" s="403"/>
      <c r="E192" s="403"/>
    </row>
    <row r="193" spans="1:5" ht="14.1" customHeight="1" x14ac:dyDescent="0.2">
      <c r="A193" s="404">
        <v>43907</v>
      </c>
      <c r="B193" s="410">
        <v>2</v>
      </c>
      <c r="C193" s="409" t="s">
        <v>2878</v>
      </c>
      <c r="D193" s="403"/>
      <c r="E193" s="403"/>
    </row>
    <row r="194" spans="1:5" ht="14.1" customHeight="1" x14ac:dyDescent="0.2">
      <c r="A194" s="404">
        <v>43908</v>
      </c>
      <c r="B194" s="410">
        <v>5</v>
      </c>
      <c r="C194" s="409" t="s">
        <v>2878</v>
      </c>
      <c r="D194" s="403"/>
      <c r="E194" s="403"/>
    </row>
    <row r="195" spans="1:5" ht="14.1" customHeight="1" x14ac:dyDescent="0.2">
      <c r="A195" s="404">
        <v>43909</v>
      </c>
      <c r="B195" s="410">
        <v>6</v>
      </c>
      <c r="C195" s="409" t="s">
        <v>2878</v>
      </c>
      <c r="D195" s="403"/>
      <c r="E195" s="403"/>
    </row>
    <row r="196" spans="1:5" ht="14.1" customHeight="1" x14ac:dyDescent="0.2">
      <c r="A196" s="404">
        <v>43910</v>
      </c>
      <c r="B196" s="410">
        <v>11</v>
      </c>
      <c r="C196" s="409" t="s">
        <v>2878</v>
      </c>
      <c r="D196" s="403"/>
      <c r="E196" s="403"/>
    </row>
    <row r="197" spans="1:5" ht="14.1" customHeight="1" x14ac:dyDescent="0.2">
      <c r="A197" s="404">
        <v>43911</v>
      </c>
      <c r="B197" s="410">
        <v>11</v>
      </c>
      <c r="C197" s="409" t="s">
        <v>2878</v>
      </c>
      <c r="D197" s="403"/>
      <c r="E197" s="403"/>
    </row>
    <row r="198" spans="1:5" ht="14.1" customHeight="1" x14ac:dyDescent="0.2">
      <c r="A198" s="404">
        <v>43912</v>
      </c>
      <c r="B198" s="410">
        <v>11</v>
      </c>
      <c r="C198" s="409" t="s">
        <v>2878</v>
      </c>
      <c r="D198" s="403"/>
      <c r="E198" s="403"/>
    </row>
    <row r="199" spans="1:5" ht="14.1" customHeight="1" x14ac:dyDescent="0.2">
      <c r="A199" s="404">
        <v>43913</v>
      </c>
      <c r="B199" s="410">
        <v>13</v>
      </c>
      <c r="C199" s="409" t="s">
        <v>2878</v>
      </c>
      <c r="D199" s="403"/>
      <c r="E199" s="403"/>
    </row>
    <row r="200" spans="1:5" ht="14.1" customHeight="1" x14ac:dyDescent="0.2">
      <c r="A200" s="404">
        <v>43914</v>
      </c>
      <c r="B200" s="410">
        <v>15</v>
      </c>
      <c r="C200" s="409" t="s">
        <v>2878</v>
      </c>
      <c r="D200" s="403"/>
      <c r="E200" s="403"/>
    </row>
    <row r="201" spans="1:5" ht="14.1" customHeight="1" x14ac:dyDescent="0.2">
      <c r="A201" s="404">
        <v>43915</v>
      </c>
      <c r="B201" s="410">
        <v>16</v>
      </c>
      <c r="C201" s="409" t="s">
        <v>2878</v>
      </c>
      <c r="D201" s="403"/>
      <c r="E201" s="403"/>
    </row>
    <row r="202" spans="1:5" ht="14.1" customHeight="1" x14ac:dyDescent="0.2">
      <c r="A202" s="404">
        <v>43916</v>
      </c>
      <c r="B202" s="410">
        <v>31</v>
      </c>
      <c r="C202" s="409" t="s">
        <v>2878</v>
      </c>
      <c r="D202" s="403"/>
      <c r="E202" s="403"/>
    </row>
    <row r="203" spans="1:5" ht="14.1" customHeight="1" x14ac:dyDescent="0.2">
      <c r="A203" s="404">
        <v>43917</v>
      </c>
      <c r="B203" s="410">
        <v>66</v>
      </c>
      <c r="C203" s="409" t="s">
        <v>2878</v>
      </c>
      <c r="D203" s="403"/>
      <c r="E203" s="403"/>
    </row>
    <row r="204" spans="1:5" ht="14.1" customHeight="1" x14ac:dyDescent="0.2">
      <c r="A204" s="404">
        <v>43918</v>
      </c>
      <c r="B204" s="410">
        <v>73</v>
      </c>
      <c r="C204" s="409" t="s">
        <v>2878</v>
      </c>
      <c r="D204" s="403"/>
      <c r="E204" s="403"/>
    </row>
    <row r="205" spans="1:5" ht="14.1" customHeight="1" x14ac:dyDescent="0.2">
      <c r="A205" s="404">
        <v>43919</v>
      </c>
      <c r="B205" s="410">
        <v>73</v>
      </c>
      <c r="C205" s="409" t="s">
        <v>2878</v>
      </c>
      <c r="D205" s="403"/>
      <c r="E205" s="403"/>
    </row>
    <row r="206" spans="1:5" ht="14.1" customHeight="1" x14ac:dyDescent="0.2">
      <c r="A206" s="404">
        <v>43920</v>
      </c>
      <c r="B206" s="410">
        <v>116</v>
      </c>
      <c r="C206" s="409" t="s">
        <v>2878</v>
      </c>
      <c r="D206" s="403"/>
      <c r="E206" s="403"/>
    </row>
    <row r="207" spans="1:5" ht="14.1" customHeight="1" x14ac:dyDescent="0.2">
      <c r="A207" s="404">
        <v>43921</v>
      </c>
      <c r="B207" s="410">
        <v>166</v>
      </c>
      <c r="C207" s="409" t="s">
        <v>2878</v>
      </c>
      <c r="D207" s="403"/>
      <c r="E207" s="403"/>
    </row>
    <row r="208" spans="1:5" ht="14.1" customHeight="1" x14ac:dyDescent="0.2">
      <c r="A208" s="404">
        <v>43922</v>
      </c>
      <c r="B208" s="410">
        <v>215</v>
      </c>
      <c r="C208" s="409" t="s">
        <v>2878</v>
      </c>
      <c r="D208" s="403"/>
      <c r="E208" s="403"/>
    </row>
    <row r="209" spans="1:5" ht="14.1" customHeight="1" x14ac:dyDescent="0.2">
      <c r="A209" s="404">
        <v>43923</v>
      </c>
      <c r="B209" s="410">
        <v>278</v>
      </c>
      <c r="C209" s="409" t="s">
        <v>2878</v>
      </c>
      <c r="D209" s="403"/>
      <c r="E209" s="403"/>
    </row>
    <row r="210" spans="1:5" ht="14.1" customHeight="1" x14ac:dyDescent="0.2">
      <c r="A210" s="404">
        <v>43924</v>
      </c>
      <c r="B210" s="410">
        <v>349</v>
      </c>
      <c r="C210" s="406" t="s">
        <v>2878</v>
      </c>
      <c r="D210" s="403"/>
      <c r="E210" s="403"/>
    </row>
    <row r="211" spans="1:5" ht="14.1" customHeight="1" x14ac:dyDescent="0.2">
      <c r="A211" s="404">
        <v>43925</v>
      </c>
      <c r="B211" s="410">
        <v>351</v>
      </c>
      <c r="C211" s="406" t="s">
        <v>2878</v>
      </c>
      <c r="D211" s="403"/>
      <c r="E211" s="403"/>
    </row>
    <row r="212" spans="1:5" ht="14.1" customHeight="1" x14ac:dyDescent="0.2">
      <c r="A212" s="404">
        <v>43926</v>
      </c>
      <c r="B212" s="410">
        <v>355</v>
      </c>
      <c r="C212" s="406" t="s">
        <v>2878</v>
      </c>
      <c r="D212" s="403"/>
      <c r="E212" s="403"/>
    </row>
    <row r="213" spans="1:5" ht="14.1" customHeight="1" x14ac:dyDescent="0.2">
      <c r="A213" s="404">
        <v>43927</v>
      </c>
      <c r="B213" s="410">
        <v>477</v>
      </c>
      <c r="C213" s="406" t="s">
        <v>2878</v>
      </c>
      <c r="D213" s="403"/>
      <c r="E213" s="403"/>
    </row>
    <row r="214" spans="1:5" ht="14.1" customHeight="1" x14ac:dyDescent="0.2">
      <c r="A214" s="404">
        <v>43928</v>
      </c>
      <c r="B214" s="410">
        <v>594</v>
      </c>
      <c r="C214" s="406" t="s">
        <v>2878</v>
      </c>
      <c r="D214" s="403"/>
      <c r="E214" s="403"/>
    </row>
    <row r="215" spans="1:5" ht="14.1" customHeight="1" x14ac:dyDescent="0.2">
      <c r="A215" s="404">
        <v>43929</v>
      </c>
      <c r="B215" s="410">
        <v>718</v>
      </c>
      <c r="C215" s="406" t="s">
        <v>2878</v>
      </c>
      <c r="D215" s="403"/>
      <c r="E215" s="403"/>
    </row>
    <row r="216" spans="1:5" ht="14.1" customHeight="1" x14ac:dyDescent="0.2">
      <c r="A216" s="404">
        <v>43930</v>
      </c>
      <c r="B216" s="410">
        <v>819</v>
      </c>
      <c r="C216" s="406" t="s">
        <v>2878</v>
      </c>
      <c r="D216" s="403"/>
      <c r="E216" s="403"/>
    </row>
    <row r="217" spans="1:5" ht="14.1" customHeight="1" x14ac:dyDescent="0.2">
      <c r="A217" s="404">
        <v>43931</v>
      </c>
      <c r="B217" s="410">
        <v>904</v>
      </c>
      <c r="C217" s="406" t="s">
        <v>2878</v>
      </c>
      <c r="D217" s="403"/>
      <c r="E217" s="403"/>
    </row>
    <row r="218" spans="1:5" ht="14.1" customHeight="1" x14ac:dyDescent="0.2">
      <c r="A218" s="404">
        <v>43932</v>
      </c>
      <c r="B218" s="410">
        <v>954</v>
      </c>
      <c r="C218" s="406" t="s">
        <v>2878</v>
      </c>
      <c r="D218" s="403"/>
      <c r="E218" s="403"/>
    </row>
    <row r="219" spans="1:5" ht="14.1" customHeight="1" x14ac:dyDescent="0.2">
      <c r="A219" s="404">
        <v>43933</v>
      </c>
      <c r="B219" s="410">
        <v>964</v>
      </c>
      <c r="C219" s="406" t="s">
        <v>2878</v>
      </c>
      <c r="D219" s="403"/>
      <c r="E219" s="403"/>
    </row>
    <row r="220" spans="1:5" ht="14.1" customHeight="1" x14ac:dyDescent="0.2">
      <c r="A220" s="404">
        <v>43934</v>
      </c>
      <c r="B220" s="410">
        <v>1041</v>
      </c>
      <c r="C220" s="406" t="s">
        <v>2878</v>
      </c>
      <c r="D220" s="403"/>
      <c r="E220" s="403"/>
    </row>
    <row r="221" spans="1:5" ht="14.1" customHeight="1" x14ac:dyDescent="0.2">
      <c r="A221" s="404">
        <v>43935</v>
      </c>
      <c r="B221" s="410">
        <v>1185</v>
      </c>
      <c r="C221" s="406" t="s">
        <v>2878</v>
      </c>
      <c r="D221" s="403"/>
      <c r="E221" s="403"/>
    </row>
    <row r="222" spans="1:5" ht="14.1" customHeight="1" x14ac:dyDescent="0.2">
      <c r="A222" s="404">
        <v>43936</v>
      </c>
      <c r="B222" s="410">
        <v>1334</v>
      </c>
      <c r="C222" s="406" t="s">
        <v>2878</v>
      </c>
      <c r="D222" s="403"/>
      <c r="E222" s="403"/>
    </row>
    <row r="223" spans="1:5" ht="14.1" customHeight="1" x14ac:dyDescent="0.2">
      <c r="A223" s="404">
        <v>43937</v>
      </c>
      <c r="B223" s="410">
        <v>1462</v>
      </c>
      <c r="C223" s="406" t="s">
        <v>2878</v>
      </c>
      <c r="D223" s="403"/>
      <c r="E223" s="403"/>
    </row>
    <row r="224" spans="1:5" ht="14.1" customHeight="1" x14ac:dyDescent="0.2">
      <c r="A224" s="404">
        <v>43938</v>
      </c>
      <c r="B224" s="410">
        <v>1572</v>
      </c>
      <c r="C224" s="406" t="s">
        <v>2878</v>
      </c>
      <c r="D224" s="403"/>
      <c r="E224" s="403"/>
    </row>
    <row r="225" spans="1:5" ht="14.1" customHeight="1" x14ac:dyDescent="0.2">
      <c r="A225" s="404">
        <v>43939</v>
      </c>
      <c r="B225" s="410">
        <v>1597</v>
      </c>
      <c r="C225" s="406" t="s">
        <v>2878</v>
      </c>
      <c r="D225" s="403"/>
      <c r="E225" s="403"/>
    </row>
    <row r="226" spans="1:5" ht="14.1" customHeight="1" x14ac:dyDescent="0.2">
      <c r="A226" s="404">
        <v>43940</v>
      </c>
      <c r="B226" s="410">
        <v>1614</v>
      </c>
      <c r="C226" s="406" t="s">
        <v>2878</v>
      </c>
      <c r="D226" s="403"/>
      <c r="E226" s="403"/>
    </row>
    <row r="227" spans="1:5" ht="14.1" customHeight="1" x14ac:dyDescent="0.2">
      <c r="A227" s="404">
        <v>43941</v>
      </c>
      <c r="B227" s="410">
        <v>1738</v>
      </c>
      <c r="C227" s="406" t="s">
        <v>2878</v>
      </c>
      <c r="D227" s="403"/>
      <c r="E227" s="403"/>
    </row>
    <row r="228" spans="1:5" ht="14.1" customHeight="1" x14ac:dyDescent="0.2">
      <c r="A228" s="404">
        <v>43942</v>
      </c>
      <c r="B228" s="410">
        <v>1898</v>
      </c>
      <c r="C228" s="406" t="s">
        <v>2878</v>
      </c>
      <c r="D228" s="403"/>
      <c r="E228" s="403"/>
    </row>
    <row r="229" spans="1:5" ht="14.1" customHeight="1" x14ac:dyDescent="0.2">
      <c r="A229" s="404">
        <v>43943</v>
      </c>
      <c r="B229" s="410">
        <v>2021</v>
      </c>
      <c r="C229" s="406" t="s">
        <v>2878</v>
      </c>
      <c r="D229" s="403"/>
      <c r="E229" s="403"/>
    </row>
    <row r="230" spans="1:5" ht="14.1" customHeight="1" x14ac:dyDescent="0.2">
      <c r="A230" s="404">
        <v>43944</v>
      </c>
      <c r="B230" s="410">
        <v>2137</v>
      </c>
      <c r="C230" s="406" t="s">
        <v>2878</v>
      </c>
      <c r="D230" s="403"/>
    </row>
    <row r="231" spans="1:5" ht="14.1" customHeight="1" x14ac:dyDescent="0.2">
      <c r="A231" s="404">
        <v>43945</v>
      </c>
      <c r="B231" s="410">
        <v>2221</v>
      </c>
      <c r="C231" s="406" t="s">
        <v>2878</v>
      </c>
      <c r="D231" s="403"/>
    </row>
    <row r="232" spans="1:5" ht="14.1" customHeight="1" x14ac:dyDescent="0.2">
      <c r="A232" s="404">
        <v>43946</v>
      </c>
      <c r="B232" s="410">
        <v>2261</v>
      </c>
      <c r="C232" s="406" t="s">
        <v>2878</v>
      </c>
      <c r="D232" s="403"/>
    </row>
    <row r="233" spans="1:5" ht="14.1" customHeight="1" x14ac:dyDescent="0.2">
      <c r="A233" s="404">
        <v>43947</v>
      </c>
      <c r="B233" s="410">
        <v>2275</v>
      </c>
      <c r="C233" s="406" t="s">
        <v>2878</v>
      </c>
      <c r="D233" s="403"/>
    </row>
    <row r="234" spans="1:5" ht="14.1" customHeight="1" x14ac:dyDescent="0.2">
      <c r="A234" s="404">
        <v>43948</v>
      </c>
      <c r="B234" s="410">
        <v>2383</v>
      </c>
      <c r="C234" s="406" t="s">
        <v>2878</v>
      </c>
      <c r="D234" s="403"/>
    </row>
    <row r="235" spans="1:5" ht="14.1" customHeight="1" x14ac:dyDescent="0.2">
      <c r="A235" s="404">
        <v>43949</v>
      </c>
      <c r="B235" s="410">
        <v>2517</v>
      </c>
      <c r="C235" s="406" t="s">
        <v>2878</v>
      </c>
      <c r="D235" s="403"/>
    </row>
    <row r="236" spans="1:5" ht="14.1" customHeight="1" x14ac:dyDescent="0.2">
      <c r="A236" s="404">
        <v>43950</v>
      </c>
      <c r="B236" s="410">
        <v>2630</v>
      </c>
      <c r="C236" s="406" t="s">
        <v>2878</v>
      </c>
      <c r="D236" s="403"/>
    </row>
    <row r="237" spans="1:5" ht="14.1" customHeight="1" x14ac:dyDescent="0.2">
      <c r="A237" s="404">
        <v>43951</v>
      </c>
      <c r="B237" s="410">
        <v>2705</v>
      </c>
      <c r="C237" s="406" t="s">
        <v>2878</v>
      </c>
    </row>
    <row r="238" spans="1:5" ht="14.1" customHeight="1" x14ac:dyDescent="0.2">
      <c r="A238" s="404">
        <v>43952</v>
      </c>
      <c r="B238" s="410">
        <v>2781</v>
      </c>
      <c r="C238" s="406" t="s">
        <v>2878</v>
      </c>
    </row>
    <row r="239" spans="1:5" ht="14.1" customHeight="1" x14ac:dyDescent="0.2">
      <c r="A239" s="404">
        <v>43953</v>
      </c>
      <c r="B239" s="410">
        <v>2795</v>
      </c>
      <c r="C239" s="406" t="s">
        <v>2878</v>
      </c>
    </row>
    <row r="240" spans="1:5" ht="14.1" customHeight="1" x14ac:dyDescent="0.2">
      <c r="A240" s="404">
        <v>43954</v>
      </c>
      <c r="B240" s="410">
        <v>2802</v>
      </c>
      <c r="C240" s="406" t="s">
        <v>2878</v>
      </c>
    </row>
    <row r="241" spans="1:3" ht="14.1" customHeight="1" x14ac:dyDescent="0.2">
      <c r="A241" s="404">
        <v>43955</v>
      </c>
      <c r="B241" s="410">
        <v>2867</v>
      </c>
      <c r="C241" s="406" t="s">
        <v>2878</v>
      </c>
    </row>
    <row r="242" spans="1:3" ht="14.1" customHeight="1" x14ac:dyDescent="0.2">
      <c r="A242" s="404">
        <v>43956</v>
      </c>
      <c r="B242" s="410">
        <v>2989</v>
      </c>
      <c r="C242" s="406" t="s">
        <v>2878</v>
      </c>
    </row>
    <row r="243" spans="1:3" ht="14.1" customHeight="1" x14ac:dyDescent="0.2">
      <c r="A243" s="404">
        <v>43957</v>
      </c>
      <c r="B243" s="410">
        <v>3074</v>
      </c>
      <c r="C243" s="406" t="s">
        <v>2878</v>
      </c>
    </row>
    <row r="244" spans="1:3" ht="14.1" customHeight="1" x14ac:dyDescent="0.2">
      <c r="A244" s="404">
        <v>43958</v>
      </c>
      <c r="B244" s="410">
        <v>3146</v>
      </c>
      <c r="C244" s="406" t="s">
        <v>2878</v>
      </c>
    </row>
    <row r="245" spans="1:3" ht="14.1" customHeight="1" x14ac:dyDescent="0.2">
      <c r="A245" s="404">
        <v>43959</v>
      </c>
      <c r="B245" s="410">
        <v>3195</v>
      </c>
      <c r="C245" s="406" t="s">
        <v>2878</v>
      </c>
    </row>
    <row r="246" spans="1:3" ht="14.1" customHeight="1" x14ac:dyDescent="0.2">
      <c r="A246" s="404">
        <v>43960</v>
      </c>
      <c r="B246" s="410">
        <v>3212</v>
      </c>
      <c r="C246" s="406" t="s">
        <v>2878</v>
      </c>
    </row>
    <row r="247" spans="1:3" ht="14.1" customHeight="1" x14ac:dyDescent="0.2">
      <c r="A247" s="404">
        <v>43961</v>
      </c>
      <c r="B247" s="410">
        <v>3217</v>
      </c>
      <c r="C247" s="406" t="s">
        <v>2878</v>
      </c>
    </row>
    <row r="248" spans="1:3" ht="14.1" customHeight="1" x14ac:dyDescent="0.2">
      <c r="A248" s="404">
        <v>43962</v>
      </c>
      <c r="B248" s="410">
        <v>3290</v>
      </c>
      <c r="C248" s="406" t="s">
        <v>2878</v>
      </c>
    </row>
    <row r="249" spans="1:3" ht="14.1" customHeight="1" x14ac:dyDescent="0.2">
      <c r="A249" s="404">
        <v>43963</v>
      </c>
      <c r="B249" s="410">
        <v>3380</v>
      </c>
      <c r="C249" s="406" t="s">
        <v>2878</v>
      </c>
    </row>
    <row r="250" spans="1:3" ht="14.1" customHeight="1" x14ac:dyDescent="0.2">
      <c r="A250" s="404">
        <v>43964</v>
      </c>
      <c r="B250" s="410">
        <v>3424</v>
      </c>
      <c r="C250" s="406" t="s">
        <v>2878</v>
      </c>
    </row>
    <row r="251" spans="1:3" ht="14.1" customHeight="1" x14ac:dyDescent="0.2">
      <c r="A251" s="404">
        <v>43965</v>
      </c>
      <c r="B251" s="410">
        <v>3480</v>
      </c>
      <c r="C251" s="406" t="s">
        <v>2878</v>
      </c>
    </row>
    <row r="252" spans="1:3" ht="14.1" customHeight="1" x14ac:dyDescent="0.2">
      <c r="A252" s="404">
        <v>43966</v>
      </c>
      <c r="B252" s="410">
        <v>3540</v>
      </c>
      <c r="C252" s="406" t="s">
        <v>2878</v>
      </c>
    </row>
    <row r="253" spans="1:3" ht="14.1" customHeight="1" x14ac:dyDescent="0.2">
      <c r="A253" s="404">
        <v>43967</v>
      </c>
      <c r="B253" s="410">
        <v>3550</v>
      </c>
      <c r="C253" s="406" t="s">
        <v>2878</v>
      </c>
    </row>
    <row r="254" spans="1:3" ht="14.1" customHeight="1" x14ac:dyDescent="0.2">
      <c r="A254" s="404">
        <v>43968</v>
      </c>
      <c r="B254" s="410">
        <v>3553</v>
      </c>
      <c r="C254" s="406" t="s">
        <v>2878</v>
      </c>
    </row>
    <row r="255" spans="1:3" ht="14.1" customHeight="1" x14ac:dyDescent="0.2">
      <c r="A255" s="404">
        <v>43969</v>
      </c>
      <c r="B255" s="410">
        <v>3599</v>
      </c>
      <c r="C255" s="406" t="s">
        <v>2878</v>
      </c>
    </row>
    <row r="256" spans="1:3" ht="14.1" customHeight="1" x14ac:dyDescent="0.2">
      <c r="A256" s="404">
        <v>43970</v>
      </c>
      <c r="B256" s="410">
        <v>3665</v>
      </c>
      <c r="C256" s="406" t="s">
        <v>2878</v>
      </c>
    </row>
    <row r="257" spans="1:3" ht="14.1" customHeight="1" x14ac:dyDescent="0.2">
      <c r="A257" s="404">
        <v>43971</v>
      </c>
      <c r="B257" s="410">
        <v>3713</v>
      </c>
      <c r="C257" s="406" t="s">
        <v>2878</v>
      </c>
    </row>
    <row r="258" spans="1:3" ht="14.1" customHeight="1" x14ac:dyDescent="0.2">
      <c r="A258" s="404">
        <v>43972</v>
      </c>
      <c r="B258" s="410">
        <v>3741</v>
      </c>
      <c r="C258" s="406" t="s">
        <v>2878</v>
      </c>
    </row>
    <row r="259" spans="1:3" ht="14.1" customHeight="1" x14ac:dyDescent="0.2">
      <c r="A259" s="404">
        <v>43973</v>
      </c>
      <c r="B259" s="410">
        <v>3769</v>
      </c>
      <c r="C259" s="406" t="s">
        <v>2878</v>
      </c>
    </row>
    <row r="260" spans="1:3" ht="14.1" customHeight="1" x14ac:dyDescent="0.2">
      <c r="A260" s="404">
        <v>43974</v>
      </c>
      <c r="B260" s="410">
        <v>3780</v>
      </c>
      <c r="C260" s="406" t="s">
        <v>2878</v>
      </c>
    </row>
    <row r="261" spans="1:3" ht="14.1" customHeight="1" x14ac:dyDescent="0.2">
      <c r="A261" s="404">
        <v>43975</v>
      </c>
      <c r="B261" s="410">
        <v>3783</v>
      </c>
      <c r="C261" s="406" t="s">
        <v>2878</v>
      </c>
    </row>
    <row r="262" spans="1:3" ht="14.1" customHeight="1" x14ac:dyDescent="0.2">
      <c r="A262" s="404">
        <v>43976</v>
      </c>
      <c r="B262" s="410">
        <v>3805</v>
      </c>
      <c r="C262" s="406" t="s">
        <v>2878</v>
      </c>
    </row>
    <row r="263" spans="1:3" ht="14.1" customHeight="1" x14ac:dyDescent="0.2">
      <c r="A263" s="404">
        <v>43977</v>
      </c>
      <c r="B263" s="410">
        <v>3825</v>
      </c>
      <c r="C263" s="406" t="s">
        <v>2878</v>
      </c>
    </row>
    <row r="264" spans="1:3" ht="14.1" customHeight="1" x14ac:dyDescent="0.2">
      <c r="A264" s="404">
        <v>43978</v>
      </c>
      <c r="B264" s="410">
        <v>3846</v>
      </c>
      <c r="C264" s="406" t="s">
        <v>2878</v>
      </c>
    </row>
    <row r="265" spans="1:3" ht="14.1" customHeight="1" x14ac:dyDescent="0.2">
      <c r="A265" s="404">
        <v>43979</v>
      </c>
      <c r="B265" s="410">
        <v>3871</v>
      </c>
      <c r="C265" s="406" t="s">
        <v>2878</v>
      </c>
    </row>
    <row r="266" spans="1:3" ht="14.1" customHeight="1" x14ac:dyDescent="0.2">
      <c r="A266" s="404">
        <v>43980</v>
      </c>
      <c r="B266" s="410">
        <v>3902</v>
      </c>
      <c r="C266" s="406" t="s">
        <v>2878</v>
      </c>
    </row>
    <row r="267" spans="1:3" ht="14.1" customHeight="1" x14ac:dyDescent="0.2">
      <c r="A267" s="404">
        <v>43981</v>
      </c>
      <c r="B267" s="410">
        <v>3912</v>
      </c>
      <c r="C267" s="406" t="s">
        <v>2878</v>
      </c>
    </row>
    <row r="268" spans="1:3" ht="14.1" customHeight="1" x14ac:dyDescent="0.2">
      <c r="A268" s="404">
        <v>43982</v>
      </c>
      <c r="B268" s="410">
        <v>3914</v>
      </c>
      <c r="C268" s="406" t="s">
        <v>2878</v>
      </c>
    </row>
    <row r="269" spans="1:3" ht="14.1" customHeight="1" x14ac:dyDescent="0.2">
      <c r="A269" s="404">
        <v>43983</v>
      </c>
      <c r="B269" s="410">
        <v>3935</v>
      </c>
      <c r="C269" s="406" t="s">
        <v>2878</v>
      </c>
    </row>
    <row r="270" spans="1:3" ht="14.1" customHeight="1" x14ac:dyDescent="0.2">
      <c r="A270" s="404">
        <v>43984</v>
      </c>
      <c r="B270" s="410">
        <v>3951</v>
      </c>
      <c r="C270" s="406" t="s">
        <v>2878</v>
      </c>
    </row>
    <row r="271" spans="1:3" ht="14.1" customHeight="1" x14ac:dyDescent="0.2">
      <c r="A271" s="404">
        <v>43985</v>
      </c>
      <c r="B271" s="410">
        <v>3970</v>
      </c>
      <c r="C271" s="406" t="s">
        <v>2878</v>
      </c>
    </row>
    <row r="272" spans="1:3" ht="14.1" customHeight="1" x14ac:dyDescent="0.2">
      <c r="A272" s="404">
        <v>43986</v>
      </c>
      <c r="B272" s="410">
        <v>3989</v>
      </c>
      <c r="C272" s="406" t="s">
        <v>2878</v>
      </c>
    </row>
    <row r="273" spans="1:3" ht="14.1" customHeight="1" x14ac:dyDescent="0.2">
      <c r="A273" s="404">
        <v>43987</v>
      </c>
      <c r="B273" s="410">
        <v>4000</v>
      </c>
      <c r="C273" s="406" t="s">
        <v>2878</v>
      </c>
    </row>
    <row r="274" spans="1:3" ht="14.1" customHeight="1" x14ac:dyDescent="0.2">
      <c r="A274" s="404">
        <v>43988</v>
      </c>
      <c r="B274" s="410">
        <v>4002</v>
      </c>
      <c r="C274" s="406" t="s">
        <v>2878</v>
      </c>
    </row>
    <row r="275" spans="1:3" ht="14.1" customHeight="1" x14ac:dyDescent="0.2">
      <c r="A275" s="404">
        <v>43989</v>
      </c>
      <c r="B275" s="410">
        <v>4003</v>
      </c>
      <c r="C275" s="406" t="s">
        <v>2878</v>
      </c>
    </row>
    <row r="276" spans="1:3" ht="14.1" customHeight="1" x14ac:dyDescent="0.2">
      <c r="A276" s="404">
        <v>43990</v>
      </c>
      <c r="B276" s="410">
        <v>4019</v>
      </c>
      <c r="C276" s="406" t="s">
        <v>2878</v>
      </c>
    </row>
    <row r="277" spans="1:3" ht="14.1" customHeight="1" x14ac:dyDescent="0.2">
      <c r="A277" s="404">
        <v>43991</v>
      </c>
      <c r="B277" s="410">
        <v>4038</v>
      </c>
      <c r="C277" s="406" t="s">
        <v>2878</v>
      </c>
    </row>
    <row r="278" spans="1:3" ht="14.1" customHeight="1" x14ac:dyDescent="0.2">
      <c r="A278" s="404">
        <v>43992</v>
      </c>
      <c r="B278" s="410">
        <v>4051</v>
      </c>
      <c r="C278" s="406" t="s">
        <v>2878</v>
      </c>
    </row>
    <row r="279" spans="1:3" ht="14.1" customHeight="1" x14ac:dyDescent="0.2">
      <c r="A279" s="404">
        <v>43993</v>
      </c>
      <c r="B279" s="410">
        <v>4057</v>
      </c>
      <c r="C279" s="406" t="s">
        <v>2878</v>
      </c>
    </row>
    <row r="280" spans="1:3" ht="14.1" customHeight="1" x14ac:dyDescent="0.2">
      <c r="A280" s="404">
        <v>43994</v>
      </c>
      <c r="B280" s="410">
        <v>4069</v>
      </c>
      <c r="C280" s="406" t="s">
        <v>2878</v>
      </c>
    </row>
    <row r="281" spans="1:3" ht="14.1" customHeight="1" x14ac:dyDescent="0.2">
      <c r="A281" s="404">
        <v>43995</v>
      </c>
      <c r="B281" s="410">
        <v>4072</v>
      </c>
      <c r="C281" s="406" t="s">
        <v>2878</v>
      </c>
    </row>
    <row r="282" spans="1:3" ht="14.1" customHeight="1" x14ac:dyDescent="0.2">
      <c r="A282" s="404">
        <v>43996</v>
      </c>
      <c r="B282" s="410">
        <v>4072</v>
      </c>
      <c r="C282" s="406" t="s">
        <v>2878</v>
      </c>
    </row>
    <row r="283" spans="1:3" ht="14.1" customHeight="1" x14ac:dyDescent="0.2">
      <c r="A283" s="404">
        <v>43997</v>
      </c>
      <c r="B283" s="410">
        <v>4080</v>
      </c>
      <c r="C283" s="406" t="s">
        <v>2878</v>
      </c>
    </row>
    <row r="284" spans="1:3" ht="14.1" customHeight="1" x14ac:dyDescent="0.2">
      <c r="A284" s="404">
        <v>43998</v>
      </c>
      <c r="B284" s="410">
        <v>4097</v>
      </c>
      <c r="C284" s="406" t="s">
        <v>2878</v>
      </c>
    </row>
    <row r="285" spans="1:3" ht="14.1" customHeight="1" x14ac:dyDescent="0.2">
      <c r="A285" s="404">
        <v>43999</v>
      </c>
      <c r="B285" s="410">
        <v>4104</v>
      </c>
      <c r="C285" s="406" t="s">
        <v>2878</v>
      </c>
    </row>
    <row r="286" spans="1:3" ht="14.1" customHeight="1" x14ac:dyDescent="0.2">
      <c r="A286" s="404">
        <v>44000</v>
      </c>
      <c r="B286" s="410">
        <v>4112</v>
      </c>
      <c r="C286" s="406" t="s">
        <v>2878</v>
      </c>
    </row>
    <row r="287" spans="1:3" ht="14.1" customHeight="1" x14ac:dyDescent="0.2">
      <c r="A287" s="404">
        <v>44001</v>
      </c>
      <c r="B287" s="410">
        <v>4121</v>
      </c>
      <c r="C287" s="406" t="s">
        <v>2878</v>
      </c>
    </row>
    <row r="288" spans="1:3" ht="14.1" customHeight="1" x14ac:dyDescent="0.2">
      <c r="A288" s="404">
        <v>44002</v>
      </c>
      <c r="B288" s="410">
        <v>4121</v>
      </c>
      <c r="C288" s="406" t="s">
        <v>2878</v>
      </c>
    </row>
    <row r="289" spans="1:3" ht="14.1" customHeight="1" x14ac:dyDescent="0.2">
      <c r="A289" s="404">
        <v>44003</v>
      </c>
      <c r="B289" s="410">
        <v>4121</v>
      </c>
      <c r="C289" s="406" t="s">
        <v>2878</v>
      </c>
    </row>
    <row r="290" spans="1:3" ht="14.1" customHeight="1" x14ac:dyDescent="0.2">
      <c r="A290" s="404">
        <v>44004</v>
      </c>
      <c r="B290" s="410">
        <v>4129</v>
      </c>
      <c r="C290" s="406" t="s">
        <v>2878</v>
      </c>
    </row>
    <row r="291" spans="1:3" ht="14.1" customHeight="1" x14ac:dyDescent="0.2">
      <c r="A291" s="404">
        <v>44005</v>
      </c>
      <c r="B291" s="410">
        <v>4142</v>
      </c>
      <c r="C291" s="406" t="s">
        <v>2878</v>
      </c>
    </row>
    <row r="292" spans="1:3" ht="14.1" customHeight="1" x14ac:dyDescent="0.2">
      <c r="A292" s="404">
        <v>44006</v>
      </c>
      <c r="B292" s="410">
        <v>4150</v>
      </c>
      <c r="C292" s="406" t="s">
        <v>2878</v>
      </c>
    </row>
    <row r="293" spans="1:3" ht="14.1" customHeight="1" x14ac:dyDescent="0.2">
      <c r="A293" s="404">
        <v>44007</v>
      </c>
      <c r="B293" s="410">
        <v>4154</v>
      </c>
      <c r="C293" s="406" t="s">
        <v>2878</v>
      </c>
    </row>
    <row r="294" spans="1:3" ht="14.1" customHeight="1" x14ac:dyDescent="0.2">
      <c r="A294" s="404">
        <v>44008</v>
      </c>
      <c r="B294" s="410">
        <v>4156</v>
      </c>
      <c r="C294" s="406" t="s">
        <v>2878</v>
      </c>
    </row>
    <row r="295" spans="1:3" ht="14.1" customHeight="1" x14ac:dyDescent="0.2">
      <c r="A295" s="404">
        <v>44009</v>
      </c>
      <c r="B295" s="410">
        <v>4156</v>
      </c>
      <c r="C295" s="406" t="s">
        <v>2878</v>
      </c>
    </row>
    <row r="296" spans="1:3" ht="14.1" customHeight="1" x14ac:dyDescent="0.2">
      <c r="A296" s="404">
        <v>44010</v>
      </c>
      <c r="B296" s="410">
        <v>4156</v>
      </c>
      <c r="C296" s="406" t="s">
        <v>2878</v>
      </c>
    </row>
    <row r="297" spans="1:3" ht="14.1" customHeight="1" x14ac:dyDescent="0.2">
      <c r="A297" s="404">
        <v>44011</v>
      </c>
      <c r="B297" s="410">
        <v>4159</v>
      </c>
      <c r="C297" s="406" t="s">
        <v>2878</v>
      </c>
    </row>
    <row r="298" spans="1:3" ht="14.1" customHeight="1" x14ac:dyDescent="0.2">
      <c r="A298" s="404">
        <v>44012</v>
      </c>
      <c r="B298" s="410">
        <v>4165</v>
      </c>
      <c r="C298" s="406" t="s">
        <v>2878</v>
      </c>
    </row>
    <row r="299" spans="1:3" ht="14.1" customHeight="1" x14ac:dyDescent="0.2">
      <c r="A299" s="404">
        <v>44013</v>
      </c>
      <c r="B299" s="410">
        <v>4169</v>
      </c>
      <c r="C299" s="406" t="s">
        <v>2878</v>
      </c>
    </row>
    <row r="300" spans="1:3" ht="14.1" customHeight="1" x14ac:dyDescent="0.2">
      <c r="A300" s="404">
        <v>44014</v>
      </c>
      <c r="B300" s="410">
        <v>4173</v>
      </c>
      <c r="C300" s="406" t="s">
        <v>2878</v>
      </c>
    </row>
    <row r="301" spans="1:3" ht="14.1" customHeight="1" x14ac:dyDescent="0.2">
      <c r="A301" s="404">
        <v>44015</v>
      </c>
      <c r="B301" s="410">
        <v>4174</v>
      </c>
      <c r="C301" s="406" t="s">
        <v>2878</v>
      </c>
    </row>
    <row r="302" spans="1:3" ht="14.1" customHeight="1" x14ac:dyDescent="0.2">
      <c r="A302" s="404">
        <v>44016</v>
      </c>
      <c r="B302" s="410">
        <v>4174</v>
      </c>
      <c r="C302" s="406" t="s">
        <v>2878</v>
      </c>
    </row>
    <row r="303" spans="1:3" ht="14.1" customHeight="1" x14ac:dyDescent="0.2">
      <c r="A303" s="404">
        <v>44017</v>
      </c>
      <c r="B303" s="410">
        <v>4174</v>
      </c>
      <c r="C303" s="406" t="s">
        <v>2878</v>
      </c>
    </row>
    <row r="304" spans="1:3" ht="14.1" customHeight="1" x14ac:dyDescent="0.2">
      <c r="A304" s="404">
        <v>44018</v>
      </c>
      <c r="B304" s="410">
        <v>4178</v>
      </c>
      <c r="C304" s="406" t="s">
        <v>2878</v>
      </c>
    </row>
    <row r="305" spans="1:3" ht="14.1" customHeight="1" x14ac:dyDescent="0.2">
      <c r="A305" s="404">
        <v>44019</v>
      </c>
      <c r="B305" s="410">
        <v>4184</v>
      </c>
      <c r="C305" s="406" t="s">
        <v>2878</v>
      </c>
    </row>
    <row r="306" spans="1:3" ht="14.1" customHeight="1" x14ac:dyDescent="0.2">
      <c r="A306" s="404">
        <v>44020</v>
      </c>
      <c r="B306" s="410">
        <v>4184</v>
      </c>
      <c r="C306" s="406" t="s">
        <v>2878</v>
      </c>
    </row>
    <row r="307" spans="1:3" ht="14.1" customHeight="1" x14ac:dyDescent="0.2">
      <c r="A307" s="404">
        <v>44021</v>
      </c>
      <c r="B307" s="410">
        <v>4185</v>
      </c>
      <c r="C307" s="406" t="s">
        <v>2878</v>
      </c>
    </row>
    <row r="308" spans="1:3" ht="14.1" customHeight="1" x14ac:dyDescent="0.2">
      <c r="A308" s="404">
        <v>44022</v>
      </c>
      <c r="B308" s="410">
        <v>4187</v>
      </c>
      <c r="C308" s="406" t="s">
        <v>2878</v>
      </c>
    </row>
    <row r="309" spans="1:3" ht="14.1" customHeight="1" x14ac:dyDescent="0.2">
      <c r="A309" s="404">
        <v>44023</v>
      </c>
      <c r="B309" s="410">
        <v>4187</v>
      </c>
      <c r="C309" s="406" t="s">
        <v>2878</v>
      </c>
    </row>
    <row r="310" spans="1:3" ht="14.1" customHeight="1" x14ac:dyDescent="0.2">
      <c r="A310" s="404">
        <v>44024</v>
      </c>
      <c r="B310" s="410">
        <v>4187</v>
      </c>
      <c r="C310" s="406" t="s">
        <v>2878</v>
      </c>
    </row>
    <row r="311" spans="1:3" ht="14.1" customHeight="1" x14ac:dyDescent="0.2">
      <c r="A311" s="404">
        <v>44025</v>
      </c>
      <c r="B311" s="410">
        <v>4188</v>
      </c>
      <c r="C311" s="406" t="s">
        <v>2878</v>
      </c>
    </row>
    <row r="312" spans="1:3" ht="14.1" customHeight="1" x14ac:dyDescent="0.2">
      <c r="A312" s="404">
        <v>44026</v>
      </c>
      <c r="B312" s="410">
        <v>4189</v>
      </c>
      <c r="C312" s="406" t="s">
        <v>2878</v>
      </c>
    </row>
    <row r="313" spans="1:3" ht="14.1" customHeight="1" x14ac:dyDescent="0.2">
      <c r="A313" s="404">
        <v>44027</v>
      </c>
      <c r="B313" s="410">
        <v>4192</v>
      </c>
      <c r="C313" s="406" t="s">
        <v>2878</v>
      </c>
    </row>
    <row r="314" spans="1:3" ht="14.1" customHeight="1" x14ac:dyDescent="0.2">
      <c r="A314" s="404">
        <v>44028</v>
      </c>
      <c r="B314" s="410">
        <v>4193</v>
      </c>
      <c r="C314" s="406" t="s">
        <v>2878</v>
      </c>
    </row>
    <row r="315" spans="1:3" ht="14.1" customHeight="1" x14ac:dyDescent="0.2">
      <c r="A315" s="404">
        <v>44029</v>
      </c>
      <c r="B315" s="410">
        <v>4193</v>
      </c>
      <c r="C315" s="406" t="s">
        <v>2878</v>
      </c>
    </row>
    <row r="316" spans="1:3" ht="14.1" customHeight="1" x14ac:dyDescent="0.2">
      <c r="A316" s="404">
        <v>44030</v>
      </c>
      <c r="B316" s="410">
        <v>4193</v>
      </c>
      <c r="C316" s="406" t="s">
        <v>2878</v>
      </c>
    </row>
    <row r="317" spans="1:3" ht="14.1" customHeight="1" x14ac:dyDescent="0.2">
      <c r="A317" s="404">
        <v>44031</v>
      </c>
      <c r="B317" s="410">
        <v>4193</v>
      </c>
      <c r="C317" s="406" t="s">
        <v>2878</v>
      </c>
    </row>
    <row r="318" spans="1:3" ht="14.1" customHeight="1" x14ac:dyDescent="0.2">
      <c r="A318" s="404">
        <v>44032</v>
      </c>
      <c r="B318" s="408">
        <v>4194</v>
      </c>
      <c r="C318" s="406" t="s">
        <v>2878</v>
      </c>
    </row>
    <row r="319" spans="1:3" ht="14.1" customHeight="1" x14ac:dyDescent="0.2">
      <c r="A319" s="404">
        <v>44033</v>
      </c>
      <c r="B319" s="410">
        <v>4198</v>
      </c>
      <c r="C319" s="406" t="s">
        <v>2878</v>
      </c>
    </row>
    <row r="320" spans="1:3" ht="14.1" customHeight="1" x14ac:dyDescent="0.2">
      <c r="A320" s="404">
        <v>44034</v>
      </c>
      <c r="B320" s="410">
        <v>4199</v>
      </c>
      <c r="C320" s="406" t="s">
        <v>2878</v>
      </c>
    </row>
    <row r="321" spans="1:13" ht="14.1" customHeight="1" x14ac:dyDescent="0.2">
      <c r="A321" s="404">
        <v>44035</v>
      </c>
      <c r="B321" s="410">
        <v>4200</v>
      </c>
      <c r="C321" s="406" t="s">
        <v>2878</v>
      </c>
    </row>
    <row r="322" spans="1:13" ht="14.1" customHeight="1" x14ac:dyDescent="0.2">
      <c r="A322" s="404">
        <v>44036</v>
      </c>
      <c r="B322" s="410">
        <v>4201</v>
      </c>
      <c r="C322" s="406" t="s">
        <v>2878</v>
      </c>
    </row>
    <row r="323" spans="1:13" ht="14.1" customHeight="1" x14ac:dyDescent="0.2">
      <c r="A323" s="404">
        <v>44037</v>
      </c>
      <c r="B323" s="410">
        <v>4201</v>
      </c>
      <c r="C323" s="406" t="s">
        <v>2878</v>
      </c>
    </row>
    <row r="324" spans="1:13" ht="14.1" customHeight="1" x14ac:dyDescent="0.2">
      <c r="A324" s="404">
        <v>44038</v>
      </c>
      <c r="B324" s="410">
        <v>4201</v>
      </c>
      <c r="C324" s="406" t="s">
        <v>2878</v>
      </c>
    </row>
    <row r="325" spans="1:13" ht="14.1" customHeight="1" x14ac:dyDescent="0.2">
      <c r="A325" s="404">
        <v>44039</v>
      </c>
      <c r="B325" s="410">
        <v>4201</v>
      </c>
      <c r="C325" s="406" t="s">
        <v>2878</v>
      </c>
    </row>
    <row r="326" spans="1:13" ht="14.1" customHeight="1" x14ac:dyDescent="0.2">
      <c r="A326" s="404">
        <v>44040</v>
      </c>
      <c r="B326" s="408">
        <v>4202</v>
      </c>
      <c r="C326" s="406" t="s">
        <v>2878</v>
      </c>
    </row>
    <row r="327" spans="1:13" ht="14.1" customHeight="1" x14ac:dyDescent="0.2">
      <c r="A327" s="404">
        <v>44041</v>
      </c>
      <c r="B327" s="410">
        <v>4203</v>
      </c>
      <c r="C327" s="406" t="s">
        <v>2878</v>
      </c>
      <c r="H327" s="397"/>
      <c r="I327" s="397"/>
      <c r="J327" s="397"/>
      <c r="K327" s="397"/>
      <c r="L327" s="397"/>
      <c r="M327" s="397"/>
    </row>
    <row r="328" spans="1:13" ht="14.1" customHeight="1" x14ac:dyDescent="0.2">
      <c r="A328" s="404">
        <v>44042</v>
      </c>
      <c r="B328" s="410">
        <v>4206</v>
      </c>
      <c r="C328" s="406" t="s">
        <v>2878</v>
      </c>
      <c r="H328" s="397"/>
      <c r="I328" s="397"/>
      <c r="J328" s="397"/>
      <c r="K328" s="397"/>
      <c r="L328" s="397"/>
      <c r="M328" s="397"/>
    </row>
    <row r="329" spans="1:13" ht="14.1" customHeight="1" x14ac:dyDescent="0.2">
      <c r="A329" s="404">
        <v>44043</v>
      </c>
      <c r="B329" s="410">
        <v>4208</v>
      </c>
      <c r="C329" s="406" t="s">
        <v>2878</v>
      </c>
      <c r="H329" s="397"/>
      <c r="I329" s="397"/>
      <c r="J329" s="397"/>
      <c r="K329" s="397"/>
      <c r="L329" s="397"/>
      <c r="M329" s="397"/>
    </row>
    <row r="330" spans="1:13" ht="14.1" customHeight="1" x14ac:dyDescent="0.2">
      <c r="A330" s="404">
        <v>44044</v>
      </c>
      <c r="B330" s="410">
        <v>4208</v>
      </c>
      <c r="C330" s="406" t="s">
        <v>2878</v>
      </c>
    </row>
    <row r="331" spans="1:13" ht="14.1" customHeight="1" x14ac:dyDescent="0.2">
      <c r="A331" s="404">
        <v>44045</v>
      </c>
      <c r="B331" s="410">
        <v>4208</v>
      </c>
      <c r="C331" s="406" t="s">
        <v>2878</v>
      </c>
    </row>
    <row r="332" spans="1:13" ht="14.1" customHeight="1" x14ac:dyDescent="0.2">
      <c r="A332" s="404">
        <v>44046</v>
      </c>
      <c r="B332" s="410">
        <v>4209</v>
      </c>
      <c r="C332" s="406" t="s">
        <v>2878</v>
      </c>
    </row>
    <row r="333" spans="1:13" ht="14.1" customHeight="1" x14ac:dyDescent="0.2">
      <c r="A333" s="404">
        <v>44047</v>
      </c>
      <c r="B333" s="410">
        <v>4209</v>
      </c>
      <c r="C333" s="406" t="s">
        <v>2878</v>
      </c>
    </row>
    <row r="334" spans="1:13" ht="14.1" customHeight="1" x14ac:dyDescent="0.2">
      <c r="A334" s="404">
        <v>44048</v>
      </c>
      <c r="B334" s="410">
        <v>4210</v>
      </c>
      <c r="C334" s="406" t="s">
        <v>2878</v>
      </c>
    </row>
    <row r="335" spans="1:13" ht="14.1" customHeight="1" x14ac:dyDescent="0.2">
      <c r="A335" s="404">
        <v>44049</v>
      </c>
      <c r="B335" s="410">
        <v>4212</v>
      </c>
      <c r="C335" s="406" t="s">
        <v>2878</v>
      </c>
    </row>
    <row r="336" spans="1:13" ht="14.1" customHeight="1" x14ac:dyDescent="0.2">
      <c r="A336" s="404">
        <v>44050</v>
      </c>
      <c r="B336" s="410">
        <v>4213</v>
      </c>
      <c r="C336" s="406" t="s">
        <v>2878</v>
      </c>
    </row>
    <row r="337" spans="1:3" ht="14.1" customHeight="1" x14ac:dyDescent="0.2">
      <c r="A337" s="404">
        <v>44051</v>
      </c>
      <c r="B337" s="410">
        <v>4213</v>
      </c>
      <c r="C337" s="406" t="s">
        <v>2878</v>
      </c>
    </row>
    <row r="338" spans="1:3" ht="14.1" customHeight="1" x14ac:dyDescent="0.2">
      <c r="A338" s="404">
        <v>44052</v>
      </c>
      <c r="B338" s="410">
        <v>4213</v>
      </c>
      <c r="C338" s="406" t="s">
        <v>2878</v>
      </c>
    </row>
    <row r="339" spans="1:3" ht="14.1" customHeight="1" x14ac:dyDescent="0.2">
      <c r="A339" s="404">
        <v>44053</v>
      </c>
      <c r="B339" s="410">
        <v>4214</v>
      </c>
      <c r="C339" s="406" t="s">
        <v>2878</v>
      </c>
    </row>
    <row r="340" spans="1:3" ht="14.1" customHeight="1" x14ac:dyDescent="0.2">
      <c r="A340" s="404">
        <v>44054</v>
      </c>
      <c r="B340" s="410">
        <v>4215</v>
      </c>
      <c r="C340" s="406" t="s">
        <v>2878</v>
      </c>
    </row>
    <row r="341" spans="1:3" ht="14.1" customHeight="1" x14ac:dyDescent="0.2">
      <c r="A341" s="404">
        <v>44055</v>
      </c>
      <c r="B341" s="410">
        <v>4215</v>
      </c>
      <c r="C341" s="406" t="s">
        <v>2878</v>
      </c>
    </row>
    <row r="342" spans="1:3" ht="14.1" customHeight="1" x14ac:dyDescent="0.2">
      <c r="A342" s="404">
        <v>44056</v>
      </c>
      <c r="B342" s="410">
        <v>4216</v>
      </c>
      <c r="C342" s="406" t="s">
        <v>2878</v>
      </c>
    </row>
    <row r="343" spans="1:3" ht="14.1" customHeight="1" x14ac:dyDescent="0.2">
      <c r="A343" s="404">
        <v>44057</v>
      </c>
      <c r="B343" s="410">
        <v>4216</v>
      </c>
      <c r="C343" s="406" t="s">
        <v>2878</v>
      </c>
    </row>
    <row r="344" spans="1:3" ht="14.1" customHeight="1" x14ac:dyDescent="0.2">
      <c r="A344" s="404">
        <v>44058</v>
      </c>
      <c r="B344" s="410">
        <v>4216</v>
      </c>
      <c r="C344" s="406" t="s">
        <v>2878</v>
      </c>
    </row>
    <row r="345" spans="1:3" ht="14.1" customHeight="1" x14ac:dyDescent="0.2">
      <c r="A345" s="404">
        <v>44059</v>
      </c>
      <c r="B345" s="410">
        <v>4216</v>
      </c>
      <c r="C345" s="406" t="s">
        <v>2878</v>
      </c>
    </row>
    <row r="346" spans="1:3" ht="14.1" customHeight="1" x14ac:dyDescent="0.2">
      <c r="A346" s="404">
        <v>44060</v>
      </c>
      <c r="B346" s="410">
        <v>4218</v>
      </c>
      <c r="C346" s="406" t="s">
        <v>2878</v>
      </c>
    </row>
    <row r="347" spans="1:3" ht="14.1" customHeight="1" x14ac:dyDescent="0.2">
      <c r="A347" s="404">
        <v>44061</v>
      </c>
      <c r="B347" s="410">
        <v>4220</v>
      </c>
      <c r="C347" s="406" t="s">
        <v>2878</v>
      </c>
    </row>
    <row r="348" spans="1:3" ht="14.1" customHeight="1" x14ac:dyDescent="0.2">
      <c r="A348" s="404">
        <v>44062</v>
      </c>
      <c r="B348" s="410">
        <v>4221</v>
      </c>
      <c r="C348" s="406" t="s">
        <v>2878</v>
      </c>
    </row>
    <row r="349" spans="1:3" ht="14.1" customHeight="1" x14ac:dyDescent="0.2">
      <c r="A349" s="404">
        <v>44063</v>
      </c>
      <c r="B349" s="410">
        <v>4221</v>
      </c>
      <c r="C349" s="406" t="s">
        <v>2878</v>
      </c>
    </row>
    <row r="350" spans="1:3" ht="14.1" customHeight="1" x14ac:dyDescent="0.2">
      <c r="A350" s="404">
        <v>44064</v>
      </c>
      <c r="B350" s="410">
        <v>4222</v>
      </c>
      <c r="C350" s="406" t="s">
        <v>2878</v>
      </c>
    </row>
    <row r="351" spans="1:3" ht="14.1" customHeight="1" x14ac:dyDescent="0.2">
      <c r="A351" s="404">
        <v>44065</v>
      </c>
      <c r="B351" s="410">
        <v>4222</v>
      </c>
      <c r="C351" s="406" t="s">
        <v>2878</v>
      </c>
    </row>
    <row r="352" spans="1:3" ht="14.1" customHeight="1" x14ac:dyDescent="0.2">
      <c r="A352" s="404">
        <v>44066</v>
      </c>
      <c r="B352" s="410">
        <v>4222</v>
      </c>
      <c r="C352" s="406" t="s">
        <v>2878</v>
      </c>
    </row>
    <row r="353" spans="1:3" ht="14.1" customHeight="1" x14ac:dyDescent="0.2">
      <c r="A353" s="404">
        <v>44067</v>
      </c>
      <c r="B353" s="410">
        <v>4223</v>
      </c>
      <c r="C353" s="406" t="s">
        <v>2878</v>
      </c>
    </row>
    <row r="354" spans="1:3" ht="14.1" customHeight="1" x14ac:dyDescent="0.2">
      <c r="A354" s="404">
        <v>44068</v>
      </c>
      <c r="B354" s="410">
        <v>4225</v>
      </c>
      <c r="C354" s="406" t="s">
        <v>2878</v>
      </c>
    </row>
    <row r="355" spans="1:3" ht="14.1" customHeight="1" x14ac:dyDescent="0.2">
      <c r="A355" s="404">
        <v>44069</v>
      </c>
      <c r="B355" s="410">
        <v>4226</v>
      </c>
      <c r="C355" s="406" t="s">
        <v>2878</v>
      </c>
    </row>
    <row r="356" spans="1:3" ht="14.1" customHeight="1" x14ac:dyDescent="0.2">
      <c r="A356" s="404">
        <v>44070</v>
      </c>
      <c r="B356" s="410">
        <v>4227</v>
      </c>
      <c r="C356" s="406" t="s">
        <v>2878</v>
      </c>
    </row>
    <row r="357" spans="1:3" ht="14.1" customHeight="1" x14ac:dyDescent="0.2">
      <c r="A357" s="404">
        <v>44071</v>
      </c>
      <c r="B357" s="410">
        <v>4229</v>
      </c>
      <c r="C357" s="406" t="s">
        <v>2878</v>
      </c>
    </row>
    <row r="358" spans="1:3" ht="14.1" customHeight="1" x14ac:dyDescent="0.2">
      <c r="A358" s="404">
        <v>44072</v>
      </c>
      <c r="B358" s="410">
        <v>4229</v>
      </c>
      <c r="C358" s="406" t="s">
        <v>2878</v>
      </c>
    </row>
    <row r="359" spans="1:3" ht="14.1" customHeight="1" x14ac:dyDescent="0.2">
      <c r="A359" s="404">
        <v>44073</v>
      </c>
      <c r="B359" s="410">
        <v>4229</v>
      </c>
      <c r="C359" s="406" t="s">
        <v>2878</v>
      </c>
    </row>
    <row r="360" spans="1:3" ht="14.1" customHeight="1" x14ac:dyDescent="0.2">
      <c r="A360" s="404">
        <v>44074</v>
      </c>
      <c r="B360" s="410">
        <v>4230</v>
      </c>
      <c r="C360" s="406" t="s">
        <v>2878</v>
      </c>
    </row>
    <row r="361" spans="1:3" ht="14.1" customHeight="1" x14ac:dyDescent="0.2">
      <c r="A361" s="404">
        <v>44075</v>
      </c>
      <c r="B361" s="410">
        <v>4231</v>
      </c>
      <c r="C361" s="406" t="s">
        <v>2878</v>
      </c>
    </row>
    <row r="362" spans="1:3" ht="14.1" customHeight="1" x14ac:dyDescent="0.2">
      <c r="A362" s="404">
        <v>44076</v>
      </c>
      <c r="B362" s="410">
        <v>4231</v>
      </c>
      <c r="C362" s="406" t="s">
        <v>2878</v>
      </c>
    </row>
    <row r="363" spans="1:3" ht="14.1" customHeight="1" x14ac:dyDescent="0.2">
      <c r="A363" s="404">
        <v>44077</v>
      </c>
      <c r="B363" s="410">
        <v>4231</v>
      </c>
      <c r="C363" s="406" t="s">
        <v>2878</v>
      </c>
    </row>
    <row r="364" spans="1:3" ht="14.1" customHeight="1" x14ac:dyDescent="0.2">
      <c r="A364" s="404">
        <v>44078</v>
      </c>
      <c r="B364" s="410">
        <v>4231</v>
      </c>
      <c r="C364" s="406" t="s">
        <v>2878</v>
      </c>
    </row>
    <row r="365" spans="1:3" ht="14.1" customHeight="1" x14ac:dyDescent="0.2">
      <c r="A365" s="404">
        <v>44079</v>
      </c>
      <c r="B365" s="410">
        <v>4231</v>
      </c>
      <c r="C365" s="406" t="s">
        <v>2878</v>
      </c>
    </row>
    <row r="366" spans="1:3" ht="14.1" customHeight="1" x14ac:dyDescent="0.2">
      <c r="A366" s="404">
        <v>44080</v>
      </c>
      <c r="B366" s="410">
        <v>4231</v>
      </c>
      <c r="C366" s="406" t="s">
        <v>2878</v>
      </c>
    </row>
    <row r="367" spans="1:3" ht="14.1" customHeight="1" x14ac:dyDescent="0.2">
      <c r="A367" s="404">
        <v>44081</v>
      </c>
      <c r="B367" s="410">
        <v>4233</v>
      </c>
      <c r="C367" s="406" t="s">
        <v>2878</v>
      </c>
    </row>
    <row r="368" spans="1:3" ht="14.1" customHeight="1" x14ac:dyDescent="0.2">
      <c r="A368" s="404">
        <v>44082</v>
      </c>
      <c r="B368" s="410">
        <v>4234</v>
      </c>
      <c r="C368" s="406" t="s">
        <v>2878</v>
      </c>
    </row>
    <row r="369" spans="1:7" ht="14.1" customHeight="1" x14ac:dyDescent="0.2">
      <c r="A369" s="404">
        <v>44083</v>
      </c>
      <c r="B369" s="410">
        <v>4235</v>
      </c>
      <c r="C369" s="406" t="s">
        <v>2878</v>
      </c>
    </row>
    <row r="370" spans="1:7" ht="14.1" customHeight="1" x14ac:dyDescent="0.2">
      <c r="A370" s="404">
        <v>44084</v>
      </c>
      <c r="B370" s="410">
        <v>4236</v>
      </c>
      <c r="C370" s="406" t="s">
        <v>2878</v>
      </c>
    </row>
    <row r="371" spans="1:7" ht="14.1" customHeight="1" x14ac:dyDescent="0.2">
      <c r="A371" s="404">
        <v>44085</v>
      </c>
      <c r="B371" s="410">
        <v>4236</v>
      </c>
      <c r="C371" s="406" t="s">
        <v>2878</v>
      </c>
    </row>
    <row r="372" spans="1:7" ht="14.1" customHeight="1" x14ac:dyDescent="0.2">
      <c r="A372" s="404">
        <v>44086</v>
      </c>
      <c r="B372" s="410">
        <v>4236</v>
      </c>
      <c r="C372" s="406" t="s">
        <v>2878</v>
      </c>
    </row>
    <row r="373" spans="1:7" ht="14.1" customHeight="1" x14ac:dyDescent="0.2">
      <c r="A373" s="404">
        <v>44087</v>
      </c>
      <c r="B373" s="410">
        <v>4236</v>
      </c>
      <c r="C373" s="406" t="s">
        <v>2878</v>
      </c>
    </row>
    <row r="374" spans="1:7" ht="14.1" customHeight="1" x14ac:dyDescent="0.2">
      <c r="A374" s="404"/>
      <c r="B374" s="410"/>
      <c r="C374" s="406"/>
    </row>
    <row r="375" spans="1:7" x14ac:dyDescent="0.2">
      <c r="A375" s="411" t="s">
        <v>2765</v>
      </c>
    </row>
    <row r="376" spans="1:7" x14ac:dyDescent="0.2">
      <c r="A376" s="609" t="s">
        <v>2879</v>
      </c>
      <c r="B376" s="609"/>
      <c r="C376" s="609"/>
      <c r="D376" s="609"/>
      <c r="E376" s="609"/>
      <c r="F376" s="609"/>
      <c r="G376" s="609"/>
    </row>
    <row r="377" spans="1:7" x14ac:dyDescent="0.2">
      <c r="A377" s="609"/>
      <c r="B377" s="609"/>
      <c r="C377" s="609"/>
      <c r="D377" s="609"/>
      <c r="E377" s="609"/>
      <c r="F377" s="609"/>
      <c r="G377" s="609"/>
    </row>
    <row r="378" spans="1:7" x14ac:dyDescent="0.2">
      <c r="A378" s="397"/>
      <c r="B378" s="397"/>
      <c r="C378" s="397"/>
      <c r="D378" s="397"/>
      <c r="E378" s="397"/>
      <c r="F378" s="397"/>
      <c r="G378" s="397"/>
    </row>
    <row r="379" spans="1:7" x14ac:dyDescent="0.2">
      <c r="A379" s="487" t="s">
        <v>2757</v>
      </c>
      <c r="B379" s="487"/>
    </row>
  </sheetData>
  <mergeCells count="4">
    <mergeCell ref="A1:K1"/>
    <mergeCell ref="M1:N1"/>
    <mergeCell ref="A376:G377"/>
    <mergeCell ref="A379:B379"/>
  </mergeCells>
  <hyperlinks>
    <hyperlink ref="M1" location="Contents!A1" display="back to contents"/>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40"/>
  <sheetViews>
    <sheetView showGridLines="0" zoomScaleNormal="100" workbookViewId="0">
      <selection sqref="A1:E1"/>
    </sheetView>
  </sheetViews>
  <sheetFormatPr defaultColWidth="9.140625" defaultRowHeight="12.75" x14ac:dyDescent="0.2"/>
  <cols>
    <col min="1" max="1" width="34" style="403" customWidth="1"/>
    <col min="2" max="18" width="9.140625" style="403" customWidth="1"/>
    <col min="19" max="16384" width="9.140625" style="403"/>
  </cols>
  <sheetData>
    <row r="1" spans="1:38" ht="18" customHeight="1" x14ac:dyDescent="0.25">
      <c r="A1" s="610" t="s">
        <v>2979</v>
      </c>
      <c r="B1" s="610"/>
      <c r="C1" s="610"/>
      <c r="D1" s="610"/>
      <c r="E1" s="610"/>
      <c r="G1" s="615" t="s">
        <v>78</v>
      </c>
      <c r="H1" s="615"/>
    </row>
    <row r="2" spans="1:38" ht="15" customHeight="1" x14ac:dyDescent="0.2"/>
    <row r="3" spans="1:38" ht="15" customHeight="1" x14ac:dyDescent="0.2">
      <c r="A3" s="616" t="s">
        <v>2850</v>
      </c>
      <c r="B3" s="413" t="s">
        <v>2880</v>
      </c>
      <c r="C3" s="413" t="s">
        <v>2881</v>
      </c>
      <c r="D3" s="413" t="s">
        <v>2882</v>
      </c>
      <c r="E3" s="413" t="s">
        <v>2883</v>
      </c>
      <c r="F3" s="413" t="s">
        <v>2884</v>
      </c>
      <c r="G3" s="413" t="s">
        <v>2885</v>
      </c>
      <c r="H3" s="413" t="s">
        <v>2886</v>
      </c>
      <c r="I3" s="413" t="s">
        <v>2887</v>
      </c>
      <c r="J3" s="413" t="s">
        <v>2888</v>
      </c>
      <c r="K3" s="413" t="s">
        <v>2889</v>
      </c>
      <c r="L3" s="413" t="s">
        <v>2890</v>
      </c>
      <c r="M3" s="413" t="s">
        <v>2891</v>
      </c>
      <c r="N3" s="413" t="s">
        <v>2892</v>
      </c>
      <c r="O3" s="413" t="s">
        <v>2893</v>
      </c>
      <c r="P3" s="413" t="s">
        <v>2894</v>
      </c>
      <c r="Q3" s="413" t="s">
        <v>2895</v>
      </c>
      <c r="R3" s="413" t="s">
        <v>2896</v>
      </c>
      <c r="S3" s="413" t="s">
        <v>2897</v>
      </c>
      <c r="T3" s="413" t="s">
        <v>2898</v>
      </c>
      <c r="U3" s="414" t="s">
        <v>2899</v>
      </c>
      <c r="V3" s="414" t="s">
        <v>2900</v>
      </c>
      <c r="W3" s="414" t="s">
        <v>2901</v>
      </c>
      <c r="X3" s="414" t="s">
        <v>2902</v>
      </c>
      <c r="Y3" s="414" t="s">
        <v>2903</v>
      </c>
      <c r="Z3" s="414" t="s">
        <v>2904</v>
      </c>
      <c r="AA3" s="414" t="s">
        <v>2905</v>
      </c>
      <c r="AB3" s="414" t="s">
        <v>2906</v>
      </c>
      <c r="AC3" s="414" t="s">
        <v>2907</v>
      </c>
      <c r="AD3" s="414" t="s">
        <v>2908</v>
      </c>
      <c r="AE3" s="414" t="s">
        <v>2909</v>
      </c>
      <c r="AF3" s="414" t="s">
        <v>2910</v>
      </c>
      <c r="AG3" s="414" t="s">
        <v>2911</v>
      </c>
      <c r="AH3" s="414" t="s">
        <v>3040</v>
      </c>
      <c r="AI3" s="414" t="s">
        <v>3041</v>
      </c>
      <c r="AJ3" s="414" t="s">
        <v>3042</v>
      </c>
      <c r="AK3" s="414" t="s">
        <v>3043</v>
      </c>
      <c r="AL3" s="414" t="s">
        <v>3044</v>
      </c>
    </row>
    <row r="4" spans="1:38" x14ac:dyDescent="0.2">
      <c r="A4" s="617"/>
      <c r="B4" s="415" t="s">
        <v>2912</v>
      </c>
      <c r="C4" s="415" t="s">
        <v>2913</v>
      </c>
      <c r="D4" s="415" t="s">
        <v>2914</v>
      </c>
      <c r="E4" s="415" t="s">
        <v>2915</v>
      </c>
      <c r="F4" s="415" t="s">
        <v>2916</v>
      </c>
      <c r="G4" s="415" t="s">
        <v>2917</v>
      </c>
      <c r="H4" s="415" t="s">
        <v>2918</v>
      </c>
      <c r="I4" s="415" t="s">
        <v>2919</v>
      </c>
      <c r="J4" s="415" t="s">
        <v>2920</v>
      </c>
      <c r="K4" s="415" t="s">
        <v>2921</v>
      </c>
      <c r="L4" s="415" t="s">
        <v>2922</v>
      </c>
      <c r="M4" s="415" t="s">
        <v>2923</v>
      </c>
      <c r="N4" s="415" t="s">
        <v>2924</v>
      </c>
      <c r="O4" s="415" t="s">
        <v>2925</v>
      </c>
      <c r="P4" s="415" t="s">
        <v>2926</v>
      </c>
      <c r="Q4" s="415" t="s">
        <v>2927</v>
      </c>
      <c r="R4" s="415" t="s">
        <v>2928</v>
      </c>
      <c r="S4" s="415" t="s">
        <v>2929</v>
      </c>
      <c r="T4" s="415" t="s">
        <v>2930</v>
      </c>
      <c r="U4" s="416" t="s">
        <v>2931</v>
      </c>
      <c r="V4" s="415" t="s">
        <v>2932</v>
      </c>
      <c r="W4" s="415" t="s">
        <v>2933</v>
      </c>
      <c r="X4" s="415" t="s">
        <v>3026</v>
      </c>
      <c r="Y4" s="415" t="s">
        <v>3027</v>
      </c>
      <c r="Z4" s="415" t="s">
        <v>3028</v>
      </c>
      <c r="AA4" s="415" t="s">
        <v>3029</v>
      </c>
      <c r="AB4" s="415" t="s">
        <v>3030</v>
      </c>
      <c r="AC4" s="415" t="s">
        <v>3031</v>
      </c>
      <c r="AD4" s="415" t="s">
        <v>3032</v>
      </c>
      <c r="AE4" s="415" t="s">
        <v>3033</v>
      </c>
      <c r="AF4" s="415" t="s">
        <v>3034</v>
      </c>
      <c r="AG4" s="415" t="s">
        <v>3025</v>
      </c>
      <c r="AH4" s="415" t="s">
        <v>3035</v>
      </c>
      <c r="AI4" s="415" t="s">
        <v>3036</v>
      </c>
      <c r="AJ4" s="415" t="s">
        <v>3037</v>
      </c>
      <c r="AK4" s="415" t="s">
        <v>3038</v>
      </c>
      <c r="AL4" s="415" t="s">
        <v>3039</v>
      </c>
    </row>
    <row r="5" spans="1:38" x14ac:dyDescent="0.2">
      <c r="A5" s="417" t="s">
        <v>2934</v>
      </c>
      <c r="B5" s="418">
        <v>1161</v>
      </c>
      <c r="C5" s="418">
        <v>1567</v>
      </c>
      <c r="D5" s="418">
        <v>1322</v>
      </c>
      <c r="E5" s="418">
        <v>1226</v>
      </c>
      <c r="F5" s="418">
        <v>1188</v>
      </c>
      <c r="G5" s="418">
        <v>1216</v>
      </c>
      <c r="H5" s="418">
        <v>1162</v>
      </c>
      <c r="I5" s="418">
        <v>1162</v>
      </c>
      <c r="J5" s="418">
        <v>1171</v>
      </c>
      <c r="K5" s="418">
        <v>1208</v>
      </c>
      <c r="L5" s="418">
        <v>1198</v>
      </c>
      <c r="M5" s="418">
        <v>1196</v>
      </c>
      <c r="N5" s="418">
        <v>1079</v>
      </c>
      <c r="O5" s="418">
        <v>1744</v>
      </c>
      <c r="P5" s="418">
        <v>1978</v>
      </c>
      <c r="Q5" s="418">
        <v>1916</v>
      </c>
      <c r="R5" s="418">
        <v>1836</v>
      </c>
      <c r="S5" s="418">
        <v>1679</v>
      </c>
      <c r="T5" s="418">
        <v>1435</v>
      </c>
      <c r="U5" s="418">
        <v>1421</v>
      </c>
      <c r="V5" s="418">
        <v>1226</v>
      </c>
      <c r="W5" s="418">
        <v>1128</v>
      </c>
      <c r="X5" s="418">
        <v>1093</v>
      </c>
      <c r="Y5" s="418">
        <v>1034</v>
      </c>
      <c r="Z5" s="418">
        <v>1065</v>
      </c>
      <c r="AA5" s="418">
        <v>1008</v>
      </c>
      <c r="AB5" s="418">
        <v>983</v>
      </c>
      <c r="AC5" s="418">
        <v>976</v>
      </c>
      <c r="AD5" s="418">
        <v>1033</v>
      </c>
      <c r="AE5" s="418">
        <v>961</v>
      </c>
      <c r="AF5" s="418">
        <v>1043</v>
      </c>
      <c r="AG5" s="418">
        <v>1011</v>
      </c>
      <c r="AH5" s="418">
        <v>922</v>
      </c>
      <c r="AI5" s="418">
        <v>1046</v>
      </c>
      <c r="AJ5" s="418">
        <v>1029</v>
      </c>
      <c r="AK5" s="418">
        <v>1050</v>
      </c>
      <c r="AL5" s="418">
        <v>1056</v>
      </c>
    </row>
    <row r="6" spans="1:38" x14ac:dyDescent="0.2">
      <c r="A6" s="417" t="s">
        <v>2935</v>
      </c>
      <c r="B6" s="418">
        <v>1276</v>
      </c>
      <c r="C6" s="418">
        <v>1559.6</v>
      </c>
      <c r="D6" s="418">
        <v>1382</v>
      </c>
      <c r="E6" s="418">
        <v>1316.6</v>
      </c>
      <c r="F6" s="418">
        <v>1279.5999999999999</v>
      </c>
      <c r="G6" s="418">
        <v>1253.8</v>
      </c>
      <c r="H6" s="418">
        <v>1259.2</v>
      </c>
      <c r="I6" s="418">
        <v>1246.8</v>
      </c>
      <c r="J6" s="418">
        <v>1164.8</v>
      </c>
      <c r="K6" s="418">
        <v>1228.5999999999999</v>
      </c>
      <c r="L6" s="418">
        <v>1169</v>
      </c>
      <c r="M6" s="418">
        <v>1120.4000000000001</v>
      </c>
      <c r="N6" s="418">
        <v>1118.2</v>
      </c>
      <c r="O6" s="418">
        <v>1098.4000000000001</v>
      </c>
      <c r="P6" s="418">
        <v>1099.8</v>
      </c>
      <c r="Q6" s="418">
        <v>1067.2</v>
      </c>
      <c r="R6" s="418">
        <v>1086.8</v>
      </c>
      <c r="S6" s="418">
        <v>1079.4000000000001</v>
      </c>
      <c r="T6" s="418">
        <v>1034.2</v>
      </c>
      <c r="U6" s="418">
        <v>1064</v>
      </c>
      <c r="V6" s="418">
        <v>1045.4000000000001</v>
      </c>
      <c r="W6" s="418">
        <v>1016.8</v>
      </c>
      <c r="X6" s="418">
        <v>1056</v>
      </c>
      <c r="Y6" s="418">
        <v>1000</v>
      </c>
      <c r="Z6" s="418">
        <v>1019.4</v>
      </c>
      <c r="AA6" s="418">
        <v>1026</v>
      </c>
      <c r="AB6" s="418">
        <v>1018</v>
      </c>
      <c r="AC6" s="418">
        <v>1025.2</v>
      </c>
      <c r="AD6" s="418">
        <v>996.2</v>
      </c>
      <c r="AE6" s="418">
        <v>977.4</v>
      </c>
      <c r="AF6" s="418">
        <v>994.4</v>
      </c>
      <c r="AG6" s="418">
        <v>1002.6</v>
      </c>
      <c r="AH6" s="418">
        <v>992.2</v>
      </c>
      <c r="AI6" s="418">
        <v>999.2</v>
      </c>
      <c r="AJ6" s="418">
        <v>983.2</v>
      </c>
      <c r="AK6" s="418">
        <v>988</v>
      </c>
      <c r="AL6" s="418">
        <v>1008</v>
      </c>
    </row>
    <row r="7" spans="1:38" x14ac:dyDescent="0.2">
      <c r="A7" s="417" t="s">
        <v>2936</v>
      </c>
      <c r="B7" s="418">
        <v>0</v>
      </c>
      <c r="C7" s="418">
        <v>0</v>
      </c>
      <c r="D7" s="418">
        <v>0</v>
      </c>
      <c r="E7" s="418">
        <v>0</v>
      </c>
      <c r="F7" s="418">
        <v>0</v>
      </c>
      <c r="G7" s="418">
        <v>0</v>
      </c>
      <c r="H7" s="418">
        <v>0</v>
      </c>
      <c r="I7" s="418">
        <v>0</v>
      </c>
      <c r="J7" s="418">
        <v>0</v>
      </c>
      <c r="K7" s="418">
        <v>0</v>
      </c>
      <c r="L7" s="418">
        <v>0</v>
      </c>
      <c r="M7" s="418">
        <v>11</v>
      </c>
      <c r="N7" s="418">
        <v>62</v>
      </c>
      <c r="O7" s="418">
        <v>282</v>
      </c>
      <c r="P7" s="418">
        <v>609</v>
      </c>
      <c r="Q7" s="418">
        <v>650</v>
      </c>
      <c r="R7" s="418">
        <v>661</v>
      </c>
      <c r="S7" s="418">
        <v>527</v>
      </c>
      <c r="T7" s="418">
        <v>415</v>
      </c>
      <c r="U7" s="418">
        <v>336</v>
      </c>
      <c r="V7" s="418">
        <v>230</v>
      </c>
      <c r="W7" s="418">
        <v>131</v>
      </c>
      <c r="X7" s="418">
        <v>89</v>
      </c>
      <c r="Y7" s="418">
        <v>69</v>
      </c>
      <c r="Z7" s="418">
        <v>49</v>
      </c>
      <c r="AA7" s="418">
        <v>35</v>
      </c>
      <c r="AB7" s="418">
        <v>18</v>
      </c>
      <c r="AC7" s="418">
        <v>13</v>
      </c>
      <c r="AD7" s="418">
        <v>6</v>
      </c>
      <c r="AE7" s="418">
        <v>8</v>
      </c>
      <c r="AF7" s="418">
        <v>7</v>
      </c>
      <c r="AG7" s="418">
        <v>5</v>
      </c>
      <c r="AH7" s="418">
        <v>3</v>
      </c>
      <c r="AI7" s="418">
        <v>6</v>
      </c>
      <c r="AJ7" s="418">
        <v>7</v>
      </c>
      <c r="AK7" s="418">
        <v>2</v>
      </c>
      <c r="AL7" s="418">
        <v>5</v>
      </c>
    </row>
    <row r="8" spans="1:38" x14ac:dyDescent="0.2">
      <c r="A8" s="417"/>
      <c r="B8" s="419"/>
      <c r="C8" s="419"/>
      <c r="D8" s="419"/>
      <c r="E8" s="419"/>
      <c r="F8" s="419"/>
      <c r="G8" s="419"/>
      <c r="H8" s="419"/>
      <c r="I8" s="419"/>
      <c r="J8" s="419"/>
      <c r="K8" s="419"/>
      <c r="L8" s="419"/>
      <c r="M8" s="420"/>
      <c r="N8" s="420"/>
      <c r="O8" s="420"/>
      <c r="P8" s="420"/>
      <c r="Q8" s="420"/>
      <c r="R8" s="420"/>
      <c r="S8" s="420"/>
      <c r="T8" s="421"/>
      <c r="U8" s="421"/>
      <c r="V8" s="421"/>
      <c r="W8" s="421"/>
      <c r="X8" s="421"/>
      <c r="Y8" s="421"/>
      <c r="Z8" s="421"/>
      <c r="AA8" s="421"/>
      <c r="AB8" s="421"/>
    </row>
    <row r="9" spans="1:38" x14ac:dyDescent="0.2">
      <c r="A9" s="417" t="s">
        <v>2937</v>
      </c>
      <c r="B9" s="422">
        <f t="shared" ref="B9:L9" si="0">B7/B5</f>
        <v>0</v>
      </c>
      <c r="C9" s="422">
        <f t="shared" si="0"/>
        <v>0</v>
      </c>
      <c r="D9" s="422">
        <f t="shared" si="0"/>
        <v>0</v>
      </c>
      <c r="E9" s="422">
        <f t="shared" si="0"/>
        <v>0</v>
      </c>
      <c r="F9" s="422">
        <f t="shared" si="0"/>
        <v>0</v>
      </c>
      <c r="G9" s="422">
        <f t="shared" si="0"/>
        <v>0</v>
      </c>
      <c r="H9" s="422">
        <f t="shared" si="0"/>
        <v>0</v>
      </c>
      <c r="I9" s="422">
        <f t="shared" si="0"/>
        <v>0</v>
      </c>
      <c r="J9" s="422">
        <f t="shared" si="0"/>
        <v>0</v>
      </c>
      <c r="K9" s="422">
        <f t="shared" si="0"/>
        <v>0</v>
      </c>
      <c r="L9" s="422">
        <f t="shared" si="0"/>
        <v>0</v>
      </c>
      <c r="M9" s="422">
        <f>M7/M5</f>
        <v>9.1973244147157199E-3</v>
      </c>
      <c r="N9" s="422">
        <f t="shared" ref="N9:AF9" si="1">N7/N5</f>
        <v>5.7460611677479144E-2</v>
      </c>
      <c r="O9" s="422">
        <f t="shared" si="1"/>
        <v>0.16169724770642202</v>
      </c>
      <c r="P9" s="422">
        <f t="shared" si="1"/>
        <v>0.30788675429726997</v>
      </c>
      <c r="Q9" s="422">
        <f t="shared" si="1"/>
        <v>0.33924843423799583</v>
      </c>
      <c r="R9" s="422">
        <f t="shared" si="1"/>
        <v>0.36002178649237471</v>
      </c>
      <c r="S9" s="422">
        <f t="shared" si="1"/>
        <v>0.3138773079213818</v>
      </c>
      <c r="T9" s="422">
        <f t="shared" si="1"/>
        <v>0.28919860627177701</v>
      </c>
      <c r="U9" s="422">
        <f t="shared" si="1"/>
        <v>0.23645320197044334</v>
      </c>
      <c r="V9" s="422">
        <f t="shared" si="1"/>
        <v>0.18760195758564438</v>
      </c>
      <c r="W9" s="422">
        <f t="shared" si="1"/>
        <v>0.11613475177304965</v>
      </c>
      <c r="X9" s="422">
        <f t="shared" si="1"/>
        <v>8.1427264409881059E-2</v>
      </c>
      <c r="Y9" s="422">
        <f t="shared" si="1"/>
        <v>6.673114119922631E-2</v>
      </c>
      <c r="Z9" s="422">
        <f t="shared" si="1"/>
        <v>4.6009389671361506E-2</v>
      </c>
      <c r="AA9" s="422">
        <f t="shared" si="1"/>
        <v>3.4722222222222224E-2</v>
      </c>
      <c r="AB9" s="422">
        <f t="shared" si="1"/>
        <v>1.8311291963377416E-2</v>
      </c>
      <c r="AC9" s="422">
        <f t="shared" si="1"/>
        <v>1.331967213114754E-2</v>
      </c>
      <c r="AD9" s="422">
        <f t="shared" si="1"/>
        <v>5.8083252662149082E-3</v>
      </c>
      <c r="AE9" s="422">
        <f t="shared" si="1"/>
        <v>8.3246618106139446E-3</v>
      </c>
      <c r="AF9" s="422">
        <f t="shared" si="1"/>
        <v>6.7114093959731542E-3</v>
      </c>
      <c r="AG9" s="422">
        <f>AG7/AG5</f>
        <v>4.945598417408506E-3</v>
      </c>
      <c r="AH9" s="422">
        <f t="shared" ref="AH9:AL9" si="2">AH7/AH5</f>
        <v>3.2537960954446853E-3</v>
      </c>
      <c r="AI9" s="422">
        <f t="shared" si="2"/>
        <v>5.7361376673040155E-3</v>
      </c>
      <c r="AJ9" s="422">
        <f t="shared" si="2"/>
        <v>6.8027210884353739E-3</v>
      </c>
      <c r="AK9" s="422">
        <f t="shared" si="2"/>
        <v>1.9047619047619048E-3</v>
      </c>
      <c r="AL9" s="422">
        <f t="shared" si="2"/>
        <v>4.734848484848485E-3</v>
      </c>
    </row>
    <row r="11" spans="1:38" x14ac:dyDescent="0.2">
      <c r="A11" s="370" t="s">
        <v>2757</v>
      </c>
      <c r="B11" s="370"/>
      <c r="X11" s="479"/>
      <c r="Y11" s="479"/>
      <c r="Z11" s="479"/>
      <c r="AA11" s="479"/>
      <c r="AB11" s="479"/>
      <c r="AC11" s="479"/>
      <c r="AD11" s="479"/>
      <c r="AE11" s="479"/>
      <c r="AF11" s="479"/>
      <c r="AG11" s="479"/>
      <c r="AH11" s="480"/>
      <c r="AI11" s="479"/>
      <c r="AJ11" s="479"/>
      <c r="AK11" s="479"/>
      <c r="AL11" s="479"/>
    </row>
    <row r="27" spans="6:7" x14ac:dyDescent="0.2">
      <c r="F27" s="401"/>
      <c r="G27" s="401"/>
    </row>
    <row r="28" spans="6:7" x14ac:dyDescent="0.2">
      <c r="F28" s="401"/>
    </row>
    <row r="79" spans="6:7" x14ac:dyDescent="0.2">
      <c r="F79" s="401"/>
      <c r="G79" s="401"/>
    </row>
    <row r="80" spans="6:7" x14ac:dyDescent="0.2">
      <c r="F80" s="401"/>
    </row>
    <row r="81" spans="6:8" x14ac:dyDescent="0.2">
      <c r="F81" s="401"/>
    </row>
    <row r="91" spans="6:8" ht="12.75" customHeight="1" x14ac:dyDescent="0.2">
      <c r="G91" s="423"/>
      <c r="H91" s="423"/>
    </row>
    <row r="92" spans="6:8" x14ac:dyDescent="0.2">
      <c r="G92" s="423"/>
      <c r="H92" s="423"/>
    </row>
    <row r="115" spans="1:38" x14ac:dyDescent="0.2">
      <c r="S115" s="424"/>
      <c r="T115" s="424"/>
      <c r="U115" s="424"/>
      <c r="V115" s="424"/>
      <c r="W115" s="424"/>
      <c r="X115" s="424"/>
      <c r="Y115" s="424"/>
      <c r="Z115" s="424"/>
      <c r="AA115" s="424"/>
      <c r="AB115" s="424"/>
      <c r="AC115" s="424"/>
      <c r="AD115" s="424"/>
      <c r="AE115" s="424"/>
      <c r="AF115" s="424"/>
      <c r="AG115" s="424"/>
      <c r="AH115" s="424"/>
      <c r="AI115" s="424"/>
      <c r="AJ115" s="424"/>
      <c r="AK115" s="424"/>
      <c r="AL115" s="424"/>
    </row>
    <row r="118" spans="1:38" x14ac:dyDescent="0.2">
      <c r="A118" s="425"/>
    </row>
    <row r="119" spans="1:38" x14ac:dyDescent="0.2">
      <c r="A119" s="425"/>
    </row>
    <row r="120" spans="1:38" x14ac:dyDescent="0.2">
      <c r="A120" s="425"/>
    </row>
    <row r="121" spans="1:38" x14ac:dyDescent="0.2">
      <c r="A121" s="425"/>
    </row>
    <row r="122" spans="1:38" x14ac:dyDescent="0.2">
      <c r="A122" s="425"/>
    </row>
    <row r="123" spans="1:38" x14ac:dyDescent="0.2">
      <c r="A123" s="425"/>
    </row>
    <row r="124" spans="1:38" x14ac:dyDescent="0.2">
      <c r="A124" s="425"/>
    </row>
    <row r="125" spans="1:38" x14ac:dyDescent="0.2">
      <c r="A125" s="425"/>
    </row>
    <row r="126" spans="1:38" x14ac:dyDescent="0.2">
      <c r="A126" s="425"/>
    </row>
    <row r="127" spans="1:38" x14ac:dyDescent="0.2">
      <c r="A127" s="425"/>
    </row>
    <row r="128" spans="1:38" x14ac:dyDescent="0.2">
      <c r="A128" s="425"/>
    </row>
    <row r="129" spans="1:1" x14ac:dyDescent="0.2">
      <c r="A129" s="425"/>
    </row>
    <row r="130" spans="1:1" x14ac:dyDescent="0.2">
      <c r="A130" s="425"/>
    </row>
    <row r="131" spans="1:1" x14ac:dyDescent="0.2">
      <c r="A131" s="425"/>
    </row>
    <row r="132" spans="1:1" x14ac:dyDescent="0.2">
      <c r="A132" s="425"/>
    </row>
    <row r="133" spans="1:1" x14ac:dyDescent="0.2">
      <c r="A133" s="425"/>
    </row>
    <row r="134" spans="1:1" x14ac:dyDescent="0.2">
      <c r="A134" s="425"/>
    </row>
    <row r="135" spans="1:1" x14ac:dyDescent="0.2">
      <c r="A135" s="425"/>
    </row>
    <row r="136" spans="1:1" x14ac:dyDescent="0.2">
      <c r="A136" s="425"/>
    </row>
    <row r="137" spans="1:1" x14ac:dyDescent="0.2">
      <c r="A137" s="425"/>
    </row>
    <row r="138" spans="1:1" x14ac:dyDescent="0.2">
      <c r="A138" s="425"/>
    </row>
    <row r="139" spans="1:1" x14ac:dyDescent="0.2">
      <c r="A139" s="425"/>
    </row>
    <row r="140" spans="1:1" x14ac:dyDescent="0.2">
      <c r="A140" s="425"/>
    </row>
  </sheetData>
  <mergeCells count="3">
    <mergeCell ref="A1:E1"/>
    <mergeCell ref="G1:H1"/>
    <mergeCell ref="A3:A4"/>
  </mergeCells>
  <hyperlinks>
    <hyperlink ref="G1" location="Contents!A1" display="back to contents"/>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0"/>
  <sheetViews>
    <sheetView zoomScaleNormal="100" workbookViewId="0">
      <selection sqref="A1:G1"/>
    </sheetView>
  </sheetViews>
  <sheetFormatPr defaultColWidth="11.42578125" defaultRowHeight="12" customHeight="1" x14ac:dyDescent="0.2"/>
  <cols>
    <col min="1" max="1" width="36.42578125" style="426" customWidth="1"/>
    <col min="2" max="2" width="9.140625" style="395" customWidth="1"/>
    <col min="3" max="3" width="10.42578125" style="395" customWidth="1"/>
    <col min="4" max="4" width="11.85546875" style="395" customWidth="1"/>
    <col min="5" max="5" width="12.28515625" style="395" customWidth="1"/>
    <col min="6" max="6" width="11.85546875" style="395" customWidth="1"/>
    <col min="7" max="12" width="7.5703125" style="395" bestFit="1" customWidth="1"/>
    <col min="13" max="18" width="6" style="395" customWidth="1"/>
    <col min="19" max="16384" width="11.42578125" style="395"/>
  </cols>
  <sheetData>
    <row r="1" spans="1:13" ht="18" customHeight="1" x14ac:dyDescent="0.25">
      <c r="A1" s="524" t="s">
        <v>3045</v>
      </c>
      <c r="B1" s="524"/>
      <c r="C1" s="524"/>
      <c r="D1" s="524"/>
      <c r="E1" s="524"/>
      <c r="F1" s="524"/>
      <c r="G1" s="524"/>
      <c r="H1" s="372"/>
      <c r="I1" s="525" t="s">
        <v>78</v>
      </c>
      <c r="J1" s="525"/>
    </row>
    <row r="2" spans="1:13" ht="15" customHeight="1" x14ac:dyDescent="0.2"/>
    <row r="3" spans="1:13" ht="15" customHeight="1" x14ac:dyDescent="0.2">
      <c r="A3" s="621" t="s">
        <v>2938</v>
      </c>
      <c r="B3" s="623" t="s">
        <v>80</v>
      </c>
      <c r="C3" s="625" t="s">
        <v>81</v>
      </c>
      <c r="D3" s="625" t="s">
        <v>2939</v>
      </c>
      <c r="E3" s="625" t="s">
        <v>82</v>
      </c>
      <c r="F3" s="427"/>
    </row>
    <row r="4" spans="1:13" ht="12.75" x14ac:dyDescent="0.2">
      <c r="A4" s="622"/>
      <c r="B4" s="624"/>
      <c r="C4" s="626"/>
      <c r="D4" s="626"/>
      <c r="E4" s="626"/>
      <c r="F4" s="428"/>
      <c r="M4" s="429"/>
    </row>
    <row r="5" spans="1:13" ht="12.75" x14ac:dyDescent="0.2">
      <c r="A5" s="618" t="s">
        <v>2852</v>
      </c>
      <c r="B5" s="430"/>
      <c r="C5" s="431"/>
      <c r="D5" s="431"/>
      <c r="E5" s="431"/>
    </row>
    <row r="6" spans="1:13" ht="12.75" x14ac:dyDescent="0.2">
      <c r="A6" s="619"/>
      <c r="B6" s="432"/>
    </row>
    <row r="7" spans="1:13" ht="14.1" customHeight="1" x14ac:dyDescent="0.2">
      <c r="A7" s="426" t="s">
        <v>2853</v>
      </c>
      <c r="B7" s="433">
        <v>3675</v>
      </c>
      <c r="C7" s="434">
        <v>1732</v>
      </c>
      <c r="D7" s="434">
        <v>2427</v>
      </c>
      <c r="E7" s="434">
        <v>53</v>
      </c>
    </row>
    <row r="8" spans="1:13" ht="14.1" customHeight="1" x14ac:dyDescent="0.2">
      <c r="A8" s="426" t="s">
        <v>2940</v>
      </c>
      <c r="B8" s="433">
        <v>582</v>
      </c>
      <c r="C8" s="434">
        <v>1862</v>
      </c>
      <c r="D8" s="434">
        <v>243</v>
      </c>
      <c r="E8" s="434">
        <v>21</v>
      </c>
    </row>
    <row r="9" spans="1:13" ht="14.1" customHeight="1" x14ac:dyDescent="0.2">
      <c r="A9" s="426" t="s">
        <v>2941</v>
      </c>
      <c r="B9" s="433">
        <v>3647</v>
      </c>
      <c r="C9" s="434">
        <v>1198</v>
      </c>
      <c r="D9" s="434">
        <v>2182</v>
      </c>
      <c r="E9" s="434">
        <v>16</v>
      </c>
    </row>
    <row r="10" spans="1:13" ht="14.1" customHeight="1" x14ac:dyDescent="0.2">
      <c r="A10" s="426" t="s">
        <v>2856</v>
      </c>
      <c r="B10" s="433">
        <v>1909</v>
      </c>
      <c r="C10" s="434">
        <v>490</v>
      </c>
      <c r="D10" s="434">
        <v>587</v>
      </c>
      <c r="E10" s="434">
        <v>3</v>
      </c>
    </row>
    <row r="11" spans="1:13" ht="14.1" customHeight="1" x14ac:dyDescent="0.2">
      <c r="A11" s="426" t="s">
        <v>2857</v>
      </c>
      <c r="B11" s="433">
        <v>3462</v>
      </c>
      <c r="C11" s="434">
        <v>871</v>
      </c>
      <c r="D11" s="434">
        <v>1927</v>
      </c>
      <c r="E11" s="434">
        <v>22</v>
      </c>
    </row>
    <row r="12" spans="1:13" ht="14.1" customHeight="1" x14ac:dyDescent="0.2">
      <c r="A12" s="426" t="s">
        <v>2858</v>
      </c>
      <c r="B12" s="433">
        <v>13280</v>
      </c>
      <c r="C12" s="434">
        <v>6154</v>
      </c>
      <c r="D12" s="434">
        <v>7368</v>
      </c>
      <c r="E12" s="434">
        <v>116</v>
      </c>
      <c r="K12" s="435"/>
    </row>
    <row r="13" spans="1:13" ht="12.75" x14ac:dyDescent="0.2">
      <c r="A13" s="620" t="s">
        <v>2859</v>
      </c>
      <c r="B13" s="433"/>
      <c r="C13" s="434"/>
      <c r="D13" s="434"/>
      <c r="E13" s="434"/>
    </row>
    <row r="14" spans="1:13" ht="12.75" x14ac:dyDescent="0.2">
      <c r="A14" s="620"/>
      <c r="B14" s="433"/>
      <c r="C14" s="434"/>
      <c r="D14" s="434"/>
      <c r="E14" s="434"/>
    </row>
    <row r="15" spans="1:13" ht="14.1" customHeight="1" x14ac:dyDescent="0.2">
      <c r="A15" s="426" t="s">
        <v>2853</v>
      </c>
      <c r="B15" s="433">
        <v>2835</v>
      </c>
      <c r="C15" s="434">
        <v>1484</v>
      </c>
      <c r="D15" s="434">
        <v>3674</v>
      </c>
      <c r="E15" s="434">
        <v>32</v>
      </c>
    </row>
    <row r="16" spans="1:13" ht="14.1" customHeight="1" x14ac:dyDescent="0.2">
      <c r="A16" s="426" t="s">
        <v>2940</v>
      </c>
      <c r="B16" s="433">
        <v>400</v>
      </c>
      <c r="C16" s="434">
        <v>2174</v>
      </c>
      <c r="D16" s="434">
        <v>461</v>
      </c>
      <c r="E16" s="434">
        <v>21</v>
      </c>
    </row>
    <row r="17" spans="1:5" ht="14.1" customHeight="1" x14ac:dyDescent="0.2">
      <c r="A17" s="426" t="s">
        <v>2941</v>
      </c>
      <c r="B17" s="433">
        <v>3049</v>
      </c>
      <c r="C17" s="434">
        <v>1284</v>
      </c>
      <c r="D17" s="434">
        <v>2957</v>
      </c>
      <c r="E17" s="434">
        <v>24</v>
      </c>
    </row>
    <row r="18" spans="1:5" ht="14.1" customHeight="1" x14ac:dyDescent="0.2">
      <c r="A18" s="426" t="s">
        <v>2856</v>
      </c>
      <c r="B18" s="433">
        <v>1289</v>
      </c>
      <c r="C18" s="434">
        <v>452</v>
      </c>
      <c r="D18" s="434">
        <v>682</v>
      </c>
      <c r="E18" s="434">
        <v>8</v>
      </c>
    </row>
    <row r="19" spans="1:5" ht="14.1" customHeight="1" x14ac:dyDescent="0.2">
      <c r="A19" s="426" t="s">
        <v>41</v>
      </c>
      <c r="B19" s="433">
        <v>1789</v>
      </c>
      <c r="C19" s="434">
        <v>1880</v>
      </c>
      <c r="D19" s="434">
        <v>241</v>
      </c>
      <c r="E19" s="434">
        <v>7</v>
      </c>
    </row>
    <row r="20" spans="1:5" ht="14.1" customHeight="1" x14ac:dyDescent="0.2">
      <c r="A20" s="426" t="s">
        <v>2857</v>
      </c>
      <c r="B20" s="433">
        <v>3225</v>
      </c>
      <c r="C20" s="434">
        <v>1143</v>
      </c>
      <c r="D20" s="434">
        <v>2806</v>
      </c>
      <c r="E20" s="434">
        <v>31</v>
      </c>
    </row>
    <row r="21" spans="1:5" ht="14.1" customHeight="1" x14ac:dyDescent="0.2">
      <c r="A21" s="426" t="s">
        <v>2858</v>
      </c>
      <c r="B21" s="433">
        <v>12587</v>
      </c>
      <c r="C21" s="434">
        <v>8417</v>
      </c>
      <c r="D21" s="434">
        <v>10821</v>
      </c>
      <c r="E21" s="434">
        <v>123</v>
      </c>
    </row>
    <row r="22" spans="1:5" ht="12.75" x14ac:dyDescent="0.2">
      <c r="A22" s="619" t="s">
        <v>2860</v>
      </c>
      <c r="B22" s="433"/>
      <c r="C22" s="434"/>
      <c r="D22" s="434"/>
      <c r="E22" s="434"/>
    </row>
    <row r="23" spans="1:5" ht="12.75" x14ac:dyDescent="0.2">
      <c r="A23" s="619"/>
      <c r="B23" s="433"/>
      <c r="C23" s="434"/>
      <c r="D23" s="434"/>
      <c r="E23" s="434"/>
    </row>
    <row r="24" spans="1:5" ht="12" customHeight="1" x14ac:dyDescent="0.2">
      <c r="A24" s="426" t="s">
        <v>2853</v>
      </c>
      <c r="B24" s="433">
        <f>B15-B7</f>
        <v>-840</v>
      </c>
      <c r="C24" s="434">
        <f t="shared" ref="C24:E24" si="0">C15-C7</f>
        <v>-248</v>
      </c>
      <c r="D24" s="434">
        <f t="shared" si="0"/>
        <v>1247</v>
      </c>
      <c r="E24" s="434">
        <f t="shared" si="0"/>
        <v>-21</v>
      </c>
    </row>
    <row r="25" spans="1:5" ht="12" customHeight="1" x14ac:dyDescent="0.2">
      <c r="A25" s="426" t="s">
        <v>2940</v>
      </c>
      <c r="B25" s="433">
        <f t="shared" ref="B25:E27" si="1">B16-B8</f>
        <v>-182</v>
      </c>
      <c r="C25" s="434">
        <f t="shared" si="1"/>
        <v>312</v>
      </c>
      <c r="D25" s="434">
        <f t="shared" si="1"/>
        <v>218</v>
      </c>
      <c r="E25" s="434">
        <f t="shared" si="1"/>
        <v>0</v>
      </c>
    </row>
    <row r="26" spans="1:5" ht="12" customHeight="1" x14ac:dyDescent="0.2">
      <c r="A26" s="426" t="s">
        <v>2941</v>
      </c>
      <c r="B26" s="433">
        <f t="shared" si="1"/>
        <v>-598</v>
      </c>
      <c r="C26" s="434">
        <f t="shared" si="1"/>
        <v>86</v>
      </c>
      <c r="D26" s="434">
        <f t="shared" si="1"/>
        <v>775</v>
      </c>
      <c r="E26" s="434">
        <f t="shared" si="1"/>
        <v>8</v>
      </c>
    </row>
    <row r="27" spans="1:5" ht="12" customHeight="1" x14ac:dyDescent="0.2">
      <c r="A27" s="426" t="s">
        <v>2856</v>
      </c>
      <c r="B27" s="433">
        <f t="shared" si="1"/>
        <v>-620</v>
      </c>
      <c r="C27" s="434">
        <f t="shared" si="1"/>
        <v>-38</v>
      </c>
      <c r="D27" s="434">
        <f t="shared" si="1"/>
        <v>95</v>
      </c>
      <c r="E27" s="434">
        <f t="shared" si="1"/>
        <v>5</v>
      </c>
    </row>
    <row r="28" spans="1:5" ht="12" customHeight="1" x14ac:dyDescent="0.2">
      <c r="A28" s="426" t="s">
        <v>41</v>
      </c>
      <c r="B28" s="433">
        <f>B19</f>
        <v>1789</v>
      </c>
      <c r="C28" s="434">
        <f t="shared" ref="C28:E28" si="2">C19</f>
        <v>1880</v>
      </c>
      <c r="D28" s="434">
        <f t="shared" si="2"/>
        <v>241</v>
      </c>
      <c r="E28" s="434">
        <f t="shared" si="2"/>
        <v>7</v>
      </c>
    </row>
    <row r="29" spans="1:5" ht="12" customHeight="1" x14ac:dyDescent="0.2">
      <c r="A29" s="426" t="s">
        <v>2857</v>
      </c>
      <c r="B29" s="433">
        <f>B20-B11</f>
        <v>-237</v>
      </c>
      <c r="C29" s="434">
        <f t="shared" ref="C29:E30" si="3">C20-C11</f>
        <v>272</v>
      </c>
      <c r="D29" s="434">
        <f t="shared" si="3"/>
        <v>879</v>
      </c>
      <c r="E29" s="434">
        <f t="shared" si="3"/>
        <v>9</v>
      </c>
    </row>
    <row r="30" spans="1:5" ht="12" customHeight="1" x14ac:dyDescent="0.2">
      <c r="A30" s="426" t="s">
        <v>2858</v>
      </c>
      <c r="B30" s="433">
        <f>B21-B12</f>
        <v>-693</v>
      </c>
      <c r="C30" s="434">
        <f t="shared" si="3"/>
        <v>2263</v>
      </c>
      <c r="D30" s="434">
        <f t="shared" si="3"/>
        <v>3453</v>
      </c>
      <c r="E30" s="434">
        <f t="shared" si="3"/>
        <v>7</v>
      </c>
    </row>
    <row r="31" spans="1:5" ht="12" customHeight="1" x14ac:dyDescent="0.2">
      <c r="B31" s="429"/>
      <c r="C31" s="429"/>
      <c r="D31" s="429"/>
      <c r="E31" s="429"/>
    </row>
    <row r="32" spans="1:5" ht="12" customHeight="1" x14ac:dyDescent="0.2">
      <c r="A32" s="394" t="s">
        <v>2765</v>
      </c>
      <c r="B32" s="429"/>
      <c r="C32" s="429"/>
      <c r="D32" s="429"/>
      <c r="E32" s="429"/>
    </row>
    <row r="33" spans="1:2" ht="12" customHeight="1" x14ac:dyDescent="0.2">
      <c r="A33" s="515" t="s">
        <v>2942</v>
      </c>
      <c r="B33" s="515"/>
    </row>
    <row r="34" spans="1:2" ht="12" customHeight="1" x14ac:dyDescent="0.2">
      <c r="A34" s="515" t="s">
        <v>2867</v>
      </c>
      <c r="B34" s="515"/>
    </row>
    <row r="35" spans="1:2" ht="12" customHeight="1" x14ac:dyDescent="0.2">
      <c r="A35" s="515" t="s">
        <v>2868</v>
      </c>
      <c r="B35" s="515"/>
    </row>
    <row r="36" spans="1:2" ht="12" customHeight="1" x14ac:dyDescent="0.2">
      <c r="A36" s="515" t="s">
        <v>2869</v>
      </c>
      <c r="B36" s="515"/>
    </row>
    <row r="37" spans="1:2" ht="12" customHeight="1" x14ac:dyDescent="0.2">
      <c r="A37" s="515" t="s">
        <v>2870</v>
      </c>
      <c r="B37" s="515"/>
    </row>
    <row r="38" spans="1:2" ht="12" customHeight="1" x14ac:dyDescent="0.2">
      <c r="A38" s="515" t="s">
        <v>2871</v>
      </c>
      <c r="B38" s="515"/>
    </row>
    <row r="39" spans="1:2" ht="12" customHeight="1" x14ac:dyDescent="0.2">
      <c r="A39" s="436"/>
    </row>
    <row r="40" spans="1:2" ht="12" customHeight="1" x14ac:dyDescent="0.2">
      <c r="A40" s="436" t="s">
        <v>2757</v>
      </c>
    </row>
  </sheetData>
  <mergeCells count="16">
    <mergeCell ref="A1:G1"/>
    <mergeCell ref="I1:J1"/>
    <mergeCell ref="A3:A4"/>
    <mergeCell ref="B3:B4"/>
    <mergeCell ref="C3:C4"/>
    <mergeCell ref="D3:D4"/>
    <mergeCell ref="E3:E4"/>
    <mergeCell ref="A36:B36"/>
    <mergeCell ref="A37:B37"/>
    <mergeCell ref="A38:B38"/>
    <mergeCell ref="A5:A6"/>
    <mergeCell ref="A13:A14"/>
    <mergeCell ref="A22:A23"/>
    <mergeCell ref="A33:B33"/>
    <mergeCell ref="A34:B34"/>
    <mergeCell ref="A35:B35"/>
  </mergeCells>
  <hyperlinks>
    <hyperlink ref="I1" location="Contents!A1" display="back to contents"/>
  </hyperlinks>
  <pageMargins left="0.05" right="0.05" top="0.5" bottom="0.5" header="0" footer="0"/>
  <pageSetup orientation="portrait" horizontalDpi="300" verticalDpi="30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8"/>
  <sheetViews>
    <sheetView workbookViewId="0">
      <selection sqref="A1:H1"/>
    </sheetView>
  </sheetViews>
  <sheetFormatPr defaultColWidth="9.140625" defaultRowHeight="12.75" x14ac:dyDescent="0.2"/>
  <cols>
    <col min="1" max="1" width="28.42578125" style="373" customWidth="1"/>
    <col min="2" max="16384" width="9.140625" style="373"/>
  </cols>
  <sheetData>
    <row r="1" spans="1:27" ht="18" customHeight="1" x14ac:dyDescent="0.25">
      <c r="A1" s="524" t="s">
        <v>3051</v>
      </c>
      <c r="B1" s="524"/>
      <c r="C1" s="524"/>
      <c r="D1" s="524"/>
      <c r="E1" s="524"/>
      <c r="F1" s="524"/>
      <c r="G1" s="524"/>
      <c r="H1" s="524"/>
      <c r="I1" s="395"/>
      <c r="J1" s="525" t="s">
        <v>78</v>
      </c>
      <c r="K1" s="525"/>
      <c r="L1" s="525"/>
      <c r="M1" s="395"/>
      <c r="N1" s="395"/>
      <c r="O1" s="395"/>
      <c r="P1" s="254"/>
      <c r="Q1" s="254"/>
      <c r="R1" s="395"/>
    </row>
    <row r="2" spans="1:27" ht="15" customHeight="1" x14ac:dyDescent="0.2">
      <c r="B2" s="392"/>
      <c r="C2" s="392"/>
      <c r="D2" s="392"/>
      <c r="E2" s="392"/>
      <c r="F2" s="392"/>
      <c r="G2" s="392"/>
    </row>
    <row r="3" spans="1:27" x14ac:dyDescent="0.2">
      <c r="A3" s="14" t="s">
        <v>2850</v>
      </c>
      <c r="B3" s="437" t="s">
        <v>2943</v>
      </c>
      <c r="C3" s="438" t="s">
        <v>2944</v>
      </c>
      <c r="D3" s="438" t="s">
        <v>2945</v>
      </c>
      <c r="E3" s="438" t="s">
        <v>2946</v>
      </c>
      <c r="F3" s="438" t="s">
        <v>2947</v>
      </c>
      <c r="G3" s="438" t="s">
        <v>2948</v>
      </c>
      <c r="H3" s="438" t="s">
        <v>2949</v>
      </c>
      <c r="I3" s="438" t="s">
        <v>2950</v>
      </c>
      <c r="J3" s="438" t="s">
        <v>2951</v>
      </c>
      <c r="K3" s="438" t="s">
        <v>2952</v>
      </c>
      <c r="L3" s="438" t="s">
        <v>2953</v>
      </c>
      <c r="M3" s="438" t="s">
        <v>2954</v>
      </c>
      <c r="N3" s="438" t="s">
        <v>2955</v>
      </c>
      <c r="O3" s="438" t="s">
        <v>2956</v>
      </c>
      <c r="P3" s="438" t="s">
        <v>2957</v>
      </c>
      <c r="Q3" s="438" t="s">
        <v>2958</v>
      </c>
      <c r="R3" s="438" t="s">
        <v>2959</v>
      </c>
      <c r="S3" s="438" t="s">
        <v>2960</v>
      </c>
      <c r="T3" s="438" t="s">
        <v>2961</v>
      </c>
      <c r="U3" s="438" t="s">
        <v>2962</v>
      </c>
      <c r="V3" s="438" t="s">
        <v>2963</v>
      </c>
      <c r="W3" s="438" t="s">
        <v>3046</v>
      </c>
      <c r="X3" s="438" t="s">
        <v>3047</v>
      </c>
      <c r="Y3" s="438" t="s">
        <v>3048</v>
      </c>
      <c r="Z3" s="438" t="s">
        <v>3049</v>
      </c>
      <c r="AA3" s="438" t="s">
        <v>3050</v>
      </c>
    </row>
    <row r="4" spans="1:27" x14ac:dyDescent="0.2">
      <c r="A4" s="627" t="s">
        <v>2964</v>
      </c>
      <c r="B4" s="439"/>
      <c r="C4" s="440"/>
      <c r="D4" s="440"/>
      <c r="E4" s="440"/>
      <c r="F4" s="440"/>
      <c r="G4" s="440"/>
      <c r="H4" s="440"/>
      <c r="M4" s="392"/>
    </row>
    <row r="5" spans="1:27" x14ac:dyDescent="0.2">
      <c r="A5" s="628"/>
      <c r="B5" s="437"/>
      <c r="C5" s="440"/>
      <c r="D5" s="440"/>
      <c r="E5" s="440"/>
      <c r="F5" s="440"/>
      <c r="G5" s="440"/>
      <c r="H5" s="440"/>
    </row>
    <row r="6" spans="1:27" x14ac:dyDescent="0.2">
      <c r="A6" s="441" t="s">
        <v>81</v>
      </c>
      <c r="B6" s="442">
        <v>1</v>
      </c>
      <c r="C6" s="443">
        <v>5</v>
      </c>
      <c r="D6" s="443">
        <v>49</v>
      </c>
      <c r="E6" s="443">
        <v>189</v>
      </c>
      <c r="F6" s="443">
        <v>303</v>
      </c>
      <c r="G6" s="443">
        <v>341</v>
      </c>
      <c r="H6" s="443">
        <v>316</v>
      </c>
      <c r="I6" s="443">
        <v>238</v>
      </c>
      <c r="J6" s="443">
        <v>187</v>
      </c>
      <c r="K6" s="443">
        <v>124</v>
      </c>
      <c r="L6" s="443">
        <v>69</v>
      </c>
      <c r="M6" s="443">
        <v>42</v>
      </c>
      <c r="N6" s="443">
        <v>35</v>
      </c>
      <c r="O6" s="443">
        <v>20</v>
      </c>
      <c r="P6" s="443">
        <v>16</v>
      </c>
      <c r="Q6" s="443">
        <v>5</v>
      </c>
      <c r="R6" s="443">
        <v>7</v>
      </c>
      <c r="S6" s="443">
        <v>3</v>
      </c>
      <c r="T6" s="443">
        <v>2</v>
      </c>
      <c r="U6" s="443">
        <v>2</v>
      </c>
      <c r="V6" s="443">
        <v>2</v>
      </c>
      <c r="W6" s="373">
        <v>1</v>
      </c>
      <c r="X6" s="373">
        <v>4</v>
      </c>
      <c r="Y6" s="373">
        <v>3</v>
      </c>
      <c r="Z6" s="373">
        <v>0</v>
      </c>
      <c r="AA6" s="373">
        <v>2</v>
      </c>
    </row>
    <row r="7" spans="1:27" x14ac:dyDescent="0.2">
      <c r="A7" s="441" t="s">
        <v>83</v>
      </c>
      <c r="B7" s="442">
        <v>2</v>
      </c>
      <c r="C7" s="443">
        <v>14</v>
      </c>
      <c r="D7" s="443">
        <v>39</v>
      </c>
      <c r="E7" s="443">
        <v>63</v>
      </c>
      <c r="F7" s="443">
        <v>36</v>
      </c>
      <c r="G7" s="443">
        <v>43</v>
      </c>
      <c r="H7" s="443">
        <v>17</v>
      </c>
      <c r="I7" s="443">
        <v>22</v>
      </c>
      <c r="J7" s="443">
        <v>19</v>
      </c>
      <c r="K7" s="443">
        <v>9</v>
      </c>
      <c r="L7" s="443">
        <v>7</v>
      </c>
      <c r="M7" s="443">
        <v>7</v>
      </c>
      <c r="N7" s="443">
        <v>7</v>
      </c>
      <c r="O7" s="443">
        <v>1</v>
      </c>
      <c r="P7" s="443">
        <v>3</v>
      </c>
      <c r="Q7" s="443">
        <v>1</v>
      </c>
      <c r="R7" s="443">
        <v>1</v>
      </c>
      <c r="S7" s="443">
        <v>0</v>
      </c>
      <c r="T7" s="443">
        <v>2</v>
      </c>
      <c r="U7" s="443">
        <v>1</v>
      </c>
      <c r="V7" s="443">
        <v>1</v>
      </c>
      <c r="W7" s="373">
        <v>0</v>
      </c>
      <c r="X7" s="373">
        <v>0</v>
      </c>
      <c r="Y7" s="373">
        <v>1</v>
      </c>
      <c r="Z7" s="373">
        <v>0</v>
      </c>
      <c r="AA7" s="373">
        <v>0</v>
      </c>
    </row>
    <row r="8" spans="1:27" x14ac:dyDescent="0.2">
      <c r="A8" s="441" t="s">
        <v>80</v>
      </c>
      <c r="B8" s="442">
        <v>8</v>
      </c>
      <c r="C8" s="443">
        <v>43</v>
      </c>
      <c r="D8" s="443">
        <v>193</v>
      </c>
      <c r="E8" s="443">
        <v>357</v>
      </c>
      <c r="F8" s="443">
        <v>311</v>
      </c>
      <c r="G8" s="443">
        <v>277</v>
      </c>
      <c r="H8" s="443">
        <v>194</v>
      </c>
      <c r="I8" s="443">
        <v>154</v>
      </c>
      <c r="J8" s="443">
        <v>128</v>
      </c>
      <c r="K8" s="443">
        <v>95</v>
      </c>
      <c r="L8" s="443">
        <v>55</v>
      </c>
      <c r="M8" s="443">
        <v>39</v>
      </c>
      <c r="N8" s="443">
        <v>27</v>
      </c>
      <c r="O8" s="443">
        <v>28</v>
      </c>
      <c r="P8" s="443">
        <v>16</v>
      </c>
      <c r="Q8" s="443">
        <v>12</v>
      </c>
      <c r="R8" s="443">
        <v>5</v>
      </c>
      <c r="S8" s="443">
        <v>3</v>
      </c>
      <c r="T8" s="443">
        <v>4</v>
      </c>
      <c r="U8" s="443">
        <v>4</v>
      </c>
      <c r="V8" s="443">
        <v>2</v>
      </c>
      <c r="W8" s="373">
        <v>2</v>
      </c>
      <c r="X8" s="373">
        <v>2</v>
      </c>
      <c r="Y8" s="373">
        <v>3</v>
      </c>
      <c r="Z8" s="373">
        <v>2</v>
      </c>
      <c r="AA8" s="373">
        <v>3</v>
      </c>
    </row>
    <row r="9" spans="1:27" x14ac:dyDescent="0.2">
      <c r="A9" s="441" t="s">
        <v>82</v>
      </c>
      <c r="B9" s="442">
        <v>0</v>
      </c>
      <c r="C9" s="443">
        <v>0</v>
      </c>
      <c r="D9" s="443">
        <v>1</v>
      </c>
      <c r="E9" s="443">
        <v>0</v>
      </c>
      <c r="F9" s="443">
        <v>0</v>
      </c>
      <c r="G9" s="443">
        <v>0</v>
      </c>
      <c r="H9" s="443">
        <v>0</v>
      </c>
      <c r="I9" s="443">
        <v>1</v>
      </c>
      <c r="J9" s="443">
        <v>2</v>
      </c>
      <c r="K9" s="443">
        <v>2</v>
      </c>
      <c r="L9" s="443">
        <v>0</v>
      </c>
      <c r="M9" s="443">
        <v>1</v>
      </c>
      <c r="N9" s="443">
        <v>0</v>
      </c>
      <c r="O9" s="443">
        <v>0</v>
      </c>
      <c r="P9" s="443">
        <v>0</v>
      </c>
      <c r="Q9" s="443">
        <v>0</v>
      </c>
      <c r="R9" s="443">
        <v>0</v>
      </c>
      <c r="S9" s="443">
        <v>0</v>
      </c>
      <c r="T9" s="443">
        <v>0</v>
      </c>
      <c r="U9" s="443">
        <v>0</v>
      </c>
      <c r="V9" s="443">
        <v>0</v>
      </c>
      <c r="W9" s="373">
        <v>0</v>
      </c>
      <c r="X9" s="373">
        <v>0</v>
      </c>
      <c r="Y9" s="373">
        <v>0</v>
      </c>
      <c r="Z9" s="373">
        <v>0</v>
      </c>
      <c r="AA9" s="373">
        <v>0</v>
      </c>
    </row>
    <row r="10" spans="1:27" x14ac:dyDescent="0.2">
      <c r="A10" s="441" t="s">
        <v>2965</v>
      </c>
      <c r="B10" s="444">
        <f>SUM(B6:B9)</f>
        <v>11</v>
      </c>
      <c r="C10" s="445">
        <f t="shared" ref="C10:T10" si="0">SUM(C6:C9)</f>
        <v>62</v>
      </c>
      <c r="D10" s="445">
        <f t="shared" si="0"/>
        <v>282</v>
      </c>
      <c r="E10" s="445">
        <f t="shared" si="0"/>
        <v>609</v>
      </c>
      <c r="F10" s="445">
        <f t="shared" si="0"/>
        <v>650</v>
      </c>
      <c r="G10" s="445">
        <f t="shared" si="0"/>
        <v>661</v>
      </c>
      <c r="H10" s="445">
        <f t="shared" si="0"/>
        <v>527</v>
      </c>
      <c r="I10" s="445">
        <f t="shared" si="0"/>
        <v>415</v>
      </c>
      <c r="J10" s="445">
        <f t="shared" si="0"/>
        <v>336</v>
      </c>
      <c r="K10" s="445">
        <f t="shared" si="0"/>
        <v>230</v>
      </c>
      <c r="L10" s="445">
        <f t="shared" si="0"/>
        <v>131</v>
      </c>
      <c r="M10" s="445">
        <f t="shared" si="0"/>
        <v>89</v>
      </c>
      <c r="N10" s="445">
        <f t="shared" si="0"/>
        <v>69</v>
      </c>
      <c r="O10" s="445">
        <f t="shared" si="0"/>
        <v>49</v>
      </c>
      <c r="P10" s="445">
        <f t="shared" si="0"/>
        <v>35</v>
      </c>
      <c r="Q10" s="445">
        <f t="shared" si="0"/>
        <v>18</v>
      </c>
      <c r="R10" s="445">
        <f t="shared" si="0"/>
        <v>13</v>
      </c>
      <c r="S10" s="445">
        <f t="shared" si="0"/>
        <v>6</v>
      </c>
      <c r="T10" s="445">
        <f t="shared" si="0"/>
        <v>8</v>
      </c>
      <c r="U10" s="445">
        <f>SUM(U6:U9)</f>
        <v>7</v>
      </c>
      <c r="V10" s="445">
        <f t="shared" ref="V10:AA10" si="1">SUM(V6:V9)</f>
        <v>5</v>
      </c>
      <c r="W10" s="445">
        <f t="shared" si="1"/>
        <v>3</v>
      </c>
      <c r="X10" s="445">
        <f t="shared" si="1"/>
        <v>6</v>
      </c>
      <c r="Y10" s="445">
        <f t="shared" si="1"/>
        <v>7</v>
      </c>
      <c r="Z10" s="445">
        <f t="shared" si="1"/>
        <v>2</v>
      </c>
      <c r="AA10" s="445">
        <f t="shared" si="1"/>
        <v>5</v>
      </c>
    </row>
    <row r="11" spans="1:27" x14ac:dyDescent="0.2">
      <c r="A11" s="629" t="s">
        <v>2966</v>
      </c>
      <c r="B11" s="444"/>
      <c r="C11" s="445"/>
      <c r="D11" s="445"/>
      <c r="E11" s="445"/>
      <c r="F11" s="445"/>
      <c r="G11" s="445"/>
      <c r="H11" s="445"/>
      <c r="I11" s="445"/>
      <c r="J11" s="445"/>
      <c r="K11" s="445"/>
      <c r="L11" s="445"/>
      <c r="M11" s="445"/>
    </row>
    <row r="12" spans="1:27" x14ac:dyDescent="0.2">
      <c r="A12" s="629"/>
      <c r="B12" s="446"/>
      <c r="C12" s="392"/>
      <c r="D12" s="392"/>
      <c r="E12" s="392"/>
      <c r="F12" s="392"/>
      <c r="G12" s="392"/>
      <c r="H12" s="392"/>
    </row>
    <row r="13" spans="1:27" x14ac:dyDescent="0.2">
      <c r="A13" s="441" t="s">
        <v>81</v>
      </c>
      <c r="B13" s="447">
        <f>B6/B$10</f>
        <v>9.0909090909090912E-2</v>
      </c>
      <c r="C13" s="448">
        <f t="shared" ref="C13:V16" si="2">C6/C$10</f>
        <v>8.0645161290322578E-2</v>
      </c>
      <c r="D13" s="448">
        <f t="shared" si="2"/>
        <v>0.17375886524822695</v>
      </c>
      <c r="E13" s="448">
        <f t="shared" si="2"/>
        <v>0.31034482758620691</v>
      </c>
      <c r="F13" s="448">
        <f t="shared" si="2"/>
        <v>0.46615384615384614</v>
      </c>
      <c r="G13" s="448">
        <f t="shared" si="2"/>
        <v>0.51588502269288961</v>
      </c>
      <c r="H13" s="448">
        <f t="shared" si="2"/>
        <v>0.59962049335863377</v>
      </c>
      <c r="I13" s="448">
        <f t="shared" si="2"/>
        <v>0.57349397590361451</v>
      </c>
      <c r="J13" s="448">
        <f t="shared" si="2"/>
        <v>0.55654761904761907</v>
      </c>
      <c r="K13" s="448">
        <f t="shared" si="2"/>
        <v>0.53913043478260869</v>
      </c>
      <c r="L13" s="448">
        <f t="shared" si="2"/>
        <v>0.52671755725190839</v>
      </c>
      <c r="M13" s="448">
        <f t="shared" si="2"/>
        <v>0.47191011235955055</v>
      </c>
      <c r="N13" s="448">
        <f t="shared" si="2"/>
        <v>0.50724637681159424</v>
      </c>
      <c r="O13" s="448">
        <f t="shared" si="2"/>
        <v>0.40816326530612246</v>
      </c>
      <c r="P13" s="448">
        <f t="shared" si="2"/>
        <v>0.45714285714285713</v>
      </c>
      <c r="Q13" s="448">
        <f t="shared" si="2"/>
        <v>0.27777777777777779</v>
      </c>
      <c r="R13" s="448">
        <f t="shared" si="2"/>
        <v>0.53846153846153844</v>
      </c>
      <c r="S13" s="448">
        <f t="shared" si="2"/>
        <v>0.5</v>
      </c>
      <c r="T13" s="448">
        <f t="shared" si="2"/>
        <v>0.25</v>
      </c>
      <c r="U13" s="448">
        <f t="shared" si="2"/>
        <v>0.2857142857142857</v>
      </c>
      <c r="V13" s="448">
        <f t="shared" si="2"/>
        <v>0.4</v>
      </c>
      <c r="W13" s="448">
        <f t="shared" ref="W13:Z13" si="3">W6/W$10</f>
        <v>0.33333333333333331</v>
      </c>
      <c r="X13" s="448">
        <f t="shared" si="3"/>
        <v>0.66666666666666663</v>
      </c>
      <c r="Y13" s="448">
        <f t="shared" si="3"/>
        <v>0.42857142857142855</v>
      </c>
      <c r="Z13" s="448">
        <f t="shared" si="3"/>
        <v>0</v>
      </c>
      <c r="AA13" s="448">
        <f>AA6/AA$10</f>
        <v>0.4</v>
      </c>
    </row>
    <row r="14" spans="1:27" x14ac:dyDescent="0.2">
      <c r="A14" s="441" t="s">
        <v>83</v>
      </c>
      <c r="B14" s="447">
        <f t="shared" ref="B14:G16" si="4">B7/B$10</f>
        <v>0.18181818181818182</v>
      </c>
      <c r="C14" s="448">
        <f t="shared" si="4"/>
        <v>0.22580645161290322</v>
      </c>
      <c r="D14" s="448">
        <f t="shared" si="4"/>
        <v>0.13829787234042554</v>
      </c>
      <c r="E14" s="448">
        <f t="shared" si="4"/>
        <v>0.10344827586206896</v>
      </c>
      <c r="F14" s="448">
        <f t="shared" si="4"/>
        <v>5.5384615384615386E-2</v>
      </c>
      <c r="G14" s="448">
        <f t="shared" si="4"/>
        <v>6.5052950075642962E-2</v>
      </c>
      <c r="H14" s="448">
        <f t="shared" si="2"/>
        <v>3.2258064516129031E-2</v>
      </c>
      <c r="I14" s="448">
        <f t="shared" si="2"/>
        <v>5.3012048192771083E-2</v>
      </c>
      <c r="J14" s="448">
        <f t="shared" si="2"/>
        <v>5.6547619047619048E-2</v>
      </c>
      <c r="K14" s="448">
        <f t="shared" si="2"/>
        <v>3.9130434782608699E-2</v>
      </c>
      <c r="L14" s="448">
        <f>L7/L$10</f>
        <v>5.3435114503816793E-2</v>
      </c>
      <c r="M14" s="448">
        <f t="shared" si="2"/>
        <v>7.8651685393258425E-2</v>
      </c>
      <c r="N14" s="448">
        <f t="shared" si="2"/>
        <v>0.10144927536231885</v>
      </c>
      <c r="O14" s="448">
        <f t="shared" si="2"/>
        <v>2.0408163265306121E-2</v>
      </c>
      <c r="P14" s="448">
        <f t="shared" si="2"/>
        <v>8.5714285714285715E-2</v>
      </c>
      <c r="Q14" s="448">
        <f t="shared" si="2"/>
        <v>5.5555555555555552E-2</v>
      </c>
      <c r="R14" s="448">
        <f t="shared" si="2"/>
        <v>7.6923076923076927E-2</v>
      </c>
      <c r="S14" s="448">
        <f t="shared" si="2"/>
        <v>0</v>
      </c>
      <c r="T14" s="448">
        <f t="shared" si="2"/>
        <v>0.25</v>
      </c>
      <c r="U14" s="448">
        <f t="shared" si="2"/>
        <v>0.14285714285714285</v>
      </c>
      <c r="V14" s="448">
        <f t="shared" si="2"/>
        <v>0.2</v>
      </c>
      <c r="W14" s="448">
        <f t="shared" ref="W14:AA14" si="5">W7/W$10</f>
        <v>0</v>
      </c>
      <c r="X14" s="448">
        <f t="shared" si="5"/>
        <v>0</v>
      </c>
      <c r="Y14" s="448">
        <f t="shared" si="5"/>
        <v>0.14285714285714285</v>
      </c>
      <c r="Z14" s="448">
        <f t="shared" si="5"/>
        <v>0</v>
      </c>
      <c r="AA14" s="448">
        <f t="shared" si="5"/>
        <v>0</v>
      </c>
    </row>
    <row r="15" spans="1:27" x14ac:dyDescent="0.2">
      <c r="A15" s="441" t="s">
        <v>80</v>
      </c>
      <c r="B15" s="447">
        <f t="shared" si="4"/>
        <v>0.72727272727272729</v>
      </c>
      <c r="C15" s="448">
        <f t="shared" si="4"/>
        <v>0.69354838709677424</v>
      </c>
      <c r="D15" s="448">
        <f t="shared" si="4"/>
        <v>0.68439716312056742</v>
      </c>
      <c r="E15" s="448">
        <f t="shared" si="4"/>
        <v>0.58620689655172409</v>
      </c>
      <c r="F15" s="448">
        <f t="shared" si="4"/>
        <v>0.47846153846153844</v>
      </c>
      <c r="G15" s="448">
        <f t="shared" si="4"/>
        <v>0.41906202723146746</v>
      </c>
      <c r="H15" s="448">
        <f t="shared" si="2"/>
        <v>0.36812144212523717</v>
      </c>
      <c r="I15" s="448">
        <f t="shared" si="2"/>
        <v>0.37108433734939761</v>
      </c>
      <c r="J15" s="448">
        <f t="shared" si="2"/>
        <v>0.38095238095238093</v>
      </c>
      <c r="K15" s="448">
        <f t="shared" si="2"/>
        <v>0.41304347826086957</v>
      </c>
      <c r="L15" s="448">
        <f t="shared" si="2"/>
        <v>0.41984732824427479</v>
      </c>
      <c r="M15" s="448">
        <f t="shared" si="2"/>
        <v>0.43820224719101125</v>
      </c>
      <c r="N15" s="448">
        <f t="shared" si="2"/>
        <v>0.39130434782608697</v>
      </c>
      <c r="O15" s="448">
        <f t="shared" si="2"/>
        <v>0.5714285714285714</v>
      </c>
      <c r="P15" s="448">
        <f t="shared" si="2"/>
        <v>0.45714285714285713</v>
      </c>
      <c r="Q15" s="448">
        <f t="shared" si="2"/>
        <v>0.66666666666666663</v>
      </c>
      <c r="R15" s="448">
        <f t="shared" si="2"/>
        <v>0.38461538461538464</v>
      </c>
      <c r="S15" s="448">
        <f t="shared" si="2"/>
        <v>0.5</v>
      </c>
      <c r="T15" s="448">
        <f t="shared" si="2"/>
        <v>0.5</v>
      </c>
      <c r="U15" s="448">
        <f t="shared" si="2"/>
        <v>0.5714285714285714</v>
      </c>
      <c r="V15" s="448">
        <f t="shared" si="2"/>
        <v>0.4</v>
      </c>
      <c r="W15" s="448">
        <f t="shared" ref="W15:AA15" si="6">W8/W$10</f>
        <v>0.66666666666666663</v>
      </c>
      <c r="X15" s="448">
        <f t="shared" si="6"/>
        <v>0.33333333333333331</v>
      </c>
      <c r="Y15" s="448">
        <f t="shared" si="6"/>
        <v>0.42857142857142855</v>
      </c>
      <c r="Z15" s="448">
        <f t="shared" si="6"/>
        <v>1</v>
      </c>
      <c r="AA15" s="448">
        <f t="shared" si="6"/>
        <v>0.6</v>
      </c>
    </row>
    <row r="16" spans="1:27" x14ac:dyDescent="0.2">
      <c r="A16" s="441" t="s">
        <v>82</v>
      </c>
      <c r="B16" s="447">
        <f t="shared" si="4"/>
        <v>0</v>
      </c>
      <c r="C16" s="448">
        <f t="shared" si="4"/>
        <v>0</v>
      </c>
      <c r="D16" s="448">
        <f t="shared" si="4"/>
        <v>3.5460992907801418E-3</v>
      </c>
      <c r="E16" s="448">
        <f t="shared" si="4"/>
        <v>0</v>
      </c>
      <c r="F16" s="448">
        <f t="shared" si="4"/>
        <v>0</v>
      </c>
      <c r="G16" s="448">
        <f t="shared" si="4"/>
        <v>0</v>
      </c>
      <c r="H16" s="448">
        <f t="shared" si="2"/>
        <v>0</v>
      </c>
      <c r="I16" s="448">
        <f t="shared" si="2"/>
        <v>2.4096385542168677E-3</v>
      </c>
      <c r="J16" s="448">
        <f t="shared" si="2"/>
        <v>5.9523809523809521E-3</v>
      </c>
      <c r="K16" s="448">
        <f t="shared" si="2"/>
        <v>8.6956521739130436E-3</v>
      </c>
      <c r="L16" s="448">
        <f t="shared" si="2"/>
        <v>0</v>
      </c>
      <c r="M16" s="448">
        <f t="shared" si="2"/>
        <v>1.1235955056179775E-2</v>
      </c>
      <c r="N16" s="448">
        <f t="shared" si="2"/>
        <v>0</v>
      </c>
      <c r="O16" s="448">
        <f t="shared" si="2"/>
        <v>0</v>
      </c>
      <c r="P16" s="448">
        <f t="shared" si="2"/>
        <v>0</v>
      </c>
      <c r="Q16" s="448">
        <f t="shared" si="2"/>
        <v>0</v>
      </c>
      <c r="R16" s="448">
        <f t="shared" si="2"/>
        <v>0</v>
      </c>
      <c r="S16" s="448">
        <f t="shared" si="2"/>
        <v>0</v>
      </c>
      <c r="T16" s="448">
        <f t="shared" si="2"/>
        <v>0</v>
      </c>
      <c r="U16" s="448">
        <f t="shared" si="2"/>
        <v>0</v>
      </c>
      <c r="V16" s="448">
        <f t="shared" si="2"/>
        <v>0</v>
      </c>
      <c r="W16" s="448">
        <f t="shared" ref="W16:AA16" si="7">W9/W$10</f>
        <v>0</v>
      </c>
      <c r="X16" s="448">
        <f t="shared" si="7"/>
        <v>0</v>
      </c>
      <c r="Y16" s="448">
        <f t="shared" si="7"/>
        <v>0</v>
      </c>
      <c r="Z16" s="448">
        <f t="shared" si="7"/>
        <v>0</v>
      </c>
      <c r="AA16" s="448">
        <f t="shared" si="7"/>
        <v>0</v>
      </c>
    </row>
    <row r="18" spans="1:1" x14ac:dyDescent="0.2">
      <c r="A18" s="436" t="s">
        <v>2757</v>
      </c>
    </row>
  </sheetData>
  <mergeCells count="4">
    <mergeCell ref="A1:H1"/>
    <mergeCell ref="J1:L1"/>
    <mergeCell ref="A4:A5"/>
    <mergeCell ref="A11:A12"/>
  </mergeCells>
  <hyperlinks>
    <hyperlink ref="J1" location="Contents!A1" display="back to contents"/>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93"/>
  <sheetViews>
    <sheetView showGridLines="0" workbookViewId="0">
      <selection sqref="A1:G1"/>
    </sheetView>
  </sheetViews>
  <sheetFormatPr defaultColWidth="9.140625" defaultRowHeight="12.75" x14ac:dyDescent="0.2"/>
  <cols>
    <col min="1" max="1" width="18.42578125" style="449" customWidth="1"/>
    <col min="2" max="2" width="15.42578125" style="449" customWidth="1"/>
    <col min="3" max="3" width="17.42578125" style="449" customWidth="1"/>
    <col min="4" max="16384" width="9.140625" style="449"/>
  </cols>
  <sheetData>
    <row r="1" spans="1:10" ht="18" customHeight="1" x14ac:dyDescent="0.25">
      <c r="A1" s="630" t="s">
        <v>2980</v>
      </c>
      <c r="B1" s="630"/>
      <c r="C1" s="630"/>
      <c r="D1" s="630"/>
      <c r="E1" s="630"/>
      <c r="F1" s="630"/>
      <c r="G1" s="630"/>
      <c r="I1" s="615" t="s">
        <v>78</v>
      </c>
      <c r="J1" s="615"/>
    </row>
    <row r="2" spans="1:10" ht="15" customHeight="1" x14ac:dyDescent="0.2">
      <c r="A2" s="450"/>
    </row>
    <row r="3" spans="1:10" ht="14.1" customHeight="1" x14ac:dyDescent="0.2">
      <c r="A3" s="631" t="s">
        <v>2967</v>
      </c>
      <c r="B3" s="633" t="s">
        <v>2968</v>
      </c>
      <c r="C3" s="633" t="s">
        <v>2969</v>
      </c>
    </row>
    <row r="4" spans="1:10" ht="14.1" customHeight="1" x14ac:dyDescent="0.2">
      <c r="A4" s="631"/>
      <c r="B4" s="633"/>
      <c r="C4" s="633"/>
    </row>
    <row r="5" spans="1:10" ht="14.1" customHeight="1" x14ac:dyDescent="0.2">
      <c r="A5" s="632"/>
      <c r="B5" s="634"/>
      <c r="C5" s="634"/>
    </row>
    <row r="6" spans="1:10" ht="14.1" customHeight="1" x14ac:dyDescent="0.2">
      <c r="A6" s="451">
        <v>43902</v>
      </c>
      <c r="B6" s="452">
        <v>2</v>
      </c>
      <c r="C6" s="453">
        <v>0</v>
      </c>
    </row>
    <row r="7" spans="1:10" ht="14.1" customHeight="1" x14ac:dyDescent="0.2">
      <c r="A7" s="454">
        <v>43903</v>
      </c>
      <c r="B7" s="455">
        <v>2</v>
      </c>
      <c r="C7" s="456">
        <v>0</v>
      </c>
    </row>
    <row r="8" spans="1:10" ht="14.1" customHeight="1" x14ac:dyDescent="0.2">
      <c r="A8" s="454">
        <v>43904</v>
      </c>
      <c r="B8" s="455">
        <v>4</v>
      </c>
      <c r="C8" s="456">
        <v>0</v>
      </c>
    </row>
    <row r="9" spans="1:10" ht="14.1" customHeight="1" x14ac:dyDescent="0.2">
      <c r="A9" s="454">
        <v>43905</v>
      </c>
      <c r="B9" s="455">
        <v>5</v>
      </c>
      <c r="C9" s="456">
        <v>0</v>
      </c>
    </row>
    <row r="10" spans="1:10" ht="14.1" customHeight="1" x14ac:dyDescent="0.2">
      <c r="A10" s="454">
        <v>43906</v>
      </c>
      <c r="B10" s="455">
        <v>8</v>
      </c>
      <c r="C10" s="456">
        <v>0</v>
      </c>
    </row>
    <row r="11" spans="1:10" ht="14.1" customHeight="1" x14ac:dyDescent="0.2">
      <c r="A11" s="454">
        <v>43907</v>
      </c>
      <c r="B11" s="455">
        <v>11</v>
      </c>
      <c r="C11" s="456">
        <v>2</v>
      </c>
    </row>
    <row r="12" spans="1:10" ht="14.1" customHeight="1" x14ac:dyDescent="0.2">
      <c r="A12" s="454">
        <v>43908</v>
      </c>
      <c r="B12" s="455">
        <v>15</v>
      </c>
      <c r="C12" s="456">
        <v>5</v>
      </c>
    </row>
    <row r="13" spans="1:10" ht="14.1" customHeight="1" x14ac:dyDescent="0.2">
      <c r="A13" s="454">
        <v>43909</v>
      </c>
      <c r="B13" s="455">
        <v>19</v>
      </c>
      <c r="C13" s="456">
        <v>6</v>
      </c>
    </row>
    <row r="14" spans="1:10" ht="14.1" customHeight="1" x14ac:dyDescent="0.2">
      <c r="A14" s="454">
        <v>43910</v>
      </c>
      <c r="B14" s="455">
        <v>24</v>
      </c>
      <c r="C14" s="456">
        <v>11</v>
      </c>
    </row>
    <row r="15" spans="1:10" ht="14.1" customHeight="1" x14ac:dyDescent="0.2">
      <c r="A15" s="454">
        <v>43911</v>
      </c>
      <c r="B15" s="455">
        <v>31</v>
      </c>
      <c r="C15" s="456">
        <v>11</v>
      </c>
    </row>
    <row r="16" spans="1:10" ht="14.1" customHeight="1" x14ac:dyDescent="0.2">
      <c r="A16" s="454">
        <v>43912</v>
      </c>
      <c r="B16" s="455">
        <v>37</v>
      </c>
      <c r="C16" s="456">
        <v>11</v>
      </c>
    </row>
    <row r="17" spans="1:3" ht="14.1" customHeight="1" x14ac:dyDescent="0.2">
      <c r="A17" s="454">
        <v>43913</v>
      </c>
      <c r="B17" s="455">
        <v>44</v>
      </c>
      <c r="C17" s="456">
        <v>13</v>
      </c>
    </row>
    <row r="18" spans="1:3" ht="14.1" customHeight="1" x14ac:dyDescent="0.2">
      <c r="A18" s="454">
        <v>43914</v>
      </c>
      <c r="B18" s="455">
        <v>56</v>
      </c>
      <c r="C18" s="456">
        <v>15</v>
      </c>
    </row>
    <row r="19" spans="1:3" ht="14.1" customHeight="1" x14ac:dyDescent="0.2">
      <c r="A19" s="454">
        <v>43915</v>
      </c>
      <c r="B19" s="455">
        <v>78</v>
      </c>
      <c r="C19" s="456">
        <v>16</v>
      </c>
    </row>
    <row r="20" spans="1:3" ht="14.1" customHeight="1" x14ac:dyDescent="0.2">
      <c r="A20" s="454">
        <v>43916</v>
      </c>
      <c r="B20" s="455">
        <v>101</v>
      </c>
      <c r="C20" s="456">
        <v>31</v>
      </c>
    </row>
    <row r="21" spans="1:3" ht="14.1" customHeight="1" x14ac:dyDescent="0.2">
      <c r="A21" s="454">
        <v>43917</v>
      </c>
      <c r="B21" s="455">
        <v>124</v>
      </c>
      <c r="C21" s="456">
        <v>66</v>
      </c>
    </row>
    <row r="22" spans="1:3" ht="14.1" customHeight="1" x14ac:dyDescent="0.2">
      <c r="A22" s="454">
        <v>43918</v>
      </c>
      <c r="B22" s="455">
        <v>161</v>
      </c>
      <c r="C22" s="456">
        <v>73</v>
      </c>
    </row>
    <row r="23" spans="1:3" ht="14.1" customHeight="1" x14ac:dyDescent="0.2">
      <c r="A23" s="454">
        <v>43919</v>
      </c>
      <c r="B23" s="455">
        <v>188</v>
      </c>
      <c r="C23" s="456">
        <v>73</v>
      </c>
    </row>
    <row r="24" spans="1:3" ht="14.1" customHeight="1" x14ac:dyDescent="0.2">
      <c r="A24" s="454">
        <v>43920</v>
      </c>
      <c r="B24" s="455">
        <v>239</v>
      </c>
      <c r="C24" s="456">
        <v>116</v>
      </c>
    </row>
    <row r="25" spans="1:3" ht="14.1" customHeight="1" x14ac:dyDescent="0.2">
      <c r="A25" s="454">
        <v>43921</v>
      </c>
      <c r="B25" s="455">
        <v>297</v>
      </c>
      <c r="C25" s="456">
        <v>166</v>
      </c>
    </row>
    <row r="26" spans="1:3" ht="14.1" customHeight="1" x14ac:dyDescent="0.2">
      <c r="A26" s="454">
        <v>43922</v>
      </c>
      <c r="B26" s="455">
        <v>362</v>
      </c>
      <c r="C26" s="456">
        <v>215</v>
      </c>
    </row>
    <row r="27" spans="1:3" ht="14.1" customHeight="1" x14ac:dyDescent="0.2">
      <c r="A27" s="454">
        <v>43923</v>
      </c>
      <c r="B27" s="455">
        <v>423</v>
      </c>
      <c r="C27" s="456">
        <v>278</v>
      </c>
    </row>
    <row r="28" spans="1:3" ht="14.1" customHeight="1" x14ac:dyDescent="0.2">
      <c r="A28" s="454">
        <v>43924</v>
      </c>
      <c r="B28" s="455">
        <v>498</v>
      </c>
      <c r="C28" s="456">
        <v>349</v>
      </c>
    </row>
    <row r="29" spans="1:3" ht="14.1" customHeight="1" x14ac:dyDescent="0.2">
      <c r="A29" s="454">
        <v>43925</v>
      </c>
      <c r="B29" s="455">
        <v>554</v>
      </c>
      <c r="C29" s="456">
        <v>351</v>
      </c>
    </row>
    <row r="30" spans="1:3" ht="14.1" customHeight="1" x14ac:dyDescent="0.2">
      <c r="A30" s="454">
        <v>43926</v>
      </c>
      <c r="B30" s="455">
        <v>640</v>
      </c>
      <c r="C30" s="456">
        <v>355</v>
      </c>
    </row>
    <row r="31" spans="1:3" ht="14.1" customHeight="1" x14ac:dyDescent="0.2">
      <c r="A31" s="454">
        <v>43927</v>
      </c>
      <c r="B31" s="455">
        <v>730</v>
      </c>
      <c r="C31" s="456">
        <v>477</v>
      </c>
    </row>
    <row r="32" spans="1:3" ht="14.1" customHeight="1" x14ac:dyDescent="0.2">
      <c r="A32" s="454">
        <v>43928</v>
      </c>
      <c r="B32" s="455">
        <v>814</v>
      </c>
      <c r="C32" s="456">
        <v>594</v>
      </c>
    </row>
    <row r="33" spans="1:3" ht="14.1" customHeight="1" x14ac:dyDescent="0.2">
      <c r="A33" s="454">
        <v>43929</v>
      </c>
      <c r="B33" s="455">
        <v>906</v>
      </c>
      <c r="C33" s="456">
        <v>718</v>
      </c>
    </row>
    <row r="34" spans="1:3" ht="14.1" customHeight="1" x14ac:dyDescent="0.2">
      <c r="A34" s="454">
        <v>43930</v>
      </c>
      <c r="B34" s="455">
        <v>1014</v>
      </c>
      <c r="C34" s="456">
        <v>819</v>
      </c>
    </row>
    <row r="35" spans="1:3" ht="14.1" customHeight="1" x14ac:dyDescent="0.2">
      <c r="A35" s="454">
        <v>43931</v>
      </c>
      <c r="B35" s="455">
        <v>1113</v>
      </c>
      <c r="C35" s="456">
        <v>904</v>
      </c>
    </row>
    <row r="36" spans="1:3" ht="14.1" customHeight="1" x14ac:dyDescent="0.2">
      <c r="A36" s="457">
        <v>43932</v>
      </c>
      <c r="B36" s="455">
        <v>1208</v>
      </c>
      <c r="C36" s="456">
        <v>954</v>
      </c>
    </row>
    <row r="37" spans="1:3" ht="14.1" customHeight="1" x14ac:dyDescent="0.2">
      <c r="A37" s="457">
        <v>43933</v>
      </c>
      <c r="B37" s="455">
        <v>1282</v>
      </c>
      <c r="C37" s="456">
        <v>964</v>
      </c>
    </row>
    <row r="38" spans="1:3" ht="14.1" customHeight="1" x14ac:dyDescent="0.2">
      <c r="A38" s="457">
        <v>43934</v>
      </c>
      <c r="B38" s="456">
        <v>1361</v>
      </c>
      <c r="C38" s="456">
        <v>1041</v>
      </c>
    </row>
    <row r="39" spans="1:3" ht="14.1" customHeight="1" x14ac:dyDescent="0.2">
      <c r="A39" s="457">
        <v>43935</v>
      </c>
      <c r="B39" s="456">
        <v>1461</v>
      </c>
      <c r="C39" s="456">
        <v>1185</v>
      </c>
    </row>
    <row r="40" spans="1:3" ht="14.1" customHeight="1" x14ac:dyDescent="0.2">
      <c r="A40" s="457">
        <v>43936</v>
      </c>
      <c r="B40" s="456">
        <v>1555</v>
      </c>
      <c r="C40" s="456">
        <v>1334</v>
      </c>
    </row>
    <row r="41" spans="1:3" ht="14.1" customHeight="1" x14ac:dyDescent="0.2">
      <c r="A41" s="457">
        <v>43937</v>
      </c>
      <c r="B41" s="456">
        <v>1656</v>
      </c>
      <c r="C41" s="456">
        <v>1462</v>
      </c>
    </row>
    <row r="42" spans="1:3" ht="14.1" customHeight="1" x14ac:dyDescent="0.2">
      <c r="A42" s="457">
        <v>43938</v>
      </c>
      <c r="B42" s="456">
        <v>1741</v>
      </c>
      <c r="C42" s="456">
        <v>1572</v>
      </c>
    </row>
    <row r="43" spans="1:3" ht="14.1" customHeight="1" x14ac:dyDescent="0.2">
      <c r="A43" s="457">
        <v>43939</v>
      </c>
      <c r="B43" s="456">
        <v>1836</v>
      </c>
      <c r="C43" s="456">
        <v>1597</v>
      </c>
    </row>
    <row r="44" spans="1:3" ht="14.1" customHeight="1" x14ac:dyDescent="0.2">
      <c r="A44" s="457">
        <v>43940</v>
      </c>
      <c r="B44" s="456">
        <v>1926</v>
      </c>
      <c r="C44" s="456">
        <v>1614</v>
      </c>
    </row>
    <row r="45" spans="1:3" ht="14.1" customHeight="1" x14ac:dyDescent="0.2">
      <c r="A45" s="457">
        <v>43941</v>
      </c>
      <c r="B45" s="456">
        <v>2031</v>
      </c>
      <c r="C45" s="456">
        <v>1738</v>
      </c>
    </row>
    <row r="46" spans="1:3" ht="14.1" customHeight="1" x14ac:dyDescent="0.2">
      <c r="A46" s="457">
        <v>43942</v>
      </c>
      <c r="B46" s="456">
        <v>2127</v>
      </c>
      <c r="C46" s="456">
        <v>1898</v>
      </c>
    </row>
    <row r="47" spans="1:3" ht="14.1" customHeight="1" x14ac:dyDescent="0.2">
      <c r="A47" s="457">
        <v>43943</v>
      </c>
      <c r="B47" s="456">
        <v>2215</v>
      </c>
      <c r="C47" s="456">
        <v>2021</v>
      </c>
    </row>
    <row r="48" spans="1:3" ht="14.1" customHeight="1" x14ac:dyDescent="0.2">
      <c r="A48" s="457">
        <v>43944</v>
      </c>
      <c r="B48" s="456">
        <v>2287</v>
      </c>
      <c r="C48" s="456">
        <v>2137</v>
      </c>
    </row>
    <row r="49" spans="1:3" ht="14.1" customHeight="1" x14ac:dyDescent="0.2">
      <c r="A49" s="457">
        <v>43945</v>
      </c>
      <c r="B49" s="456">
        <v>2363</v>
      </c>
      <c r="C49" s="456">
        <v>2221</v>
      </c>
    </row>
    <row r="50" spans="1:3" ht="14.1" customHeight="1" x14ac:dyDescent="0.2">
      <c r="A50" s="457">
        <v>43946</v>
      </c>
      <c r="B50" s="456">
        <v>2442</v>
      </c>
      <c r="C50" s="456">
        <v>2261</v>
      </c>
    </row>
    <row r="51" spans="1:3" ht="14.1" customHeight="1" x14ac:dyDescent="0.2">
      <c r="A51" s="457">
        <v>43947</v>
      </c>
      <c r="B51" s="456">
        <v>2520</v>
      </c>
      <c r="C51" s="456">
        <v>2275</v>
      </c>
    </row>
    <row r="52" spans="1:3" ht="14.1" customHeight="1" x14ac:dyDescent="0.2">
      <c r="A52" s="457">
        <v>43948</v>
      </c>
      <c r="B52" s="456">
        <v>2605</v>
      </c>
      <c r="C52" s="456">
        <v>2383</v>
      </c>
    </row>
    <row r="53" spans="1:3" ht="14.1" customHeight="1" x14ac:dyDescent="0.2">
      <c r="A53" s="457">
        <v>43949</v>
      </c>
      <c r="B53" s="456">
        <v>2664</v>
      </c>
      <c r="C53" s="456">
        <v>2517</v>
      </c>
    </row>
    <row r="54" spans="1:3" ht="14.1" customHeight="1" x14ac:dyDescent="0.2">
      <c r="A54" s="457">
        <v>43950</v>
      </c>
      <c r="B54" s="456">
        <v>2733</v>
      </c>
      <c r="C54" s="456">
        <v>2630</v>
      </c>
    </row>
    <row r="55" spans="1:3" ht="14.1" customHeight="1" x14ac:dyDescent="0.2">
      <c r="A55" s="457">
        <v>43951</v>
      </c>
      <c r="B55" s="456">
        <v>2801</v>
      </c>
      <c r="C55" s="456">
        <v>2705</v>
      </c>
    </row>
    <row r="56" spans="1:3" ht="14.1" customHeight="1" x14ac:dyDescent="0.2">
      <c r="A56" s="457">
        <v>43952</v>
      </c>
      <c r="B56" s="456">
        <v>2868</v>
      </c>
      <c r="C56" s="456">
        <v>2781</v>
      </c>
    </row>
    <row r="57" spans="1:3" ht="14.1" customHeight="1" x14ac:dyDescent="0.2">
      <c r="A57" s="457">
        <v>43953</v>
      </c>
      <c r="B57" s="456">
        <v>2928</v>
      </c>
      <c r="C57" s="456">
        <v>2795</v>
      </c>
    </row>
    <row r="58" spans="1:3" ht="14.1" customHeight="1" x14ac:dyDescent="0.2">
      <c r="A58" s="457">
        <v>43954</v>
      </c>
      <c r="B58" s="456">
        <v>2989</v>
      </c>
      <c r="C58" s="456">
        <v>2802</v>
      </c>
    </row>
    <row r="59" spans="1:3" ht="14.1" customHeight="1" x14ac:dyDescent="0.2">
      <c r="A59" s="457">
        <v>43955</v>
      </c>
      <c r="B59" s="456">
        <v>3051</v>
      </c>
      <c r="C59" s="456">
        <v>2867</v>
      </c>
    </row>
    <row r="60" spans="1:3" ht="14.1" customHeight="1" x14ac:dyDescent="0.2">
      <c r="A60" s="457">
        <v>43956</v>
      </c>
      <c r="B60" s="456">
        <v>3118</v>
      </c>
      <c r="C60" s="456">
        <v>2989</v>
      </c>
    </row>
    <row r="61" spans="1:3" ht="14.1" customHeight="1" x14ac:dyDescent="0.2">
      <c r="A61" s="457">
        <v>43957</v>
      </c>
      <c r="B61" s="456">
        <v>3177</v>
      </c>
      <c r="C61" s="456">
        <v>3074</v>
      </c>
    </row>
    <row r="62" spans="1:3" ht="14.1" customHeight="1" x14ac:dyDescent="0.2">
      <c r="A62" s="457">
        <v>43958</v>
      </c>
      <c r="B62" s="456">
        <v>3238</v>
      </c>
      <c r="C62" s="456">
        <v>3146</v>
      </c>
    </row>
    <row r="63" spans="1:3" ht="14.1" customHeight="1" x14ac:dyDescent="0.2">
      <c r="A63" s="457">
        <v>43959</v>
      </c>
      <c r="B63" s="456">
        <v>3296</v>
      </c>
      <c r="C63" s="456">
        <v>3195</v>
      </c>
    </row>
    <row r="64" spans="1:3" ht="14.1" customHeight="1" x14ac:dyDescent="0.2">
      <c r="A64" s="457">
        <v>43960</v>
      </c>
      <c r="B64" s="456">
        <v>3346</v>
      </c>
      <c r="C64" s="456">
        <v>3212</v>
      </c>
    </row>
    <row r="65" spans="1:3" ht="14.1" customHeight="1" x14ac:dyDescent="0.2">
      <c r="A65" s="457">
        <v>43961</v>
      </c>
      <c r="B65" s="456">
        <v>3384</v>
      </c>
      <c r="C65" s="456">
        <v>3217</v>
      </c>
    </row>
    <row r="66" spans="1:3" ht="14.1" customHeight="1" x14ac:dyDescent="0.2">
      <c r="A66" s="457">
        <v>43962</v>
      </c>
      <c r="B66" s="456">
        <v>3429</v>
      </c>
      <c r="C66" s="456">
        <v>3290</v>
      </c>
    </row>
    <row r="67" spans="1:3" ht="14.1" customHeight="1" x14ac:dyDescent="0.2">
      <c r="A67" s="457">
        <v>43963</v>
      </c>
      <c r="B67" s="456">
        <v>3464</v>
      </c>
      <c r="C67" s="456">
        <v>3380</v>
      </c>
    </row>
    <row r="68" spans="1:3" ht="14.1" customHeight="1" x14ac:dyDescent="0.2">
      <c r="A68" s="457">
        <v>43964</v>
      </c>
      <c r="B68" s="456">
        <v>3517</v>
      </c>
      <c r="C68" s="456">
        <v>3424</v>
      </c>
    </row>
    <row r="69" spans="1:3" ht="14.1" customHeight="1" x14ac:dyDescent="0.2">
      <c r="A69" s="457">
        <v>43965</v>
      </c>
      <c r="B69" s="456">
        <v>3567</v>
      </c>
      <c r="C69" s="456">
        <v>3480</v>
      </c>
    </row>
    <row r="70" spans="1:3" ht="14.1" customHeight="1" x14ac:dyDescent="0.2">
      <c r="A70" s="457">
        <v>43966</v>
      </c>
      <c r="B70" s="456">
        <v>3601</v>
      </c>
      <c r="C70" s="456">
        <v>3540</v>
      </c>
    </row>
    <row r="71" spans="1:3" ht="14.1" customHeight="1" x14ac:dyDescent="0.2">
      <c r="A71" s="457">
        <v>43967</v>
      </c>
      <c r="B71" s="456">
        <v>3638</v>
      </c>
      <c r="C71" s="456">
        <v>3550</v>
      </c>
    </row>
    <row r="72" spans="1:3" ht="14.1" customHeight="1" x14ac:dyDescent="0.2">
      <c r="A72" s="457">
        <v>43968</v>
      </c>
      <c r="B72" s="456">
        <v>3672</v>
      </c>
      <c r="C72" s="456">
        <v>3553</v>
      </c>
    </row>
    <row r="73" spans="1:3" ht="14.1" customHeight="1" x14ac:dyDescent="0.2">
      <c r="A73" s="457">
        <v>43969</v>
      </c>
      <c r="B73" s="456">
        <v>3706</v>
      </c>
      <c r="C73" s="456">
        <v>3599</v>
      </c>
    </row>
    <row r="74" spans="1:3" ht="14.1" customHeight="1" x14ac:dyDescent="0.2">
      <c r="A74" s="457">
        <v>43970</v>
      </c>
      <c r="B74" s="456">
        <v>3737</v>
      </c>
      <c r="C74" s="456">
        <v>3665</v>
      </c>
    </row>
    <row r="75" spans="1:3" ht="14.1" customHeight="1" x14ac:dyDescent="0.2">
      <c r="A75" s="457">
        <v>43971</v>
      </c>
      <c r="B75" s="456">
        <v>3765</v>
      </c>
      <c r="C75" s="456">
        <v>3713</v>
      </c>
    </row>
    <row r="76" spans="1:3" ht="14.1" customHeight="1" x14ac:dyDescent="0.2">
      <c r="A76" s="457">
        <v>43972</v>
      </c>
      <c r="B76" s="456">
        <v>3799</v>
      </c>
      <c r="C76" s="456">
        <v>3741</v>
      </c>
    </row>
    <row r="77" spans="1:3" ht="14.1" customHeight="1" x14ac:dyDescent="0.2">
      <c r="A77" s="457">
        <v>43973</v>
      </c>
      <c r="B77" s="456">
        <v>3818</v>
      </c>
      <c r="C77" s="456">
        <v>3769</v>
      </c>
    </row>
    <row r="78" spans="1:3" ht="14.1" customHeight="1" x14ac:dyDescent="0.2">
      <c r="A78" s="457">
        <v>43974</v>
      </c>
      <c r="B78" s="456">
        <v>3833</v>
      </c>
      <c r="C78" s="456">
        <v>3780</v>
      </c>
    </row>
    <row r="79" spans="1:3" ht="14.1" customHeight="1" x14ac:dyDescent="0.2">
      <c r="A79" s="457">
        <v>43975</v>
      </c>
      <c r="B79" s="456">
        <v>3846</v>
      </c>
      <c r="C79" s="456">
        <v>3783</v>
      </c>
    </row>
    <row r="80" spans="1:3" ht="14.1" customHeight="1" x14ac:dyDescent="0.2">
      <c r="A80" s="457">
        <v>43976</v>
      </c>
      <c r="B80" s="456">
        <v>3868</v>
      </c>
      <c r="C80" s="456">
        <v>3805</v>
      </c>
    </row>
    <row r="81" spans="1:3" ht="14.1" customHeight="1" x14ac:dyDescent="0.2">
      <c r="A81" s="457">
        <v>43977</v>
      </c>
      <c r="B81" s="456">
        <v>3889</v>
      </c>
      <c r="C81" s="456">
        <v>3825</v>
      </c>
    </row>
    <row r="82" spans="1:3" ht="14.1" customHeight="1" x14ac:dyDescent="0.2">
      <c r="A82" s="457">
        <v>43978</v>
      </c>
      <c r="B82" s="456">
        <v>3911</v>
      </c>
      <c r="C82" s="456">
        <v>3846</v>
      </c>
    </row>
    <row r="83" spans="1:3" ht="14.1" customHeight="1" x14ac:dyDescent="0.2">
      <c r="A83" s="457">
        <v>43979</v>
      </c>
      <c r="B83" s="456">
        <v>3933</v>
      </c>
      <c r="C83" s="456">
        <v>3871</v>
      </c>
    </row>
    <row r="84" spans="1:3" ht="14.1" customHeight="1" x14ac:dyDescent="0.2">
      <c r="A84" s="457">
        <v>43980</v>
      </c>
      <c r="B84" s="456">
        <v>3952</v>
      </c>
      <c r="C84" s="456">
        <v>3902</v>
      </c>
    </row>
    <row r="85" spans="1:3" ht="14.1" customHeight="1" x14ac:dyDescent="0.2">
      <c r="A85" s="457">
        <v>43981</v>
      </c>
      <c r="B85" s="456">
        <v>3965</v>
      </c>
      <c r="C85" s="456">
        <v>3912</v>
      </c>
    </row>
    <row r="86" spans="1:3" ht="14.1" customHeight="1" x14ac:dyDescent="0.2">
      <c r="A86" s="457">
        <v>43982</v>
      </c>
      <c r="B86" s="456">
        <v>3976</v>
      </c>
      <c r="C86" s="456">
        <v>3914</v>
      </c>
    </row>
    <row r="87" spans="1:3" ht="14.1" customHeight="1" x14ac:dyDescent="0.2">
      <c r="A87" s="457">
        <v>43983</v>
      </c>
      <c r="B87" s="456">
        <v>3982</v>
      </c>
      <c r="C87" s="456">
        <v>3935</v>
      </c>
    </row>
    <row r="88" spans="1:3" ht="14.1" customHeight="1" x14ac:dyDescent="0.2">
      <c r="A88" s="457">
        <v>43984</v>
      </c>
      <c r="B88" s="456">
        <v>3996</v>
      </c>
      <c r="C88" s="456">
        <v>3951</v>
      </c>
    </row>
    <row r="89" spans="1:3" ht="14.1" customHeight="1" x14ac:dyDescent="0.2">
      <c r="A89" s="457">
        <v>43985</v>
      </c>
      <c r="B89" s="456">
        <v>4008</v>
      </c>
      <c r="C89" s="456">
        <v>3970</v>
      </c>
    </row>
    <row r="90" spans="1:3" ht="14.1" customHeight="1" x14ac:dyDescent="0.2">
      <c r="A90" s="457">
        <v>43986</v>
      </c>
      <c r="B90" s="456">
        <v>4012</v>
      </c>
      <c r="C90" s="456">
        <v>3989</v>
      </c>
    </row>
    <row r="91" spans="1:3" ht="14.1" customHeight="1" x14ac:dyDescent="0.2">
      <c r="A91" s="457">
        <v>43987</v>
      </c>
      <c r="B91" s="456">
        <v>4028</v>
      </c>
      <c r="C91" s="456">
        <v>4000</v>
      </c>
    </row>
    <row r="92" spans="1:3" ht="14.1" customHeight="1" x14ac:dyDescent="0.2">
      <c r="A92" s="457">
        <v>43988</v>
      </c>
      <c r="B92" s="456">
        <v>4036</v>
      </c>
      <c r="C92" s="456">
        <v>4002</v>
      </c>
    </row>
    <row r="93" spans="1:3" ht="14.1" customHeight="1" x14ac:dyDescent="0.2">
      <c r="A93" s="457">
        <v>43989</v>
      </c>
      <c r="B93" s="456">
        <v>4046</v>
      </c>
      <c r="C93" s="456">
        <v>4003</v>
      </c>
    </row>
    <row r="94" spans="1:3" ht="14.1" customHeight="1" x14ac:dyDescent="0.2">
      <c r="A94" s="457">
        <v>43990</v>
      </c>
      <c r="B94" s="456">
        <v>4055</v>
      </c>
      <c r="C94" s="456">
        <v>4019</v>
      </c>
    </row>
    <row r="95" spans="1:3" ht="14.1" customHeight="1" x14ac:dyDescent="0.2">
      <c r="A95" s="457">
        <v>43991</v>
      </c>
      <c r="B95" s="456">
        <v>4060</v>
      </c>
      <c r="C95" s="456">
        <v>4038</v>
      </c>
    </row>
    <row r="96" spans="1:3" ht="14.1" customHeight="1" x14ac:dyDescent="0.2">
      <c r="A96" s="457">
        <v>43992</v>
      </c>
      <c r="B96" s="456">
        <v>4072</v>
      </c>
      <c r="C96" s="456">
        <v>4051</v>
      </c>
    </row>
    <row r="97" spans="1:3" ht="14.1" customHeight="1" x14ac:dyDescent="0.2">
      <c r="A97" s="457">
        <v>43993</v>
      </c>
      <c r="B97" s="456">
        <v>4076</v>
      </c>
      <c r="C97" s="456">
        <v>4057</v>
      </c>
    </row>
    <row r="98" spans="1:3" ht="14.1" customHeight="1" x14ac:dyDescent="0.2">
      <c r="A98" s="457">
        <v>43994</v>
      </c>
      <c r="B98" s="456">
        <v>4080</v>
      </c>
      <c r="C98" s="456">
        <v>4069</v>
      </c>
    </row>
    <row r="99" spans="1:3" ht="14.1" customHeight="1" x14ac:dyDescent="0.2">
      <c r="A99" s="457">
        <v>43995</v>
      </c>
      <c r="B99" s="456">
        <v>4086</v>
      </c>
      <c r="C99" s="456">
        <v>4072</v>
      </c>
    </row>
    <row r="100" spans="1:3" ht="14.1" customHeight="1" x14ac:dyDescent="0.2">
      <c r="A100" s="457">
        <v>43996</v>
      </c>
      <c r="B100" s="456">
        <v>4093</v>
      </c>
      <c r="C100" s="456">
        <v>4072</v>
      </c>
    </row>
    <row r="101" spans="1:3" ht="14.1" customHeight="1" x14ac:dyDescent="0.2">
      <c r="A101" s="457">
        <v>43997</v>
      </c>
      <c r="B101" s="456">
        <v>4102</v>
      </c>
      <c r="C101" s="456">
        <v>4080</v>
      </c>
    </row>
    <row r="102" spans="1:3" ht="14.1" customHeight="1" x14ac:dyDescent="0.2">
      <c r="A102" s="457">
        <v>43998</v>
      </c>
      <c r="B102" s="456">
        <v>4110</v>
      </c>
      <c r="C102" s="456">
        <v>4097</v>
      </c>
    </row>
    <row r="103" spans="1:3" ht="14.1" customHeight="1" x14ac:dyDescent="0.2">
      <c r="A103" s="457">
        <v>43999</v>
      </c>
      <c r="B103" s="456">
        <v>4120</v>
      </c>
      <c r="C103" s="456">
        <v>4104</v>
      </c>
    </row>
    <row r="104" spans="1:3" ht="14.1" customHeight="1" x14ac:dyDescent="0.2">
      <c r="A104" s="457">
        <v>44000</v>
      </c>
      <c r="B104" s="456">
        <v>4129</v>
      </c>
      <c r="C104" s="456">
        <v>4112</v>
      </c>
    </row>
    <row r="105" spans="1:3" ht="14.1" customHeight="1" x14ac:dyDescent="0.2">
      <c r="A105" s="457">
        <v>44001</v>
      </c>
      <c r="B105" s="456">
        <v>4131</v>
      </c>
      <c r="C105" s="456">
        <v>4121</v>
      </c>
    </row>
    <row r="106" spans="1:3" ht="14.1" customHeight="1" x14ac:dyDescent="0.2">
      <c r="A106" s="457">
        <v>44002</v>
      </c>
      <c r="B106" s="456">
        <v>4138</v>
      </c>
      <c r="C106" s="456">
        <v>4121</v>
      </c>
    </row>
    <row r="107" spans="1:3" ht="14.1" customHeight="1" x14ac:dyDescent="0.2">
      <c r="A107" s="457">
        <v>44003</v>
      </c>
      <c r="B107" s="456">
        <v>4146</v>
      </c>
      <c r="C107" s="456">
        <v>4121</v>
      </c>
    </row>
    <row r="108" spans="1:3" ht="14.1" customHeight="1" x14ac:dyDescent="0.2">
      <c r="A108" s="457">
        <v>44004</v>
      </c>
      <c r="B108" s="456">
        <v>4152</v>
      </c>
      <c r="C108" s="456">
        <v>4129</v>
      </c>
    </row>
    <row r="109" spans="1:3" ht="14.1" customHeight="1" x14ac:dyDescent="0.2">
      <c r="A109" s="457">
        <v>44005</v>
      </c>
      <c r="B109" s="456">
        <v>4155</v>
      </c>
      <c r="C109" s="456">
        <v>4142</v>
      </c>
    </row>
    <row r="110" spans="1:3" ht="14.1" customHeight="1" x14ac:dyDescent="0.2">
      <c r="A110" s="457">
        <v>44006</v>
      </c>
      <c r="B110" s="456">
        <v>4158</v>
      </c>
      <c r="C110" s="456">
        <v>4150</v>
      </c>
    </row>
    <row r="111" spans="1:3" ht="14.1" customHeight="1" x14ac:dyDescent="0.2">
      <c r="A111" s="457">
        <v>44007</v>
      </c>
      <c r="B111" s="456">
        <v>4160</v>
      </c>
      <c r="C111" s="456">
        <v>4154</v>
      </c>
    </row>
    <row r="112" spans="1:3" ht="14.1" customHeight="1" x14ac:dyDescent="0.2">
      <c r="A112" s="457">
        <v>44008</v>
      </c>
      <c r="B112" s="456">
        <v>4163</v>
      </c>
      <c r="C112" s="456">
        <v>4156</v>
      </c>
    </row>
    <row r="113" spans="1:3" ht="14.1" customHeight="1" x14ac:dyDescent="0.2">
      <c r="A113" s="457">
        <v>44009</v>
      </c>
      <c r="B113" s="456">
        <v>4168</v>
      </c>
      <c r="C113" s="456">
        <v>4156</v>
      </c>
    </row>
    <row r="114" spans="1:3" ht="14.1" customHeight="1" x14ac:dyDescent="0.2">
      <c r="A114" s="457">
        <v>44010</v>
      </c>
      <c r="B114" s="456">
        <v>4169</v>
      </c>
      <c r="C114" s="456">
        <v>4156</v>
      </c>
    </row>
    <row r="115" spans="1:3" ht="14.1" customHeight="1" x14ac:dyDescent="0.2">
      <c r="A115" s="457">
        <v>44011</v>
      </c>
      <c r="B115" s="456">
        <v>4171</v>
      </c>
      <c r="C115" s="456">
        <v>4159</v>
      </c>
    </row>
    <row r="116" spans="1:3" ht="14.1" customHeight="1" x14ac:dyDescent="0.2">
      <c r="A116" s="457">
        <v>44012</v>
      </c>
      <c r="B116" s="456">
        <v>4173</v>
      </c>
      <c r="C116" s="456">
        <v>4165</v>
      </c>
    </row>
    <row r="117" spans="1:3" ht="14.1" customHeight="1" x14ac:dyDescent="0.2">
      <c r="A117" s="457">
        <v>44013</v>
      </c>
      <c r="B117" s="456">
        <v>4177</v>
      </c>
      <c r="C117" s="456">
        <v>4169</v>
      </c>
    </row>
    <row r="118" spans="1:3" ht="14.1" customHeight="1" x14ac:dyDescent="0.2">
      <c r="A118" s="457">
        <v>44014</v>
      </c>
      <c r="B118" s="456">
        <v>4178</v>
      </c>
      <c r="C118" s="456">
        <v>4173</v>
      </c>
    </row>
    <row r="119" spans="1:3" x14ac:dyDescent="0.2">
      <c r="A119" s="457">
        <v>44015</v>
      </c>
      <c r="B119" s="456">
        <v>4179</v>
      </c>
      <c r="C119" s="456">
        <v>4174</v>
      </c>
    </row>
    <row r="120" spans="1:3" x14ac:dyDescent="0.2">
      <c r="A120" s="457">
        <v>44016</v>
      </c>
      <c r="B120" s="456">
        <v>4182</v>
      </c>
      <c r="C120" s="456">
        <v>4174</v>
      </c>
    </row>
    <row r="121" spans="1:3" x14ac:dyDescent="0.2">
      <c r="A121" s="457">
        <v>44017</v>
      </c>
      <c r="B121" s="456">
        <v>4183</v>
      </c>
      <c r="C121" s="456">
        <v>4174</v>
      </c>
    </row>
    <row r="122" spans="1:3" x14ac:dyDescent="0.2">
      <c r="A122" s="457">
        <v>44018</v>
      </c>
      <c r="B122" s="456">
        <v>4186</v>
      </c>
      <c r="C122" s="456">
        <v>4178</v>
      </c>
    </row>
    <row r="123" spans="1:3" x14ac:dyDescent="0.2">
      <c r="A123" s="457">
        <v>44019</v>
      </c>
      <c r="B123" s="456">
        <v>4186</v>
      </c>
      <c r="C123" s="456">
        <v>4184</v>
      </c>
    </row>
    <row r="124" spans="1:3" x14ac:dyDescent="0.2">
      <c r="A124" s="457">
        <v>44020</v>
      </c>
      <c r="B124" s="456">
        <v>4187</v>
      </c>
      <c r="C124" s="456">
        <v>4184</v>
      </c>
    </row>
    <row r="125" spans="1:3" x14ac:dyDescent="0.2">
      <c r="A125" s="457">
        <v>44021</v>
      </c>
      <c r="B125" s="456">
        <v>4187</v>
      </c>
      <c r="C125" s="456">
        <v>4185</v>
      </c>
    </row>
    <row r="126" spans="1:3" x14ac:dyDescent="0.2">
      <c r="A126" s="457">
        <v>44022</v>
      </c>
      <c r="B126" s="456">
        <v>4187</v>
      </c>
      <c r="C126" s="456">
        <v>4187</v>
      </c>
    </row>
    <row r="127" spans="1:3" x14ac:dyDescent="0.2">
      <c r="A127" s="457">
        <v>44023</v>
      </c>
      <c r="B127" s="456">
        <v>4190</v>
      </c>
      <c r="C127" s="456">
        <v>4187</v>
      </c>
    </row>
    <row r="128" spans="1:3" x14ac:dyDescent="0.2">
      <c r="A128" s="457">
        <v>44024</v>
      </c>
      <c r="B128" s="456">
        <v>4190</v>
      </c>
      <c r="C128" s="456">
        <v>4187</v>
      </c>
    </row>
    <row r="129" spans="1:3" x14ac:dyDescent="0.2">
      <c r="A129" s="457">
        <v>44025</v>
      </c>
      <c r="B129" s="456">
        <v>4191</v>
      </c>
      <c r="C129" s="456">
        <v>4188</v>
      </c>
    </row>
    <row r="130" spans="1:3" x14ac:dyDescent="0.2">
      <c r="A130" s="457">
        <v>44026</v>
      </c>
      <c r="B130" s="456">
        <v>4194</v>
      </c>
      <c r="C130" s="456">
        <v>4189</v>
      </c>
    </row>
    <row r="131" spans="1:3" x14ac:dyDescent="0.2">
      <c r="A131" s="457">
        <v>44027</v>
      </c>
      <c r="B131" s="456">
        <v>4196</v>
      </c>
      <c r="C131" s="456">
        <v>4192</v>
      </c>
    </row>
    <row r="132" spans="1:3" x14ac:dyDescent="0.2">
      <c r="A132" s="457">
        <v>44028</v>
      </c>
      <c r="B132" s="456">
        <v>4196</v>
      </c>
      <c r="C132" s="456">
        <v>4193</v>
      </c>
    </row>
    <row r="133" spans="1:3" x14ac:dyDescent="0.2">
      <c r="A133" s="457">
        <v>44029</v>
      </c>
      <c r="B133" s="456">
        <v>4196</v>
      </c>
      <c r="C133" s="456">
        <v>4193</v>
      </c>
    </row>
    <row r="134" spans="1:3" x14ac:dyDescent="0.2">
      <c r="A134" s="457">
        <v>44030</v>
      </c>
      <c r="B134" s="456">
        <v>4198</v>
      </c>
      <c r="C134" s="456">
        <v>4193</v>
      </c>
    </row>
    <row r="135" spans="1:3" x14ac:dyDescent="0.2">
      <c r="A135" s="457">
        <v>44031</v>
      </c>
      <c r="B135" s="456">
        <v>4200</v>
      </c>
      <c r="C135" s="456">
        <v>4193</v>
      </c>
    </row>
    <row r="136" spans="1:3" x14ac:dyDescent="0.2">
      <c r="A136" s="457">
        <v>44032</v>
      </c>
      <c r="B136" s="456">
        <v>4201</v>
      </c>
      <c r="C136" s="456">
        <v>4194</v>
      </c>
    </row>
    <row r="137" spans="1:3" x14ac:dyDescent="0.2">
      <c r="A137" s="457">
        <v>44033</v>
      </c>
      <c r="B137" s="456">
        <v>4201</v>
      </c>
      <c r="C137" s="456">
        <v>4198</v>
      </c>
    </row>
    <row r="138" spans="1:3" x14ac:dyDescent="0.2">
      <c r="A138" s="457">
        <v>44034</v>
      </c>
      <c r="B138" s="456">
        <v>4201</v>
      </c>
      <c r="C138" s="456">
        <v>4199</v>
      </c>
    </row>
    <row r="139" spans="1:3" x14ac:dyDescent="0.2">
      <c r="A139" s="457">
        <v>44035</v>
      </c>
      <c r="B139" s="456">
        <v>4201</v>
      </c>
      <c r="C139" s="456">
        <v>4200</v>
      </c>
    </row>
    <row r="140" spans="1:3" x14ac:dyDescent="0.2">
      <c r="A140" s="457">
        <v>44036</v>
      </c>
      <c r="B140" s="456">
        <v>4202</v>
      </c>
      <c r="C140" s="456">
        <v>4201</v>
      </c>
    </row>
    <row r="141" spans="1:3" x14ac:dyDescent="0.2">
      <c r="A141" s="457">
        <v>44037</v>
      </c>
      <c r="B141" s="456">
        <v>4203</v>
      </c>
      <c r="C141" s="456">
        <v>4201</v>
      </c>
    </row>
    <row r="142" spans="1:3" x14ac:dyDescent="0.2">
      <c r="A142" s="457">
        <v>44038</v>
      </c>
      <c r="B142" s="456">
        <v>4204</v>
      </c>
      <c r="C142" s="456">
        <v>4201</v>
      </c>
    </row>
    <row r="143" spans="1:3" x14ac:dyDescent="0.2">
      <c r="A143" s="457">
        <v>44039</v>
      </c>
      <c r="B143" s="456">
        <v>4204</v>
      </c>
      <c r="C143" s="456">
        <v>4201</v>
      </c>
    </row>
    <row r="144" spans="1:3" x14ac:dyDescent="0.2">
      <c r="A144" s="457">
        <v>44040</v>
      </c>
      <c r="B144" s="456">
        <v>4208</v>
      </c>
      <c r="C144" s="456">
        <v>4202</v>
      </c>
    </row>
    <row r="145" spans="1:3" x14ac:dyDescent="0.2">
      <c r="A145" s="457">
        <v>44041</v>
      </c>
      <c r="B145" s="456">
        <v>4211</v>
      </c>
      <c r="C145" s="456">
        <v>4203</v>
      </c>
    </row>
    <row r="146" spans="1:3" x14ac:dyDescent="0.2">
      <c r="A146" s="457">
        <v>44042</v>
      </c>
      <c r="B146" s="456">
        <v>4211</v>
      </c>
      <c r="C146" s="456">
        <v>4206</v>
      </c>
    </row>
    <row r="147" spans="1:3" x14ac:dyDescent="0.2">
      <c r="A147" s="457">
        <v>44043</v>
      </c>
      <c r="B147" s="456">
        <v>4211</v>
      </c>
      <c r="C147" s="456">
        <v>4208</v>
      </c>
    </row>
    <row r="148" spans="1:3" x14ac:dyDescent="0.2">
      <c r="A148" s="457">
        <v>44044</v>
      </c>
      <c r="B148" s="456">
        <v>4211</v>
      </c>
      <c r="C148" s="456">
        <v>4208</v>
      </c>
    </row>
    <row r="149" spans="1:3" x14ac:dyDescent="0.2">
      <c r="A149" s="457">
        <v>44045</v>
      </c>
      <c r="B149" s="456">
        <v>4211</v>
      </c>
      <c r="C149" s="456">
        <v>4208</v>
      </c>
    </row>
    <row r="150" spans="1:3" x14ac:dyDescent="0.2">
      <c r="A150" s="457">
        <v>44046</v>
      </c>
      <c r="B150" s="456">
        <v>4212</v>
      </c>
      <c r="C150" s="456">
        <v>4209</v>
      </c>
    </row>
    <row r="151" spans="1:3" x14ac:dyDescent="0.2">
      <c r="A151" s="457">
        <v>44047</v>
      </c>
      <c r="B151" s="456">
        <v>4213</v>
      </c>
      <c r="C151" s="456">
        <v>4209</v>
      </c>
    </row>
    <row r="152" spans="1:3" x14ac:dyDescent="0.2">
      <c r="A152" s="457">
        <v>44048</v>
      </c>
      <c r="B152" s="456">
        <v>4215</v>
      </c>
      <c r="C152" s="456">
        <v>4210</v>
      </c>
    </row>
    <row r="153" spans="1:3" x14ac:dyDescent="0.2">
      <c r="A153" s="457">
        <v>44049</v>
      </c>
      <c r="B153" s="456">
        <v>4216</v>
      </c>
      <c r="C153" s="456">
        <v>4212</v>
      </c>
    </row>
    <row r="154" spans="1:3" x14ac:dyDescent="0.2">
      <c r="A154" s="457">
        <v>44050</v>
      </c>
      <c r="B154" s="456">
        <v>4216</v>
      </c>
      <c r="C154" s="456">
        <v>4213</v>
      </c>
    </row>
    <row r="155" spans="1:3" x14ac:dyDescent="0.2">
      <c r="A155" s="457">
        <v>44051</v>
      </c>
      <c r="B155" s="456">
        <v>4216</v>
      </c>
      <c r="C155" s="456">
        <v>4213</v>
      </c>
    </row>
    <row r="156" spans="1:3" x14ac:dyDescent="0.2">
      <c r="A156" s="457">
        <v>44052</v>
      </c>
      <c r="B156" s="456">
        <v>4216</v>
      </c>
      <c r="C156" s="456">
        <v>4213</v>
      </c>
    </row>
    <row r="157" spans="1:3" x14ac:dyDescent="0.2">
      <c r="A157" s="457">
        <v>44053</v>
      </c>
      <c r="B157" s="377">
        <v>4216</v>
      </c>
      <c r="C157" s="377">
        <v>4214</v>
      </c>
    </row>
    <row r="158" spans="1:3" x14ac:dyDescent="0.2">
      <c r="A158" s="457">
        <v>44054</v>
      </c>
      <c r="B158" s="377">
        <v>4216</v>
      </c>
      <c r="C158" s="377">
        <v>4215</v>
      </c>
    </row>
    <row r="159" spans="1:3" x14ac:dyDescent="0.2">
      <c r="A159" s="457">
        <v>44055</v>
      </c>
      <c r="B159" s="377">
        <v>4217</v>
      </c>
      <c r="C159" s="377">
        <v>4215</v>
      </c>
    </row>
    <row r="160" spans="1:3" x14ac:dyDescent="0.2">
      <c r="A160" s="457">
        <v>44056</v>
      </c>
      <c r="B160" s="377">
        <v>4218</v>
      </c>
      <c r="C160" s="377">
        <v>4216</v>
      </c>
    </row>
    <row r="161" spans="1:3" x14ac:dyDescent="0.2">
      <c r="A161" s="457">
        <v>44057</v>
      </c>
      <c r="B161" s="377">
        <v>4218</v>
      </c>
      <c r="C161" s="377">
        <v>4216</v>
      </c>
    </row>
    <row r="162" spans="1:3" x14ac:dyDescent="0.2">
      <c r="A162" s="457">
        <v>44058</v>
      </c>
      <c r="B162" s="377">
        <v>4219</v>
      </c>
      <c r="C162" s="377">
        <v>4216</v>
      </c>
    </row>
    <row r="163" spans="1:3" x14ac:dyDescent="0.2">
      <c r="A163" s="457">
        <v>44059</v>
      </c>
      <c r="B163" s="377">
        <v>4220</v>
      </c>
      <c r="C163" s="377">
        <v>4216</v>
      </c>
    </row>
    <row r="164" spans="1:3" x14ac:dyDescent="0.2">
      <c r="A164" s="457">
        <v>44060</v>
      </c>
      <c r="B164" s="377">
        <v>4221</v>
      </c>
      <c r="C164" s="377">
        <v>4218</v>
      </c>
    </row>
    <row r="165" spans="1:3" x14ac:dyDescent="0.2">
      <c r="A165" s="457">
        <v>44061</v>
      </c>
      <c r="B165" s="377">
        <v>4222</v>
      </c>
      <c r="C165" s="377">
        <v>4220</v>
      </c>
    </row>
    <row r="166" spans="1:3" x14ac:dyDescent="0.2">
      <c r="A166" s="457">
        <v>44062</v>
      </c>
      <c r="B166" s="377">
        <v>4224</v>
      </c>
      <c r="C166" s="377">
        <v>4221</v>
      </c>
    </row>
    <row r="167" spans="1:3" x14ac:dyDescent="0.2">
      <c r="A167" s="457">
        <v>44063</v>
      </c>
      <c r="B167" s="377">
        <v>4224</v>
      </c>
      <c r="C167" s="377">
        <v>4221</v>
      </c>
    </row>
    <row r="168" spans="1:3" x14ac:dyDescent="0.2">
      <c r="A168" s="457">
        <v>44064</v>
      </c>
      <c r="B168" s="377">
        <v>4224</v>
      </c>
      <c r="C168" s="377">
        <v>4222</v>
      </c>
    </row>
    <row r="169" spans="1:3" x14ac:dyDescent="0.2">
      <c r="A169" s="457">
        <v>44065</v>
      </c>
      <c r="B169" s="377">
        <v>4225</v>
      </c>
      <c r="C169" s="377">
        <v>4222</v>
      </c>
    </row>
    <row r="170" spans="1:3" x14ac:dyDescent="0.2">
      <c r="A170" s="457">
        <v>44066</v>
      </c>
      <c r="B170" s="377">
        <v>4226</v>
      </c>
      <c r="C170" s="377">
        <v>4222</v>
      </c>
    </row>
    <row r="171" spans="1:3" x14ac:dyDescent="0.2">
      <c r="A171" s="457">
        <v>44067</v>
      </c>
      <c r="B171" s="377">
        <v>4226</v>
      </c>
      <c r="C171" s="377">
        <v>4223</v>
      </c>
    </row>
    <row r="172" spans="1:3" x14ac:dyDescent="0.2">
      <c r="A172" s="457">
        <v>44068</v>
      </c>
      <c r="B172" s="377">
        <v>4227</v>
      </c>
      <c r="C172" s="377">
        <v>4225</v>
      </c>
    </row>
    <row r="173" spans="1:3" x14ac:dyDescent="0.2">
      <c r="A173" s="457">
        <v>44069</v>
      </c>
      <c r="B173" s="377">
        <v>4228</v>
      </c>
      <c r="C173" s="377">
        <v>4226</v>
      </c>
    </row>
    <row r="174" spans="1:3" x14ac:dyDescent="0.2">
      <c r="A174" s="457">
        <v>44070</v>
      </c>
      <c r="B174" s="377">
        <v>4229</v>
      </c>
      <c r="C174" s="377">
        <v>4227</v>
      </c>
    </row>
    <row r="175" spans="1:3" x14ac:dyDescent="0.2">
      <c r="A175" s="457">
        <v>44071</v>
      </c>
      <c r="B175" s="377">
        <v>4230</v>
      </c>
      <c r="C175" s="377">
        <v>4229</v>
      </c>
    </row>
    <row r="176" spans="1:3" x14ac:dyDescent="0.2">
      <c r="A176" s="457">
        <v>44072</v>
      </c>
      <c r="B176" s="377">
        <v>4230</v>
      </c>
      <c r="C176" s="377">
        <v>4229</v>
      </c>
    </row>
    <row r="177" spans="1:3" x14ac:dyDescent="0.2">
      <c r="A177" s="457">
        <v>44073</v>
      </c>
      <c r="B177" s="377">
        <v>4231</v>
      </c>
      <c r="C177" s="377">
        <v>4229</v>
      </c>
    </row>
    <row r="178" spans="1:3" x14ac:dyDescent="0.2">
      <c r="A178" s="457">
        <v>44074</v>
      </c>
      <c r="B178" s="377">
        <v>4231</v>
      </c>
      <c r="C178" s="377">
        <v>4230</v>
      </c>
    </row>
    <row r="179" spans="1:3" x14ac:dyDescent="0.2">
      <c r="A179" s="457">
        <v>44075</v>
      </c>
      <c r="B179" s="377">
        <v>4232</v>
      </c>
      <c r="C179" s="377">
        <v>4231</v>
      </c>
    </row>
    <row r="180" spans="1:3" x14ac:dyDescent="0.2">
      <c r="A180" s="457">
        <v>44076</v>
      </c>
      <c r="B180" s="377">
        <v>4233</v>
      </c>
      <c r="C180" s="377">
        <v>4231</v>
      </c>
    </row>
    <row r="181" spans="1:3" x14ac:dyDescent="0.2">
      <c r="A181" s="457">
        <v>44077</v>
      </c>
      <c r="B181" s="377">
        <v>4234</v>
      </c>
      <c r="C181" s="377">
        <v>4231</v>
      </c>
    </row>
    <row r="182" spans="1:3" x14ac:dyDescent="0.2">
      <c r="A182" s="457">
        <v>44078</v>
      </c>
      <c r="B182" s="377">
        <v>4235</v>
      </c>
      <c r="C182" s="377">
        <v>4231</v>
      </c>
    </row>
    <row r="183" spans="1:3" x14ac:dyDescent="0.2">
      <c r="A183" s="457">
        <v>44079</v>
      </c>
      <c r="B183" s="377">
        <v>4235</v>
      </c>
      <c r="C183" s="377">
        <v>4231</v>
      </c>
    </row>
    <row r="184" spans="1:3" x14ac:dyDescent="0.2">
      <c r="A184" s="457">
        <v>44080</v>
      </c>
      <c r="B184" s="377">
        <v>4235</v>
      </c>
      <c r="C184" s="377">
        <v>4231</v>
      </c>
    </row>
    <row r="185" spans="1:3" x14ac:dyDescent="0.2">
      <c r="A185" s="457">
        <v>44081</v>
      </c>
      <c r="B185" s="467"/>
      <c r="C185" s="377">
        <v>4233</v>
      </c>
    </row>
    <row r="186" spans="1:3" x14ac:dyDescent="0.2">
      <c r="A186" s="457">
        <v>44082</v>
      </c>
      <c r="B186" s="467"/>
      <c r="C186" s="377">
        <v>4234</v>
      </c>
    </row>
    <row r="187" spans="1:3" x14ac:dyDescent="0.2">
      <c r="A187" s="457">
        <v>44083</v>
      </c>
      <c r="B187" s="467"/>
      <c r="C187" s="377">
        <v>4235</v>
      </c>
    </row>
    <row r="188" spans="1:3" x14ac:dyDescent="0.2">
      <c r="A188" s="457">
        <v>44084</v>
      </c>
      <c r="B188" s="467"/>
      <c r="C188" s="377">
        <v>4236</v>
      </c>
    </row>
    <row r="189" spans="1:3" x14ac:dyDescent="0.2">
      <c r="A189" s="457">
        <v>44085</v>
      </c>
      <c r="B189" s="467"/>
      <c r="C189" s="377">
        <v>4236</v>
      </c>
    </row>
    <row r="190" spans="1:3" x14ac:dyDescent="0.2">
      <c r="A190" s="457">
        <v>44086</v>
      </c>
      <c r="B190" s="467"/>
      <c r="C190" s="377">
        <v>4236</v>
      </c>
    </row>
    <row r="191" spans="1:3" x14ac:dyDescent="0.2">
      <c r="A191" s="457">
        <v>44087</v>
      </c>
      <c r="B191" s="467"/>
      <c r="C191" s="377">
        <v>4236</v>
      </c>
    </row>
    <row r="193" spans="1:1" x14ac:dyDescent="0.2">
      <c r="A193" s="458" t="s">
        <v>2757</v>
      </c>
    </row>
  </sheetData>
  <mergeCells count="5">
    <mergeCell ref="A1:G1"/>
    <mergeCell ref="I1:J1"/>
    <mergeCell ref="A3:A5"/>
    <mergeCell ref="B3:B5"/>
    <mergeCell ref="C3:C5"/>
  </mergeCells>
  <hyperlinks>
    <hyperlink ref="I1" location="Contents!A1" display="back to contents"/>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31"/>
  <sheetViews>
    <sheetView workbookViewId="0">
      <selection sqref="A1:K1"/>
    </sheetView>
  </sheetViews>
  <sheetFormatPr defaultColWidth="9.140625" defaultRowHeight="14.25" x14ac:dyDescent="0.2"/>
  <cols>
    <col min="1" max="1" width="18.5703125" style="16" customWidth="1"/>
    <col min="2" max="2" width="13.42578125" style="16" customWidth="1"/>
    <col min="3" max="3" width="12.7109375" style="16" customWidth="1"/>
    <col min="4" max="4" width="10.85546875" style="16" customWidth="1"/>
    <col min="5" max="6" width="12.85546875" style="16" customWidth="1"/>
    <col min="7" max="7" width="11.42578125" style="16" customWidth="1"/>
    <col min="8" max="9" width="11.42578125" style="59" customWidth="1"/>
    <col min="10" max="10" width="11.42578125" style="16" customWidth="1"/>
    <col min="11" max="12" width="11.42578125" style="59" customWidth="1"/>
    <col min="13" max="19" width="11.42578125" style="16" customWidth="1"/>
    <col min="20" max="22" width="11.85546875" style="16" customWidth="1"/>
    <col min="23" max="26" width="4.85546875" style="59" bestFit="1" customWidth="1"/>
    <col min="27" max="27" width="3.7109375" style="59" bestFit="1" customWidth="1"/>
    <col min="28" max="28" width="3.7109375" style="59" customWidth="1"/>
    <col min="29" max="29" width="3.7109375" style="59" bestFit="1" customWidth="1"/>
    <col min="30" max="16384" width="9.140625" style="16"/>
  </cols>
  <sheetData>
    <row r="1" spans="1:30" ht="18" customHeight="1" x14ac:dyDescent="0.25">
      <c r="A1" s="569" t="s">
        <v>2981</v>
      </c>
      <c r="B1" s="569"/>
      <c r="C1" s="569"/>
      <c r="D1" s="569"/>
      <c r="E1" s="569"/>
      <c r="F1" s="569"/>
      <c r="G1" s="569"/>
      <c r="H1" s="569"/>
      <c r="I1" s="569"/>
      <c r="J1" s="569"/>
      <c r="K1" s="569"/>
      <c r="L1" s="209"/>
      <c r="M1" s="538" t="s">
        <v>78</v>
      </c>
      <c r="N1" s="538"/>
      <c r="O1" s="538"/>
      <c r="P1" s="538"/>
      <c r="Q1" s="538"/>
      <c r="R1" s="538"/>
      <c r="S1" s="538"/>
      <c r="T1" s="538"/>
      <c r="U1" s="209"/>
      <c r="V1" s="209"/>
      <c r="W1" s="231"/>
      <c r="X1" s="231"/>
      <c r="Y1" s="231"/>
      <c r="Z1" s="231"/>
      <c r="AA1" s="231"/>
      <c r="AB1" s="231"/>
      <c r="AC1" s="231"/>
      <c r="AD1" s="209"/>
    </row>
    <row r="2" spans="1:30" ht="15" customHeight="1" x14ac:dyDescent="0.2">
      <c r="A2" s="7"/>
    </row>
    <row r="3" spans="1:30" ht="18" customHeight="1" x14ac:dyDescent="0.2">
      <c r="A3" s="9"/>
      <c r="B3" s="641" t="s">
        <v>24</v>
      </c>
      <c r="C3" s="641"/>
      <c r="D3" s="641"/>
      <c r="E3" s="641" t="s">
        <v>25</v>
      </c>
      <c r="F3" s="641"/>
      <c r="G3" s="641"/>
      <c r="H3" s="641" t="s">
        <v>109</v>
      </c>
      <c r="I3" s="641"/>
      <c r="J3" s="641"/>
      <c r="K3" s="641" t="s">
        <v>2767</v>
      </c>
      <c r="L3" s="641"/>
      <c r="M3" s="641"/>
      <c r="N3" s="641" t="s">
        <v>2770</v>
      </c>
      <c r="O3" s="641"/>
      <c r="P3" s="641"/>
      <c r="Q3" s="641" t="s">
        <v>2783</v>
      </c>
      <c r="R3" s="641"/>
      <c r="S3" s="641"/>
      <c r="T3" s="641" t="s">
        <v>2788</v>
      </c>
      <c r="U3" s="641"/>
      <c r="V3" s="641"/>
      <c r="W3" s="191"/>
      <c r="X3" s="191"/>
      <c r="Y3" s="191"/>
      <c r="Z3" s="191"/>
    </row>
    <row r="4" spans="1:30" ht="14.25" customHeight="1" x14ac:dyDescent="0.2">
      <c r="A4" s="9"/>
      <c r="B4" s="642" t="s">
        <v>29</v>
      </c>
      <c r="C4" s="642" t="s">
        <v>28</v>
      </c>
      <c r="D4" s="642" t="s">
        <v>30</v>
      </c>
      <c r="E4" s="642" t="s">
        <v>29</v>
      </c>
      <c r="F4" s="642" t="s">
        <v>28</v>
      </c>
      <c r="G4" s="642" t="s">
        <v>30</v>
      </c>
      <c r="H4" s="642" t="s">
        <v>29</v>
      </c>
      <c r="I4" s="642" t="s">
        <v>28</v>
      </c>
      <c r="J4" s="642" t="s">
        <v>30</v>
      </c>
      <c r="K4" s="642" t="s">
        <v>29</v>
      </c>
      <c r="L4" s="642" t="s">
        <v>28</v>
      </c>
      <c r="M4" s="642" t="s">
        <v>30</v>
      </c>
      <c r="N4" s="642" t="s">
        <v>29</v>
      </c>
      <c r="O4" s="642" t="s">
        <v>28</v>
      </c>
      <c r="P4" s="642" t="s">
        <v>30</v>
      </c>
      <c r="Q4" s="642" t="s">
        <v>29</v>
      </c>
      <c r="R4" s="642" t="s">
        <v>28</v>
      </c>
      <c r="S4" s="642" t="s">
        <v>30</v>
      </c>
      <c r="T4" s="642" t="s">
        <v>29</v>
      </c>
      <c r="U4" s="642" t="s">
        <v>28</v>
      </c>
      <c r="V4" s="642" t="s">
        <v>30</v>
      </c>
    </row>
    <row r="5" spans="1:30" x14ac:dyDescent="0.2">
      <c r="A5" s="9"/>
      <c r="B5" s="642"/>
      <c r="C5" s="642"/>
      <c r="D5" s="642"/>
      <c r="E5" s="642"/>
      <c r="F5" s="642"/>
      <c r="G5" s="642"/>
      <c r="H5" s="642"/>
      <c r="I5" s="642"/>
      <c r="J5" s="642"/>
      <c r="K5" s="642"/>
      <c r="L5" s="642"/>
      <c r="M5" s="642"/>
      <c r="N5" s="642"/>
      <c r="O5" s="642"/>
      <c r="P5" s="642"/>
      <c r="Q5" s="642"/>
      <c r="R5" s="642"/>
      <c r="S5" s="642"/>
      <c r="T5" s="642"/>
      <c r="U5" s="642"/>
      <c r="V5" s="642"/>
    </row>
    <row r="6" spans="1:30" x14ac:dyDescent="0.2">
      <c r="A6" s="30"/>
      <c r="B6" s="643"/>
      <c r="C6" s="643"/>
      <c r="D6" s="643"/>
      <c r="E6" s="643"/>
      <c r="F6" s="643"/>
      <c r="G6" s="643"/>
      <c r="H6" s="643"/>
      <c r="I6" s="643"/>
      <c r="J6" s="643"/>
      <c r="K6" s="643"/>
      <c r="L6" s="643"/>
      <c r="M6" s="643"/>
      <c r="N6" s="643"/>
      <c r="O6" s="643"/>
      <c r="P6" s="643"/>
      <c r="Q6" s="643"/>
      <c r="R6" s="643"/>
      <c r="S6" s="643"/>
      <c r="T6" s="643"/>
      <c r="U6" s="643"/>
      <c r="V6" s="643"/>
    </row>
    <row r="7" spans="1:30" x14ac:dyDescent="0.2">
      <c r="A7" s="636" t="s">
        <v>79</v>
      </c>
      <c r="B7" s="56"/>
      <c r="C7" s="57"/>
      <c r="D7" s="57"/>
      <c r="E7" s="56"/>
      <c r="F7" s="57"/>
      <c r="G7" s="57"/>
      <c r="H7" s="56"/>
      <c r="I7" s="57"/>
      <c r="J7" s="57"/>
      <c r="K7" s="56"/>
      <c r="L7" s="57"/>
      <c r="M7" s="57"/>
      <c r="N7" s="56"/>
      <c r="O7" s="57"/>
      <c r="P7" s="180"/>
      <c r="Q7" s="57"/>
      <c r="R7" s="57"/>
      <c r="S7" s="57"/>
      <c r="T7" s="56"/>
      <c r="U7" s="57"/>
      <c r="V7" s="180"/>
    </row>
    <row r="8" spans="1:30" x14ac:dyDescent="0.2">
      <c r="A8" s="637"/>
      <c r="B8" s="33"/>
      <c r="C8" s="218"/>
      <c r="D8" s="218"/>
      <c r="E8" s="33"/>
      <c r="F8" s="218"/>
      <c r="G8" s="218"/>
      <c r="H8" s="33"/>
      <c r="I8" s="218"/>
      <c r="J8" s="218"/>
      <c r="K8" s="33"/>
      <c r="L8" s="218"/>
      <c r="M8" s="228"/>
      <c r="N8" s="33"/>
      <c r="O8" s="228"/>
      <c r="P8" s="181"/>
      <c r="Q8" s="246"/>
      <c r="R8" s="246"/>
      <c r="S8" s="246"/>
      <c r="T8" s="33"/>
      <c r="U8" s="218"/>
      <c r="V8" s="181"/>
    </row>
    <row r="9" spans="1:30" x14ac:dyDescent="0.2">
      <c r="A9" s="637"/>
      <c r="B9" s="33"/>
      <c r="C9" s="218"/>
      <c r="D9" s="218"/>
      <c r="E9" s="33"/>
      <c r="F9" s="218"/>
      <c r="G9" s="218"/>
      <c r="H9" s="33"/>
      <c r="I9" s="218"/>
      <c r="J9" s="218"/>
      <c r="K9" s="33"/>
      <c r="L9" s="218"/>
      <c r="M9" s="228"/>
      <c r="N9" s="33"/>
      <c r="O9" s="228"/>
      <c r="P9" s="181"/>
      <c r="Q9" s="246"/>
      <c r="R9" s="246"/>
      <c r="S9" s="181"/>
      <c r="T9" s="246"/>
      <c r="U9" s="246"/>
      <c r="V9" s="181"/>
    </row>
    <row r="10" spans="1:30" x14ac:dyDescent="0.2">
      <c r="A10" s="60" t="s">
        <v>27</v>
      </c>
      <c r="B10" s="34">
        <f>'Table 4 '!C8</f>
        <v>65.2</v>
      </c>
      <c r="C10" s="35">
        <f>'Table 4 '!D8</f>
        <v>57.8</v>
      </c>
      <c r="D10" s="35">
        <f>'Table 4 '!E8</f>
        <v>72.599999999999994</v>
      </c>
      <c r="E10" s="34">
        <f>'Table 4 '!G8</f>
        <v>583.1</v>
      </c>
      <c r="F10" s="35">
        <f>'Table 4 '!H8</f>
        <v>560.9</v>
      </c>
      <c r="G10" s="35">
        <f>'Table 4 '!I8</f>
        <v>605.20000000000005</v>
      </c>
      <c r="H10" s="34">
        <f>'Table 4 '!K8</f>
        <v>267.60000000000002</v>
      </c>
      <c r="I10" s="35">
        <f>'Table 4 '!L8</f>
        <v>252.5</v>
      </c>
      <c r="J10" s="35">
        <f>'Table 4 '!M8</f>
        <v>282.7</v>
      </c>
      <c r="K10" s="34">
        <f>'Table 4 '!O8</f>
        <v>46.5</v>
      </c>
      <c r="L10" s="35">
        <f>'Table 4 '!P8</f>
        <v>40</v>
      </c>
      <c r="M10" s="35">
        <f>'Table 4 '!Q8</f>
        <v>53.1</v>
      </c>
      <c r="N10" s="34">
        <f>'Table 4 '!S8</f>
        <v>8.6</v>
      </c>
      <c r="O10" s="35">
        <f>'Table 4 '!T8</f>
        <v>5.8</v>
      </c>
      <c r="P10" s="58">
        <f>'Table 4 '!U8</f>
        <v>11.3</v>
      </c>
      <c r="Q10" s="35">
        <f>'Table 4 '!W8</f>
        <v>4.5</v>
      </c>
      <c r="R10" s="35">
        <f>'Table 4 '!X8</f>
        <v>2.5</v>
      </c>
      <c r="S10" s="58">
        <f>'Table 4 '!Y8</f>
        <v>6.5</v>
      </c>
      <c r="T10" s="35">
        <f>'Table 4 '!AA8</f>
        <v>160.69999999999999</v>
      </c>
      <c r="U10" s="35">
        <f>'Table 4 '!AB8</f>
        <v>155.9</v>
      </c>
      <c r="V10" s="58">
        <f>'Table 4 '!AC8</f>
        <v>165.6</v>
      </c>
      <c r="W10" s="22">
        <f>B10-C10</f>
        <v>7.4000000000000057</v>
      </c>
      <c r="X10" s="22">
        <f>E10-F10</f>
        <v>22.200000000000045</v>
      </c>
      <c r="Y10" s="22">
        <f>H10-I10</f>
        <v>15.100000000000023</v>
      </c>
      <c r="Z10" s="22">
        <f>K10-L10</f>
        <v>6.5</v>
      </c>
      <c r="AA10" s="22">
        <f>N10-O10</f>
        <v>2.8</v>
      </c>
      <c r="AB10" s="22">
        <f>Q10-R10</f>
        <v>2</v>
      </c>
      <c r="AC10" s="22">
        <f>T10-U10</f>
        <v>4.7999999999999829</v>
      </c>
    </row>
    <row r="11" spans="1:30" x14ac:dyDescent="0.2">
      <c r="A11" s="60" t="s">
        <v>2</v>
      </c>
      <c r="B11" s="34">
        <f>'Table 4 '!C9</f>
        <v>47.2</v>
      </c>
      <c r="C11" s="35">
        <f>'Table 4 '!D9</f>
        <v>38.9</v>
      </c>
      <c r="D11" s="35">
        <f>'Table 4 '!E9</f>
        <v>55.5</v>
      </c>
      <c r="E11" s="34">
        <f>'Table 4 '!G9</f>
        <v>479.2</v>
      </c>
      <c r="F11" s="35">
        <f>'Table 4 '!H9</f>
        <v>453.1</v>
      </c>
      <c r="G11" s="35">
        <f>'Table 4 '!I9</f>
        <v>505.2</v>
      </c>
      <c r="H11" s="34">
        <f>'Table 4 '!K9</f>
        <v>239</v>
      </c>
      <c r="I11" s="35">
        <f>'Table 4 '!L9</f>
        <v>220.7</v>
      </c>
      <c r="J11" s="35">
        <f>'Table 4 '!M9</f>
        <v>257.3</v>
      </c>
      <c r="K11" s="34">
        <f>'Table 4 '!O9</f>
        <v>44.3</v>
      </c>
      <c r="L11" s="35">
        <f>'Table 4 '!P9</f>
        <v>36.1</v>
      </c>
      <c r="M11" s="35">
        <f>'Table 4 '!Q9</f>
        <v>52.5</v>
      </c>
      <c r="N11" s="34">
        <f>'Table 4 '!S9</f>
        <v>9</v>
      </c>
      <c r="O11" s="35">
        <f>'Table 4 '!T9</f>
        <v>5.4</v>
      </c>
      <c r="P11" s="58">
        <f>'Table 4 '!U9</f>
        <v>12.7</v>
      </c>
      <c r="Q11" s="35">
        <f>'Table 4 '!W9</f>
        <v>4.9000000000000004</v>
      </c>
      <c r="R11" s="35">
        <f>'Table 4 '!X9</f>
        <v>2.2000000000000002</v>
      </c>
      <c r="S11" s="58">
        <f>'Table 4 '!Y9</f>
        <v>7.5</v>
      </c>
      <c r="T11" s="35">
        <f>'Table 4 '!AA9</f>
        <v>135.80000000000001</v>
      </c>
      <c r="U11" s="35">
        <f>'Table 4 '!AB9</f>
        <v>130.1</v>
      </c>
      <c r="V11" s="58">
        <f>'Table 4 '!AC9</f>
        <v>141.5</v>
      </c>
      <c r="W11" s="22">
        <f t="shared" ref="W11:W12" si="0">B11-C11</f>
        <v>8.3000000000000043</v>
      </c>
      <c r="X11" s="22">
        <f t="shared" ref="X11:X12" si="1">E11-F11</f>
        <v>26.099999999999966</v>
      </c>
      <c r="Y11" s="22">
        <f t="shared" ref="Y11:Y12" si="2">H11-I11</f>
        <v>18.300000000000011</v>
      </c>
      <c r="Z11" s="22">
        <f t="shared" ref="Z11:Z12" si="3">K11-L11</f>
        <v>8.1999999999999957</v>
      </c>
      <c r="AA11" s="22">
        <f t="shared" ref="AA11:AA18" si="4">N11-O11</f>
        <v>3.5999999999999996</v>
      </c>
      <c r="AB11" s="22">
        <f t="shared" ref="AB11:AB12" si="5">Q11-R11</f>
        <v>2.7</v>
      </c>
      <c r="AC11" s="22">
        <f>T11-U11</f>
        <v>5.7000000000000171</v>
      </c>
    </row>
    <row r="12" spans="1:30" x14ac:dyDescent="0.2">
      <c r="A12" s="60" t="s">
        <v>3</v>
      </c>
      <c r="B12" s="34">
        <f>'Table 4 '!C10</f>
        <v>87.7</v>
      </c>
      <c r="C12" s="35">
        <f>'Table 4 '!D10</f>
        <v>74.400000000000006</v>
      </c>
      <c r="D12" s="35">
        <f>'Table 4 '!E10</f>
        <v>101.1</v>
      </c>
      <c r="E12" s="34">
        <f>'Table 4 '!G10</f>
        <v>719.4</v>
      </c>
      <c r="F12" s="35">
        <f>'Table 4 '!H10</f>
        <v>680.4</v>
      </c>
      <c r="G12" s="35">
        <f>'Table 4 '!I10</f>
        <v>758.3</v>
      </c>
      <c r="H12" s="34">
        <f>'Table 4 '!K10</f>
        <v>305.8</v>
      </c>
      <c r="I12" s="35">
        <f>'Table 4 '!L10</f>
        <v>279.8</v>
      </c>
      <c r="J12" s="35">
        <f>'Table 4 '!M10</f>
        <v>331.8</v>
      </c>
      <c r="K12" s="34">
        <f>'Table 4 '!O10</f>
        <v>49.6</v>
      </c>
      <c r="L12" s="35">
        <f>'Table 4 '!P10</f>
        <v>38.6</v>
      </c>
      <c r="M12" s="35">
        <f>'Table 4 '!Q10</f>
        <v>60.5</v>
      </c>
      <c r="N12" s="34">
        <f>'Table 4 '!S10</f>
        <v>7.6</v>
      </c>
      <c r="O12" s="112">
        <f>'Table 4 '!T10</f>
        <v>3.5</v>
      </c>
      <c r="P12" s="167">
        <f>'Table 4 '!U10</f>
        <v>11.7</v>
      </c>
      <c r="Q12" s="35">
        <f>'Table 4 '!W10</f>
        <v>3.6</v>
      </c>
      <c r="R12" s="35">
        <f>'Table 4 '!X10</f>
        <v>0.8</v>
      </c>
      <c r="S12" s="167">
        <f>'Table 4 '!Y10</f>
        <v>6.4</v>
      </c>
      <c r="T12" s="35">
        <f>'Table 4 '!AA10</f>
        <v>193.2</v>
      </c>
      <c r="U12" s="35">
        <f>'Table 4 '!AB10</f>
        <v>184.7</v>
      </c>
      <c r="V12" s="167">
        <f>'Table 4 '!AC10</f>
        <v>201.6</v>
      </c>
      <c r="W12" s="22">
        <f t="shared" si="0"/>
        <v>13.299999999999997</v>
      </c>
      <c r="X12" s="22">
        <f t="shared" si="1"/>
        <v>39</v>
      </c>
      <c r="Y12" s="22">
        <f t="shared" si="2"/>
        <v>26</v>
      </c>
      <c r="Z12" s="22">
        <f t="shared" si="3"/>
        <v>11</v>
      </c>
      <c r="AA12" s="22">
        <f t="shared" si="4"/>
        <v>4.0999999999999996</v>
      </c>
      <c r="AB12" s="22">
        <f t="shared" si="5"/>
        <v>2.8</v>
      </c>
      <c r="AC12" s="22">
        <f>T12-U12</f>
        <v>8.5</v>
      </c>
    </row>
    <row r="13" spans="1:30" x14ac:dyDescent="0.2">
      <c r="A13" s="638" t="s">
        <v>74</v>
      </c>
      <c r="B13" s="31"/>
      <c r="C13" s="32"/>
      <c r="D13" s="32"/>
      <c r="E13" s="23"/>
      <c r="F13" s="24"/>
      <c r="G13" s="24"/>
      <c r="H13" s="23"/>
      <c r="I13" s="24"/>
      <c r="J13" s="24"/>
      <c r="K13" s="23"/>
      <c r="L13" s="24"/>
      <c r="M13" s="24"/>
      <c r="N13" s="23"/>
      <c r="O13" s="24"/>
      <c r="P13" s="183"/>
      <c r="Q13" s="23"/>
      <c r="R13" s="24"/>
      <c r="S13" s="183"/>
      <c r="T13" s="23"/>
      <c r="U13" s="24"/>
      <c r="V13" s="183"/>
      <c r="AA13" s="22"/>
      <c r="AB13" s="22"/>
    </row>
    <row r="14" spans="1:30" x14ac:dyDescent="0.2">
      <c r="A14" s="639"/>
      <c r="B14" s="34"/>
      <c r="C14" s="35"/>
      <c r="D14" s="58"/>
      <c r="E14" s="11"/>
      <c r="F14" s="11"/>
      <c r="G14" s="11"/>
      <c r="H14" s="10"/>
      <c r="I14" s="11"/>
      <c r="J14" s="11"/>
      <c r="K14" s="10"/>
      <c r="L14" s="11"/>
      <c r="M14" s="11"/>
      <c r="N14" s="10"/>
      <c r="O14" s="11"/>
      <c r="P14" s="182"/>
      <c r="Q14" s="10"/>
      <c r="R14" s="11"/>
      <c r="S14" s="182"/>
      <c r="T14" s="10"/>
      <c r="U14" s="11"/>
      <c r="V14" s="182"/>
      <c r="AA14" s="22"/>
      <c r="AB14" s="22"/>
    </row>
    <row r="15" spans="1:30" x14ac:dyDescent="0.2">
      <c r="A15" s="639"/>
      <c r="B15" s="34"/>
      <c r="C15" s="35"/>
      <c r="D15" s="58"/>
      <c r="E15" s="11"/>
      <c r="F15" s="11"/>
      <c r="G15" s="11"/>
      <c r="H15" s="10"/>
      <c r="I15" s="11"/>
      <c r="J15" s="11"/>
      <c r="K15" s="10"/>
      <c r="L15" s="11"/>
      <c r="M15" s="11"/>
      <c r="N15" s="10"/>
      <c r="O15" s="11"/>
      <c r="P15" s="182"/>
      <c r="Q15" s="10"/>
      <c r="R15" s="11"/>
      <c r="S15" s="182"/>
      <c r="T15" s="10"/>
      <c r="U15" s="11"/>
      <c r="V15" s="182"/>
      <c r="AA15" s="22"/>
      <c r="AB15" s="22"/>
    </row>
    <row r="16" spans="1:30" x14ac:dyDescent="0.2">
      <c r="A16" s="60" t="s">
        <v>27</v>
      </c>
      <c r="B16" s="34">
        <f>'Table 4 '!C11</f>
        <v>58.4</v>
      </c>
      <c r="C16" s="35">
        <f>'Table 4 '!D11</f>
        <v>51.4</v>
      </c>
      <c r="D16" s="35">
        <f>'Table 4 '!E11</f>
        <v>65.5</v>
      </c>
      <c r="E16" s="34">
        <f>'Table 4 '!G11</f>
        <v>561.4</v>
      </c>
      <c r="F16" s="35">
        <f>'Table 4 '!H11</f>
        <v>539.6</v>
      </c>
      <c r="G16" s="35">
        <f>'Table 4 '!I11</f>
        <v>583.20000000000005</v>
      </c>
      <c r="H16" s="34">
        <f>'Table 4 '!K11</f>
        <v>242.7</v>
      </c>
      <c r="I16" s="35">
        <f>'Table 4 '!L11</f>
        <v>228.3</v>
      </c>
      <c r="J16" s="35">
        <f>'Table 4 '!M11</f>
        <v>257</v>
      </c>
      <c r="K16" s="34">
        <f>'Table 4 '!O11</f>
        <v>35.799999999999997</v>
      </c>
      <c r="L16" s="35">
        <f>'Table 4 '!P11</f>
        <v>30.1</v>
      </c>
      <c r="M16" s="35">
        <f>'Table 4 '!Q11</f>
        <v>41.5</v>
      </c>
      <c r="N16" s="34">
        <f>'Table 4 '!S11</f>
        <v>3.6</v>
      </c>
      <c r="O16" s="35">
        <f>'Table 4 '!T11</f>
        <v>1.8</v>
      </c>
      <c r="P16" s="58">
        <f>'Table 4 '!U11</f>
        <v>5.4</v>
      </c>
      <c r="Q16" s="34">
        <f>'Table 4 '!W11</f>
        <v>2.2999999999999998</v>
      </c>
      <c r="R16" s="35">
        <f>'Table 4 '!X11</f>
        <v>0.9</v>
      </c>
      <c r="S16" s="58">
        <f>'Table 4 '!Y11</f>
        <v>3.7</v>
      </c>
      <c r="T16" s="34">
        <f>'Table 4 '!AA11</f>
        <v>148.9</v>
      </c>
      <c r="U16" s="35">
        <f>'Table 4 '!AB11</f>
        <v>144.19999999999999</v>
      </c>
      <c r="V16" s="58">
        <f>'Table 4 '!AC11</f>
        <v>153.5</v>
      </c>
      <c r="W16" s="22">
        <f>B16-C16</f>
        <v>7</v>
      </c>
      <c r="X16" s="22">
        <f>E16-F16</f>
        <v>21.799999999999955</v>
      </c>
      <c r="Y16" s="22">
        <f>H16-I16</f>
        <v>14.399999999999977</v>
      </c>
      <c r="Z16" s="22">
        <f>K16-L16</f>
        <v>5.6999999999999957</v>
      </c>
      <c r="AA16" s="22">
        <f t="shared" si="4"/>
        <v>1.8</v>
      </c>
      <c r="AB16" s="22">
        <f>Q16-R16</f>
        <v>1.4</v>
      </c>
      <c r="AC16" s="22">
        <f>T16-U16</f>
        <v>4.7000000000000171</v>
      </c>
    </row>
    <row r="17" spans="1:29" x14ac:dyDescent="0.2">
      <c r="A17" s="60" t="s">
        <v>2</v>
      </c>
      <c r="B17" s="34">
        <f>'Table 4 '!C12</f>
        <v>42.2</v>
      </c>
      <c r="C17" s="35">
        <f>'Table 4 '!D12</f>
        <v>34.299999999999997</v>
      </c>
      <c r="D17" s="35">
        <f>'Table 4 '!E12</f>
        <v>50.1</v>
      </c>
      <c r="E17" s="34">
        <f>'Table 4 '!G12</f>
        <v>460.7</v>
      </c>
      <c r="F17" s="35">
        <f>'Table 4 '!H12</f>
        <v>435.1</v>
      </c>
      <c r="G17" s="35">
        <f>'Table 4 '!I12</f>
        <v>486.2</v>
      </c>
      <c r="H17" s="34">
        <f>'Table 4 '!K12</f>
        <v>215.8</v>
      </c>
      <c r="I17" s="35">
        <f>'Table 4 '!L12</f>
        <v>198.4</v>
      </c>
      <c r="J17" s="35">
        <f>'Table 4 '!M12</f>
        <v>233.2</v>
      </c>
      <c r="K17" s="34">
        <f>'Table 4 '!O12</f>
        <v>35.200000000000003</v>
      </c>
      <c r="L17" s="35">
        <f>'Table 4 '!P12</f>
        <v>27.9</v>
      </c>
      <c r="M17" s="35">
        <f>'Table 4 '!Q12</f>
        <v>42.5</v>
      </c>
      <c r="N17" s="34">
        <f>'Table 4 '!S12</f>
        <v>4.0999999999999996</v>
      </c>
      <c r="O17" s="35">
        <f>'Table 4 '!T12</f>
        <v>1.7</v>
      </c>
      <c r="P17" s="58">
        <f>'Table 4 '!U12</f>
        <v>6.6</v>
      </c>
      <c r="Q17" s="34">
        <f>'Table 4 '!W12</f>
        <v>3</v>
      </c>
      <c r="R17" s="35">
        <f>'Table 4 '!X12</f>
        <v>0.9</v>
      </c>
      <c r="S17" s="58">
        <f>'Table 4 '!Y12</f>
        <v>5.2</v>
      </c>
      <c r="T17" s="34">
        <f>'Table 4 '!AA12</f>
        <v>125.4</v>
      </c>
      <c r="U17" s="35">
        <f>'Table 4 '!AB12</f>
        <v>119.9</v>
      </c>
      <c r="V17" s="58">
        <f>'Table 4 '!AC12</f>
        <v>130.9</v>
      </c>
      <c r="W17" s="22">
        <f t="shared" ref="W17:W18" si="6">B17-C17</f>
        <v>7.9000000000000057</v>
      </c>
      <c r="X17" s="22">
        <f t="shared" ref="X17:X18" si="7">E17-F17</f>
        <v>25.599999999999966</v>
      </c>
      <c r="Y17" s="22">
        <f t="shared" ref="Y17:Y18" si="8">H17-I17</f>
        <v>17.400000000000006</v>
      </c>
      <c r="Z17" s="22">
        <f t="shared" ref="Z17:Z18" si="9">K17-L17</f>
        <v>7.3000000000000043</v>
      </c>
      <c r="AA17" s="22">
        <f t="shared" si="4"/>
        <v>2.3999999999999995</v>
      </c>
      <c r="AB17" s="22">
        <f t="shared" ref="AB17:AB18" si="10">Q17-R17</f>
        <v>2.1</v>
      </c>
      <c r="AC17" s="22">
        <f>T17-U17</f>
        <v>5.5</v>
      </c>
    </row>
    <row r="18" spans="1:29" x14ac:dyDescent="0.2">
      <c r="A18" s="166" t="s">
        <v>3</v>
      </c>
      <c r="B18" s="111">
        <f>'Table 4 '!C13</f>
        <v>79</v>
      </c>
      <c r="C18" s="112">
        <f>'Table 4 '!D13</f>
        <v>66.2</v>
      </c>
      <c r="D18" s="112">
        <f>'Table 4 '!E13</f>
        <v>91.7</v>
      </c>
      <c r="E18" s="111">
        <f>'Table 4 '!G13</f>
        <v>694.5</v>
      </c>
      <c r="F18" s="112">
        <f>'Table 4 '!H13</f>
        <v>656.2</v>
      </c>
      <c r="G18" s="112">
        <f>'Table 4 '!I13</f>
        <v>732.8</v>
      </c>
      <c r="H18" s="111">
        <f>'Table 4 '!K13</f>
        <v>277.7</v>
      </c>
      <c r="I18" s="112">
        <f>'Table 4 '!L13</f>
        <v>252.9</v>
      </c>
      <c r="J18" s="112">
        <f>'Table 4 '!M13</f>
        <v>302.60000000000002</v>
      </c>
      <c r="K18" s="111">
        <f>'Table 4 '!O13</f>
        <v>36.6</v>
      </c>
      <c r="L18" s="112">
        <f>'Table 4 '!P13</f>
        <v>27.1</v>
      </c>
      <c r="M18" s="112">
        <f>'Table 4 '!Q13</f>
        <v>46.1</v>
      </c>
      <c r="N18" s="111">
        <f>'Table 4 '!S13</f>
        <v>2.9</v>
      </c>
      <c r="O18" s="112">
        <f>'Table 4 '!T13</f>
        <v>0.3</v>
      </c>
      <c r="P18" s="167">
        <f>'Table 4 '!U13</f>
        <v>5.5</v>
      </c>
      <c r="Q18" s="111">
        <f>'Table 4 '!W13</f>
        <v>0.9</v>
      </c>
      <c r="R18" s="112">
        <f>'Table 4 '!X13</f>
        <v>-0.4</v>
      </c>
      <c r="S18" s="167">
        <f>'Table 4 '!Y13</f>
        <v>2.2000000000000002</v>
      </c>
      <c r="T18" s="111">
        <f>'Table 4 '!AA13</f>
        <v>179.6</v>
      </c>
      <c r="U18" s="112">
        <f>'Table 4 '!AB13</f>
        <v>171.4</v>
      </c>
      <c r="V18" s="167">
        <f>'Table 4 '!AC13</f>
        <v>187.7</v>
      </c>
      <c r="W18" s="22">
        <f t="shared" si="6"/>
        <v>12.799999999999997</v>
      </c>
      <c r="X18" s="22">
        <f t="shared" si="7"/>
        <v>38.299999999999955</v>
      </c>
      <c r="Y18" s="22">
        <f t="shared" si="8"/>
        <v>24.799999999999983</v>
      </c>
      <c r="Z18" s="22">
        <f t="shared" si="9"/>
        <v>9.5</v>
      </c>
      <c r="AA18" s="22">
        <f t="shared" si="4"/>
        <v>2.6</v>
      </c>
      <c r="AB18" s="22">
        <f t="shared" si="10"/>
        <v>1.3</v>
      </c>
      <c r="AC18" s="22">
        <f>T18-U18</f>
        <v>8.1999999999999886</v>
      </c>
    </row>
    <row r="20" spans="1:29" x14ac:dyDescent="0.2">
      <c r="A20" s="12" t="s">
        <v>26</v>
      </c>
      <c r="B20" s="17"/>
      <c r="C20" s="17"/>
      <c r="D20" s="17"/>
      <c r="E20" s="17"/>
      <c r="F20" s="17"/>
      <c r="G20" s="17"/>
      <c r="H20" s="37"/>
      <c r="I20" s="37"/>
      <c r="J20" s="17"/>
      <c r="K20" s="37"/>
      <c r="L20" s="37"/>
      <c r="M20" s="17"/>
      <c r="N20" s="17"/>
      <c r="O20" s="17"/>
      <c r="P20" s="17"/>
      <c r="Q20" s="17"/>
      <c r="R20" s="17"/>
      <c r="S20" s="17"/>
      <c r="T20" s="17"/>
    </row>
    <row r="21" spans="1:29" ht="14.25" customHeight="1" x14ac:dyDescent="0.2">
      <c r="A21" s="640" t="s">
        <v>87</v>
      </c>
      <c r="B21" s="640"/>
      <c r="C21" s="640"/>
      <c r="D21" s="640"/>
      <c r="E21" s="640"/>
      <c r="F21" s="640"/>
      <c r="G21" s="640"/>
      <c r="H21" s="640"/>
      <c r="I21" s="640"/>
      <c r="J21" s="640"/>
      <c r="K21" s="640"/>
      <c r="L21" s="640"/>
      <c r="M21" s="640"/>
      <c r="N21" s="478"/>
      <c r="O21" s="478"/>
      <c r="P21" s="478"/>
      <c r="Q21" s="478"/>
      <c r="R21" s="478"/>
      <c r="S21" s="478"/>
      <c r="T21" s="478"/>
    </row>
    <row r="22" spans="1:29" x14ac:dyDescent="0.2">
      <c r="A22" s="640"/>
      <c r="B22" s="640"/>
      <c r="C22" s="640"/>
      <c r="D22" s="640"/>
      <c r="E22" s="640"/>
      <c r="F22" s="640"/>
      <c r="G22" s="640"/>
      <c r="H22" s="640"/>
      <c r="I22" s="640"/>
      <c r="J22" s="640"/>
      <c r="K22" s="640"/>
      <c r="L22" s="640"/>
      <c r="M22" s="640"/>
      <c r="N22" s="478"/>
      <c r="O22" s="478"/>
      <c r="P22" s="478"/>
      <c r="Q22" s="478"/>
      <c r="R22" s="478"/>
      <c r="S22" s="478"/>
      <c r="T22" s="478"/>
    </row>
    <row r="23" spans="1:29" ht="14.25" customHeight="1" x14ac:dyDescent="0.2">
      <c r="A23" s="640" t="s">
        <v>88</v>
      </c>
      <c r="B23" s="640"/>
      <c r="C23" s="640"/>
      <c r="D23" s="640"/>
      <c r="E23" s="640"/>
      <c r="F23" s="640"/>
      <c r="G23" s="640"/>
      <c r="H23" s="640"/>
      <c r="I23" s="640"/>
      <c r="J23" s="640"/>
      <c r="K23" s="640"/>
      <c r="L23" s="640"/>
      <c r="M23" s="640"/>
      <c r="N23" s="478"/>
      <c r="O23" s="478"/>
      <c r="P23" s="478"/>
      <c r="Q23" s="478"/>
      <c r="R23" s="478"/>
      <c r="S23" s="478"/>
      <c r="T23" s="478"/>
    </row>
    <row r="24" spans="1:29" x14ac:dyDescent="0.2">
      <c r="A24" s="640"/>
      <c r="B24" s="640"/>
      <c r="C24" s="640"/>
      <c r="D24" s="640"/>
      <c r="E24" s="640"/>
      <c r="F24" s="640"/>
      <c r="G24" s="640"/>
      <c r="H24" s="640"/>
      <c r="I24" s="640"/>
      <c r="J24" s="640"/>
      <c r="K24" s="640"/>
      <c r="L24" s="640"/>
      <c r="M24" s="640"/>
      <c r="N24" s="478"/>
      <c r="O24" s="478"/>
      <c r="P24" s="478"/>
      <c r="Q24" s="478"/>
      <c r="R24" s="478"/>
      <c r="S24" s="478"/>
      <c r="T24" s="478"/>
    </row>
    <row r="25" spans="1:29" x14ac:dyDescent="0.2">
      <c r="A25" s="640"/>
      <c r="B25" s="640"/>
      <c r="C25" s="640"/>
      <c r="D25" s="640"/>
      <c r="E25" s="640"/>
      <c r="F25" s="640"/>
      <c r="G25" s="640"/>
      <c r="H25" s="640"/>
      <c r="I25" s="640"/>
      <c r="J25" s="640"/>
      <c r="K25" s="640"/>
      <c r="L25" s="640"/>
      <c r="M25" s="640"/>
      <c r="N25" s="478"/>
      <c r="O25" s="478"/>
      <c r="P25" s="478"/>
      <c r="Q25" s="478"/>
      <c r="R25" s="478"/>
      <c r="S25" s="478"/>
      <c r="T25" s="478"/>
    </row>
    <row r="26" spans="1:29" x14ac:dyDescent="0.2">
      <c r="A26" s="635" t="s">
        <v>76</v>
      </c>
      <c r="B26" s="635"/>
      <c r="C26" s="635"/>
      <c r="D26" s="635"/>
      <c r="E26" s="635"/>
      <c r="F26" s="635"/>
      <c r="G26" s="635"/>
      <c r="H26" s="635"/>
      <c r="I26" s="635"/>
      <c r="J26" s="635"/>
      <c r="K26" s="635"/>
      <c r="L26" s="635"/>
      <c r="M26" s="635"/>
      <c r="N26" s="477"/>
      <c r="O26" s="477"/>
      <c r="P26" s="477"/>
      <c r="Q26" s="477"/>
      <c r="R26" s="477"/>
      <c r="S26" s="477"/>
      <c r="T26" s="477"/>
    </row>
    <row r="27" spans="1:29" x14ac:dyDescent="0.2">
      <c r="A27" s="635" t="s">
        <v>90</v>
      </c>
      <c r="B27" s="635"/>
      <c r="C27" s="635"/>
      <c r="D27" s="635"/>
      <c r="E27" s="635"/>
      <c r="F27" s="635"/>
      <c r="G27" s="635"/>
      <c r="H27" s="635"/>
      <c r="I27" s="635"/>
      <c r="J27" s="635"/>
      <c r="K27" s="635"/>
      <c r="L27" s="635"/>
      <c r="M27" s="635"/>
      <c r="N27" s="477"/>
      <c r="O27" s="477"/>
      <c r="P27" s="477"/>
      <c r="Q27" s="477"/>
      <c r="R27" s="477"/>
      <c r="S27" s="477"/>
      <c r="T27" s="477"/>
    </row>
    <row r="28" spans="1:29" x14ac:dyDescent="0.2">
      <c r="A28" s="635" t="s">
        <v>2746</v>
      </c>
      <c r="B28" s="635"/>
      <c r="C28" s="635"/>
      <c r="D28" s="635"/>
      <c r="E28" s="635"/>
      <c r="F28" s="635"/>
      <c r="G28" s="635"/>
      <c r="H28" s="635"/>
      <c r="I28" s="635"/>
      <c r="J28" s="635"/>
      <c r="K28" s="635"/>
      <c r="L28" s="635"/>
      <c r="M28" s="635"/>
      <c r="N28" s="477"/>
      <c r="O28" s="477"/>
      <c r="P28" s="477"/>
      <c r="Q28" s="477"/>
      <c r="R28" s="477"/>
      <c r="S28" s="477"/>
      <c r="T28" s="477"/>
    </row>
    <row r="29" spans="1:29" ht="14.25" customHeight="1" x14ac:dyDescent="0.2">
      <c r="A29" s="536" t="s">
        <v>2789</v>
      </c>
      <c r="B29" s="536"/>
      <c r="C29" s="536"/>
      <c r="D29" s="536"/>
      <c r="E29" s="536"/>
      <c r="F29" s="536"/>
      <c r="G29" s="536"/>
      <c r="H29" s="536"/>
      <c r="I29" s="536"/>
      <c r="J29" s="536"/>
      <c r="K29" s="536"/>
      <c r="L29" s="536"/>
      <c r="M29" s="536"/>
      <c r="N29" s="473"/>
      <c r="O29" s="473"/>
      <c r="P29" s="473"/>
      <c r="Q29" s="473"/>
      <c r="R29" s="473"/>
      <c r="S29" s="473"/>
      <c r="T29" s="473"/>
      <c r="U29" s="150"/>
      <c r="V29" s="150"/>
      <c r="W29" s="192"/>
      <c r="X29" s="192"/>
    </row>
    <row r="30" spans="1:29" x14ac:dyDescent="0.2">
      <c r="A30" s="197"/>
      <c r="B30" s="197"/>
      <c r="C30" s="197"/>
      <c r="D30" s="197"/>
      <c r="E30" s="197"/>
      <c r="F30" s="197"/>
      <c r="G30" s="197"/>
      <c r="H30" s="197"/>
      <c r="I30" s="197"/>
      <c r="J30" s="197"/>
      <c r="K30" s="197"/>
      <c r="L30" s="197"/>
      <c r="M30" s="197"/>
      <c r="N30" s="224"/>
      <c r="O30" s="224"/>
      <c r="P30" s="224"/>
      <c r="Q30" s="242"/>
      <c r="R30" s="242"/>
      <c r="S30" s="242"/>
      <c r="T30" s="197"/>
      <c r="U30" s="150"/>
      <c r="V30" s="150"/>
      <c r="W30" s="192"/>
      <c r="X30" s="192"/>
    </row>
    <row r="31" spans="1:29" x14ac:dyDescent="0.2">
      <c r="A31" s="195" t="s">
        <v>2757</v>
      </c>
      <c r="B31" s="17"/>
      <c r="C31" s="17"/>
      <c r="D31" s="17"/>
      <c r="E31" s="17"/>
      <c r="F31" s="17"/>
      <c r="G31" s="17"/>
      <c r="H31" s="37"/>
      <c r="I31" s="37"/>
      <c r="J31" s="17"/>
      <c r="K31" s="37"/>
      <c r="L31" s="37"/>
      <c r="M31" s="17"/>
      <c r="N31" s="17"/>
      <c r="O31" s="17"/>
      <c r="P31" s="17"/>
      <c r="Q31" s="17"/>
      <c r="R31" s="17"/>
      <c r="S31" s="17"/>
      <c r="T31" s="17"/>
    </row>
  </sheetData>
  <mergeCells count="38">
    <mergeCell ref="A29:M29"/>
    <mergeCell ref="B3:D3"/>
    <mergeCell ref="E3:G3"/>
    <mergeCell ref="H3:J3"/>
    <mergeCell ref="M1:T1"/>
    <mergeCell ref="G4:G6"/>
    <mergeCell ref="H4:H6"/>
    <mergeCell ref="I4:I6"/>
    <mergeCell ref="J4:J6"/>
    <mergeCell ref="T4:T6"/>
    <mergeCell ref="B4:B6"/>
    <mergeCell ref="C4:C6"/>
    <mergeCell ref="D4:D6"/>
    <mergeCell ref="E4:E6"/>
    <mergeCell ref="F4:F6"/>
    <mergeCell ref="A1:K1"/>
    <mergeCell ref="K3:M3"/>
    <mergeCell ref="K4:K6"/>
    <mergeCell ref="L4:L6"/>
    <mergeCell ref="M4:M6"/>
    <mergeCell ref="U4:U6"/>
    <mergeCell ref="T3:V3"/>
    <mergeCell ref="N3:P3"/>
    <mergeCell ref="V4:V6"/>
    <mergeCell ref="N4:N6"/>
    <mergeCell ref="O4:O6"/>
    <mergeCell ref="P4:P6"/>
    <mergeCell ref="Q3:S3"/>
    <mergeCell ref="Q4:Q6"/>
    <mergeCell ref="R4:R6"/>
    <mergeCell ref="S4:S6"/>
    <mergeCell ref="A27:M27"/>
    <mergeCell ref="A28:M28"/>
    <mergeCell ref="A7:A9"/>
    <mergeCell ref="A13:A15"/>
    <mergeCell ref="A21:M22"/>
    <mergeCell ref="A23:M25"/>
    <mergeCell ref="A26:M26"/>
  </mergeCells>
  <hyperlinks>
    <hyperlink ref="M1" location="Contents!A1" display="back to contents"/>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C112"/>
  <sheetViews>
    <sheetView showGridLines="0" zoomScaleNormal="100" workbookViewId="0">
      <selection sqref="A1:N1"/>
    </sheetView>
  </sheetViews>
  <sheetFormatPr defaultColWidth="9.140625" defaultRowHeight="12.75" x14ac:dyDescent="0.2"/>
  <cols>
    <col min="1" max="1" width="9.140625" style="255"/>
    <col min="2" max="2" width="25.140625" style="255" bestFit="1" customWidth="1"/>
    <col min="3" max="3" width="10.85546875" style="255" bestFit="1" customWidth="1"/>
    <col min="4" max="7" width="10.28515625" style="255" bestFit="1" customWidth="1"/>
    <col min="8" max="11" width="10.5703125" style="255" bestFit="1" customWidth="1"/>
    <col min="12" max="15" width="10.42578125" style="255" bestFit="1" customWidth="1"/>
    <col min="16" max="19" width="10.42578125" style="255" customWidth="1"/>
    <col min="20" max="20" width="10.42578125" style="255" bestFit="1" customWidth="1"/>
    <col min="21" max="39" width="10.42578125" style="255" customWidth="1"/>
    <col min="40" max="40" width="5.5703125" style="255" customWidth="1"/>
    <col min="41" max="41" width="9.42578125" style="255" bestFit="1" customWidth="1"/>
    <col min="42" max="42" width="10.28515625" style="255" bestFit="1" customWidth="1"/>
    <col min="43" max="16384" width="9.140625" style="255"/>
  </cols>
  <sheetData>
    <row r="1" spans="1:43" ht="18" customHeight="1" x14ac:dyDescent="0.25">
      <c r="A1" s="497" t="s">
        <v>2815</v>
      </c>
      <c r="B1" s="497"/>
      <c r="C1" s="497"/>
      <c r="D1" s="497"/>
      <c r="E1" s="497"/>
      <c r="F1" s="497"/>
      <c r="G1" s="497"/>
      <c r="H1" s="497"/>
      <c r="I1" s="497"/>
      <c r="J1" s="497"/>
      <c r="K1" s="497"/>
      <c r="L1" s="497"/>
      <c r="M1" s="497"/>
      <c r="N1" s="497"/>
      <c r="O1" s="253"/>
      <c r="P1" s="498" t="s">
        <v>78</v>
      </c>
      <c r="Q1" s="498"/>
      <c r="R1" s="254"/>
      <c r="S1" s="254"/>
    </row>
    <row r="2" spans="1:43" ht="15" customHeight="1" x14ac:dyDescent="0.2">
      <c r="A2" s="499"/>
      <c r="B2" s="499"/>
      <c r="C2" s="499"/>
      <c r="D2" s="499"/>
      <c r="E2" s="499"/>
      <c r="F2" s="499"/>
      <c r="G2" s="499"/>
      <c r="H2" s="499"/>
      <c r="I2" s="499"/>
      <c r="J2" s="499"/>
      <c r="K2" s="499"/>
      <c r="L2" s="256"/>
      <c r="M2" s="256"/>
      <c r="N2" s="256"/>
      <c r="O2" s="256"/>
      <c r="P2" s="256"/>
      <c r="Q2" s="256"/>
      <c r="R2" s="256"/>
      <c r="S2" s="256"/>
      <c r="T2" s="256"/>
      <c r="U2" s="256"/>
      <c r="V2" s="256"/>
      <c r="W2" s="256"/>
      <c r="X2" s="256"/>
      <c r="Y2" s="256"/>
      <c r="Z2" s="256"/>
      <c r="AA2" s="256"/>
      <c r="AB2" s="256"/>
      <c r="AC2" s="256"/>
      <c r="AD2" s="256"/>
      <c r="AE2" s="256"/>
      <c r="AF2" s="256"/>
      <c r="AG2" s="256"/>
      <c r="AH2" s="256"/>
      <c r="AI2" s="256"/>
      <c r="AJ2" s="256"/>
      <c r="AK2" s="256"/>
      <c r="AL2" s="256"/>
      <c r="AM2" s="256"/>
    </row>
    <row r="3" spans="1:43" ht="14.1" customHeight="1" x14ac:dyDescent="0.2">
      <c r="A3" s="500" t="s">
        <v>2816</v>
      </c>
      <c r="B3" s="500"/>
      <c r="C3" s="257">
        <v>1</v>
      </c>
      <c r="D3" s="257">
        <v>2</v>
      </c>
      <c r="E3" s="257">
        <v>3</v>
      </c>
      <c r="F3" s="257">
        <v>4</v>
      </c>
      <c r="G3" s="257">
        <v>5</v>
      </c>
      <c r="H3" s="257">
        <v>6</v>
      </c>
      <c r="I3" s="257">
        <v>7</v>
      </c>
      <c r="J3" s="257">
        <v>8</v>
      </c>
      <c r="K3" s="257">
        <v>9</v>
      </c>
      <c r="L3" s="257">
        <v>10</v>
      </c>
      <c r="M3" s="257">
        <v>11</v>
      </c>
      <c r="N3" s="257">
        <v>12</v>
      </c>
      <c r="O3" s="257">
        <v>13</v>
      </c>
      <c r="P3" s="258">
        <v>14</v>
      </c>
      <c r="Q3" s="258">
        <v>15</v>
      </c>
      <c r="R3" s="257">
        <v>16</v>
      </c>
      <c r="S3" s="258">
        <v>17</v>
      </c>
      <c r="T3" s="258">
        <v>18</v>
      </c>
      <c r="U3" s="258">
        <v>19</v>
      </c>
      <c r="V3" s="258">
        <v>20</v>
      </c>
      <c r="W3" s="258">
        <v>21</v>
      </c>
      <c r="X3" s="258">
        <v>22</v>
      </c>
      <c r="Y3" s="258">
        <v>23</v>
      </c>
      <c r="Z3" s="258">
        <v>24</v>
      </c>
      <c r="AA3" s="258">
        <v>25</v>
      </c>
      <c r="AB3" s="258">
        <v>26</v>
      </c>
      <c r="AC3" s="258">
        <v>27</v>
      </c>
      <c r="AD3" s="258">
        <v>28</v>
      </c>
      <c r="AE3" s="258">
        <v>29</v>
      </c>
      <c r="AF3" s="258">
        <v>30</v>
      </c>
      <c r="AG3" s="258">
        <v>31</v>
      </c>
      <c r="AH3" s="258">
        <v>32</v>
      </c>
      <c r="AI3" s="258">
        <v>33</v>
      </c>
      <c r="AJ3" s="258">
        <v>34</v>
      </c>
      <c r="AK3" s="258">
        <v>35</v>
      </c>
      <c r="AL3" s="258">
        <v>36</v>
      </c>
      <c r="AM3" s="258">
        <v>37</v>
      </c>
      <c r="AN3" s="493"/>
      <c r="AO3" s="493"/>
    </row>
    <row r="4" spans="1:43" ht="14.1" customHeight="1" x14ac:dyDescent="0.2">
      <c r="A4" s="494" t="s">
        <v>2817</v>
      </c>
      <c r="B4" s="494"/>
      <c r="C4" s="259">
        <v>43829</v>
      </c>
      <c r="D4" s="259">
        <v>43836</v>
      </c>
      <c r="E4" s="259">
        <v>43843</v>
      </c>
      <c r="F4" s="259">
        <v>43850</v>
      </c>
      <c r="G4" s="259">
        <v>43857</v>
      </c>
      <c r="H4" s="259">
        <v>43864</v>
      </c>
      <c r="I4" s="259">
        <v>43871</v>
      </c>
      <c r="J4" s="259">
        <v>43878</v>
      </c>
      <c r="K4" s="259">
        <v>43885</v>
      </c>
      <c r="L4" s="259">
        <v>43892</v>
      </c>
      <c r="M4" s="259">
        <v>43899</v>
      </c>
      <c r="N4" s="259">
        <v>43906</v>
      </c>
      <c r="O4" s="259">
        <v>43913</v>
      </c>
      <c r="P4" s="259">
        <v>43920</v>
      </c>
      <c r="Q4" s="259">
        <v>43927</v>
      </c>
      <c r="R4" s="259">
        <v>43934</v>
      </c>
      <c r="S4" s="259">
        <v>43941</v>
      </c>
      <c r="T4" s="259">
        <v>43948</v>
      </c>
      <c r="U4" s="259">
        <v>43955</v>
      </c>
      <c r="V4" s="259">
        <v>43962</v>
      </c>
      <c r="W4" s="259">
        <v>43969</v>
      </c>
      <c r="X4" s="259">
        <v>43976</v>
      </c>
      <c r="Y4" s="259">
        <v>43983</v>
      </c>
      <c r="Z4" s="259">
        <v>43990</v>
      </c>
      <c r="AA4" s="259">
        <v>43997</v>
      </c>
      <c r="AB4" s="259">
        <v>44004</v>
      </c>
      <c r="AC4" s="259">
        <v>44011</v>
      </c>
      <c r="AD4" s="259">
        <v>44018</v>
      </c>
      <c r="AE4" s="259">
        <v>44025</v>
      </c>
      <c r="AF4" s="259">
        <v>44032</v>
      </c>
      <c r="AG4" s="259">
        <v>44039</v>
      </c>
      <c r="AH4" s="259">
        <v>44046</v>
      </c>
      <c r="AI4" s="259">
        <v>44053</v>
      </c>
      <c r="AJ4" s="259">
        <v>44060</v>
      </c>
      <c r="AK4" s="259">
        <v>44067</v>
      </c>
      <c r="AL4" s="259">
        <v>44074</v>
      </c>
      <c r="AM4" s="259">
        <v>44081</v>
      </c>
      <c r="AN4" s="495" t="s">
        <v>2818</v>
      </c>
      <c r="AO4" s="495"/>
    </row>
    <row r="5" spans="1:43" ht="14.1" customHeight="1" thickBot="1" x14ac:dyDescent="0.25">
      <c r="A5" s="260"/>
      <c r="B5" s="260"/>
      <c r="C5" s="261"/>
      <c r="D5" s="261"/>
      <c r="E5" s="261"/>
      <c r="F5" s="261"/>
      <c r="G5" s="261"/>
      <c r="H5" s="261"/>
      <c r="I5" s="261"/>
      <c r="J5" s="261"/>
      <c r="K5" s="262"/>
      <c r="L5" s="262"/>
      <c r="M5" s="263"/>
      <c r="N5" s="263"/>
      <c r="O5" s="263"/>
      <c r="P5" s="264"/>
      <c r="Q5" s="264"/>
      <c r="R5" s="264"/>
      <c r="S5" s="264"/>
      <c r="T5" s="264"/>
      <c r="U5" s="264"/>
      <c r="V5" s="264"/>
      <c r="W5" s="264"/>
      <c r="X5" s="264"/>
      <c r="Y5" s="264"/>
      <c r="Z5" s="264"/>
      <c r="AA5" s="264"/>
      <c r="AB5" s="264"/>
      <c r="AC5" s="264"/>
      <c r="AD5" s="264"/>
      <c r="AE5" s="264"/>
      <c r="AF5" s="264"/>
      <c r="AG5" s="264"/>
      <c r="AH5" s="264"/>
      <c r="AI5" s="264"/>
      <c r="AJ5" s="264"/>
      <c r="AK5" s="264"/>
      <c r="AL5" s="264"/>
      <c r="AM5" s="264"/>
      <c r="AN5" s="264"/>
      <c r="AO5" s="264"/>
    </row>
    <row r="6" spans="1:43" ht="14.1" customHeight="1" x14ac:dyDescent="0.2">
      <c r="A6" s="265"/>
      <c r="B6" s="266"/>
      <c r="C6" s="267"/>
      <c r="D6" s="267"/>
      <c r="E6" s="267"/>
      <c r="F6" s="267"/>
      <c r="G6" s="267"/>
      <c r="H6" s="267"/>
      <c r="I6" s="267"/>
      <c r="J6" s="267"/>
      <c r="K6" s="268"/>
      <c r="L6" s="268"/>
      <c r="M6" s="269"/>
      <c r="N6" s="270"/>
      <c r="O6" s="270"/>
      <c r="P6" s="270"/>
      <c r="Q6" s="270"/>
      <c r="R6" s="270"/>
      <c r="S6" s="270"/>
      <c r="T6" s="270"/>
      <c r="U6" s="270"/>
      <c r="V6" s="270"/>
      <c r="W6" s="270"/>
      <c r="X6" s="270"/>
      <c r="Y6" s="270"/>
      <c r="Z6" s="270"/>
      <c r="AA6" s="270"/>
      <c r="AB6" s="270"/>
      <c r="AC6" s="270"/>
      <c r="AD6" s="270"/>
      <c r="AE6" s="270"/>
      <c r="AF6" s="270"/>
      <c r="AG6" s="270"/>
      <c r="AH6" s="270"/>
      <c r="AI6" s="270"/>
      <c r="AJ6" s="270"/>
      <c r="AK6" s="270"/>
      <c r="AL6" s="270"/>
      <c r="AM6" s="270"/>
    </row>
    <row r="7" spans="1:43" ht="14.1" customHeight="1" x14ac:dyDescent="0.2">
      <c r="A7" s="501" t="s">
        <v>2819</v>
      </c>
      <c r="B7" s="501"/>
      <c r="C7" s="271">
        <v>0</v>
      </c>
      <c r="D7" s="271">
        <v>0</v>
      </c>
      <c r="E7" s="271">
        <v>0</v>
      </c>
      <c r="F7" s="271">
        <v>0</v>
      </c>
      <c r="G7" s="271">
        <v>0</v>
      </c>
      <c r="H7" s="271">
        <v>0</v>
      </c>
      <c r="I7" s="271">
        <v>0</v>
      </c>
      <c r="J7" s="271">
        <v>0</v>
      </c>
      <c r="K7" s="271">
        <v>0</v>
      </c>
      <c r="L7" s="271">
        <v>0</v>
      </c>
      <c r="M7" s="271">
        <v>0</v>
      </c>
      <c r="N7" s="271">
        <v>11</v>
      </c>
      <c r="O7" s="271">
        <v>62</v>
      </c>
      <c r="P7" s="271">
        <v>282</v>
      </c>
      <c r="Q7" s="271">
        <v>609</v>
      </c>
      <c r="R7" s="271">
        <v>650</v>
      </c>
      <c r="S7" s="271">
        <v>661</v>
      </c>
      <c r="T7" s="271">
        <v>527</v>
      </c>
      <c r="U7" s="271">
        <v>415</v>
      </c>
      <c r="V7" s="271">
        <v>336</v>
      </c>
      <c r="W7" s="271">
        <v>230</v>
      </c>
      <c r="X7" s="271">
        <v>131</v>
      </c>
      <c r="Y7" s="271">
        <v>89</v>
      </c>
      <c r="Z7" s="271">
        <v>69</v>
      </c>
      <c r="AA7" s="271">
        <v>49</v>
      </c>
      <c r="AB7" s="271">
        <v>35</v>
      </c>
      <c r="AC7" s="271">
        <v>18</v>
      </c>
      <c r="AD7" s="271">
        <v>13</v>
      </c>
      <c r="AE7" s="271">
        <v>6</v>
      </c>
      <c r="AF7" s="271">
        <v>8</v>
      </c>
      <c r="AG7" s="271">
        <v>7</v>
      </c>
      <c r="AH7" s="271">
        <v>5</v>
      </c>
      <c r="AI7" s="271">
        <v>3</v>
      </c>
      <c r="AJ7" s="271">
        <v>6</v>
      </c>
      <c r="AK7" s="271">
        <v>7</v>
      </c>
      <c r="AL7" s="271">
        <v>2</v>
      </c>
      <c r="AM7" s="271">
        <v>5</v>
      </c>
      <c r="AN7" s="272"/>
      <c r="AO7" s="271">
        <f>SUM(C7:AN7)</f>
        <v>4236</v>
      </c>
      <c r="AP7" s="297"/>
      <c r="AQ7" s="274"/>
    </row>
    <row r="8" spans="1:43" ht="14.1" customHeight="1" x14ac:dyDescent="0.2">
      <c r="A8" s="501" t="s">
        <v>2820</v>
      </c>
      <c r="B8" s="501"/>
      <c r="C8" s="271">
        <f>SUM(C21:C27)</f>
        <v>0</v>
      </c>
      <c r="D8" s="271">
        <f t="shared" ref="D8:W8" si="0">SUM(D21:D27)</f>
        <v>0</v>
      </c>
      <c r="E8" s="271">
        <f t="shared" si="0"/>
        <v>0</v>
      </c>
      <c r="F8" s="271">
        <f t="shared" si="0"/>
        <v>0</v>
      </c>
      <c r="G8" s="271">
        <f t="shared" si="0"/>
        <v>0</v>
      </c>
      <c r="H8" s="271">
        <f t="shared" si="0"/>
        <v>0</v>
      </c>
      <c r="I8" s="271">
        <f t="shared" si="0"/>
        <v>0</v>
      </c>
      <c r="J8" s="271">
        <f t="shared" si="0"/>
        <v>0</v>
      </c>
      <c r="K8" s="271">
        <f t="shared" si="0"/>
        <v>0</v>
      </c>
      <c r="L8" s="271">
        <f t="shared" si="0"/>
        <v>0</v>
      </c>
      <c r="M8" s="271">
        <f t="shared" si="0"/>
        <v>0</v>
      </c>
      <c r="N8" s="271">
        <f t="shared" si="0"/>
        <v>5</v>
      </c>
      <c r="O8" s="271">
        <f t="shared" si="0"/>
        <v>26</v>
      </c>
      <c r="P8" s="271">
        <f t="shared" si="0"/>
        <v>127</v>
      </c>
      <c r="Q8" s="271">
        <f t="shared" si="0"/>
        <v>261</v>
      </c>
      <c r="R8" s="271">
        <f t="shared" si="0"/>
        <v>310</v>
      </c>
      <c r="S8" s="271">
        <f t="shared" si="0"/>
        <v>346</v>
      </c>
      <c r="T8" s="271">
        <f t="shared" si="0"/>
        <v>279</v>
      </c>
      <c r="U8" s="271">
        <f>SUM(U21:U27)</f>
        <v>221</v>
      </c>
      <c r="V8" s="271">
        <f t="shared" si="0"/>
        <v>181</v>
      </c>
      <c r="W8" s="271">
        <f t="shared" si="0"/>
        <v>123</v>
      </c>
      <c r="X8" s="271">
        <f>SUM(X21:X27)</f>
        <v>69</v>
      </c>
      <c r="Y8" s="271">
        <f t="shared" ref="Y8" si="1">SUM(Y21:Y27)</f>
        <v>46</v>
      </c>
      <c r="Z8" s="271">
        <f>SUM(Z21:Z27)</f>
        <v>43</v>
      </c>
      <c r="AA8" s="271">
        <f>SUM(AA21:AA27)</f>
        <v>30</v>
      </c>
      <c r="AB8" s="271">
        <f>SUM(AB21:AB27)</f>
        <v>19</v>
      </c>
      <c r="AC8" s="271">
        <f>SUM(AC21:AC27)</f>
        <v>10</v>
      </c>
      <c r="AD8" s="271">
        <f>SUM(AD21:AD27)</f>
        <v>8</v>
      </c>
      <c r="AE8" s="271">
        <f t="shared" ref="AE8" si="2">SUM(AE21:AE27)</f>
        <v>4</v>
      </c>
      <c r="AF8" s="271">
        <f>SUM(AF21:AF27)</f>
        <v>5</v>
      </c>
      <c r="AG8" s="271">
        <f>SUM(AG21:AG27)</f>
        <v>4</v>
      </c>
      <c r="AH8" s="271">
        <f>SUM(AH21:AH27)</f>
        <v>5</v>
      </c>
      <c r="AI8" s="271">
        <f t="shared" ref="AI8:AM8" si="3">SUM(AI21:AI27)</f>
        <v>2</v>
      </c>
      <c r="AJ8" s="271">
        <f t="shared" si="3"/>
        <v>4</v>
      </c>
      <c r="AK8" s="271">
        <f t="shared" si="3"/>
        <v>3</v>
      </c>
      <c r="AL8" s="271">
        <f t="shared" si="3"/>
        <v>2</v>
      </c>
      <c r="AM8" s="271">
        <f t="shared" si="3"/>
        <v>1</v>
      </c>
      <c r="AN8" s="271"/>
      <c r="AO8" s="271">
        <f>SUM(AO21:AO27)</f>
        <v>2134</v>
      </c>
      <c r="AP8" s="273"/>
      <c r="AQ8" s="274"/>
    </row>
    <row r="9" spans="1:43" ht="14.1" customHeight="1" x14ac:dyDescent="0.2">
      <c r="A9" s="501" t="s">
        <v>2821</v>
      </c>
      <c r="B9" s="501"/>
      <c r="C9" s="271">
        <f>SUM(C28:C34)</f>
        <v>0</v>
      </c>
      <c r="D9" s="271">
        <f t="shared" ref="D9:R9" si="4">SUM(D28:D34)</f>
        <v>0</v>
      </c>
      <c r="E9" s="271">
        <f t="shared" si="4"/>
        <v>0</v>
      </c>
      <c r="F9" s="271">
        <f t="shared" si="4"/>
        <v>0</v>
      </c>
      <c r="G9" s="271">
        <f t="shared" si="4"/>
        <v>0</v>
      </c>
      <c r="H9" s="271">
        <f t="shared" si="4"/>
        <v>0</v>
      </c>
      <c r="I9" s="271">
        <f t="shared" si="4"/>
        <v>0</v>
      </c>
      <c r="J9" s="271">
        <f t="shared" si="4"/>
        <v>0</v>
      </c>
      <c r="K9" s="271">
        <f t="shared" si="4"/>
        <v>0</v>
      </c>
      <c r="L9" s="271">
        <f t="shared" si="4"/>
        <v>0</v>
      </c>
      <c r="M9" s="271">
        <f t="shared" si="4"/>
        <v>0</v>
      </c>
      <c r="N9" s="271">
        <f t="shared" si="4"/>
        <v>6</v>
      </c>
      <c r="O9" s="271">
        <f t="shared" si="4"/>
        <v>36</v>
      </c>
      <c r="P9" s="271">
        <f t="shared" si="4"/>
        <v>155</v>
      </c>
      <c r="Q9" s="271">
        <f t="shared" si="4"/>
        <v>348</v>
      </c>
      <c r="R9" s="271">
        <f t="shared" si="4"/>
        <v>340</v>
      </c>
      <c r="S9" s="271">
        <f>SUM(S28:S34)</f>
        <v>315</v>
      </c>
      <c r="T9" s="271">
        <f>SUM(T28:T34)</f>
        <v>248</v>
      </c>
      <c r="U9" s="271">
        <f>SUM(U28:U34)</f>
        <v>194</v>
      </c>
      <c r="V9" s="271">
        <f t="shared" ref="V9" si="5">SUM(V28:V34)</f>
        <v>155</v>
      </c>
      <c r="W9" s="271">
        <f>SUM(W28:W34)</f>
        <v>107</v>
      </c>
      <c r="X9" s="271">
        <f>SUM(X28:X34)</f>
        <v>62</v>
      </c>
      <c r="Y9" s="271">
        <f t="shared" ref="Y9:AA9" si="6">SUM(Y28:Y34)</f>
        <v>43</v>
      </c>
      <c r="Z9" s="271">
        <f t="shared" si="6"/>
        <v>26</v>
      </c>
      <c r="AA9" s="271">
        <f t="shared" si="6"/>
        <v>19</v>
      </c>
      <c r="AB9" s="271">
        <f>SUM(AB28:AB34)</f>
        <v>16</v>
      </c>
      <c r="AC9" s="271">
        <f>SUM(AC28:AC34)</f>
        <v>8</v>
      </c>
      <c r="AD9" s="271">
        <f>SUM(AD28:AD34)</f>
        <v>5</v>
      </c>
      <c r="AE9" s="271">
        <f t="shared" ref="AE9" si="7">SUM(AE28:AE34)</f>
        <v>2</v>
      </c>
      <c r="AF9" s="271">
        <f>SUM(AF28:AF34)</f>
        <v>3</v>
      </c>
      <c r="AG9" s="271">
        <f>SUM(AG28:AG34)</f>
        <v>3</v>
      </c>
      <c r="AH9" s="271">
        <f>SUM(AH28:AH34)</f>
        <v>0</v>
      </c>
      <c r="AI9" s="271">
        <f t="shared" ref="AI9:AM9" si="8">SUM(AI28:AI34)</f>
        <v>1</v>
      </c>
      <c r="AJ9" s="271">
        <f t="shared" si="8"/>
        <v>2</v>
      </c>
      <c r="AK9" s="271">
        <f t="shared" si="8"/>
        <v>4</v>
      </c>
      <c r="AL9" s="271">
        <f t="shared" si="8"/>
        <v>0</v>
      </c>
      <c r="AM9" s="271">
        <f t="shared" si="8"/>
        <v>4</v>
      </c>
      <c r="AN9" s="271"/>
      <c r="AO9" s="271">
        <f>SUM(AO28:AO34)</f>
        <v>2102</v>
      </c>
      <c r="AP9" s="273"/>
      <c r="AQ9" s="274"/>
    </row>
    <row r="10" spans="1:43" ht="14.1" customHeight="1" x14ac:dyDescent="0.2">
      <c r="A10" s="275"/>
      <c r="B10" s="276"/>
      <c r="C10" s="271"/>
      <c r="D10" s="271"/>
      <c r="E10" s="271"/>
      <c r="F10" s="271"/>
      <c r="G10" s="271"/>
      <c r="H10" s="271"/>
      <c r="I10" s="271"/>
      <c r="J10" s="271"/>
      <c r="K10" s="271"/>
      <c r="L10" s="271"/>
      <c r="M10" s="271"/>
      <c r="N10" s="271"/>
      <c r="O10" s="271"/>
      <c r="P10" s="277"/>
      <c r="Q10" s="277"/>
      <c r="R10" s="277"/>
      <c r="S10" s="277"/>
      <c r="T10" s="277"/>
      <c r="U10" s="277"/>
      <c r="V10" s="277"/>
      <c r="W10" s="277"/>
      <c r="X10" s="277"/>
      <c r="Y10" s="277"/>
      <c r="Z10" s="277"/>
      <c r="AA10" s="277"/>
      <c r="AB10" s="277"/>
      <c r="AC10" s="277"/>
      <c r="AD10" s="277"/>
      <c r="AE10" s="277"/>
      <c r="AF10" s="277"/>
      <c r="AG10" s="277"/>
      <c r="AH10" s="277"/>
      <c r="AI10" s="277"/>
      <c r="AJ10" s="277"/>
      <c r="AK10" s="277"/>
      <c r="AL10" s="277"/>
      <c r="AM10" s="277"/>
      <c r="AN10" s="272"/>
      <c r="AO10" s="272"/>
      <c r="AP10" s="273"/>
    </row>
    <row r="11" spans="1:43" ht="14.1" customHeight="1" x14ac:dyDescent="0.2">
      <c r="A11" s="276"/>
      <c r="B11" s="278" t="s">
        <v>0</v>
      </c>
      <c r="C11" s="271"/>
      <c r="D11" s="271"/>
      <c r="E11" s="271"/>
      <c r="F11" s="271"/>
      <c r="G11" s="271"/>
      <c r="H11" s="271"/>
      <c r="I11" s="271"/>
      <c r="J11" s="271"/>
      <c r="K11" s="271"/>
      <c r="L11" s="271"/>
      <c r="M11" s="271"/>
      <c r="N11" s="271"/>
      <c r="O11" s="271"/>
      <c r="P11" s="271"/>
      <c r="Q11" s="271"/>
      <c r="R11" s="271"/>
      <c r="S11" s="271"/>
      <c r="T11" s="271"/>
      <c r="U11" s="271"/>
      <c r="V11" s="271"/>
      <c r="W11" s="271"/>
      <c r="X11" s="271"/>
      <c r="Y11" s="271"/>
      <c r="Z11" s="277"/>
      <c r="AA11" s="277"/>
      <c r="AB11" s="277"/>
      <c r="AC11" s="277"/>
      <c r="AD11" s="277"/>
      <c r="AE11" s="277"/>
      <c r="AF11" s="277"/>
      <c r="AG11" s="277"/>
      <c r="AH11" s="277"/>
      <c r="AI11" s="277"/>
      <c r="AJ11" s="277"/>
      <c r="AK11" s="277"/>
      <c r="AL11" s="277"/>
      <c r="AM11" s="277"/>
      <c r="AN11" s="272"/>
      <c r="AO11" s="272"/>
    </row>
    <row r="12" spans="1:43" ht="14.1" customHeight="1" x14ac:dyDescent="0.2">
      <c r="A12" s="276"/>
      <c r="B12" s="279" t="s">
        <v>2822</v>
      </c>
      <c r="C12" s="271"/>
      <c r="D12" s="271"/>
      <c r="E12" s="271"/>
      <c r="F12" s="271"/>
      <c r="G12" s="271"/>
      <c r="H12" s="271"/>
      <c r="I12" s="271"/>
      <c r="J12" s="271"/>
      <c r="K12" s="271"/>
      <c r="L12" s="271"/>
      <c r="M12" s="271"/>
      <c r="N12" s="271"/>
      <c r="O12" s="271"/>
      <c r="P12" s="271"/>
      <c r="Q12" s="271"/>
      <c r="R12" s="271"/>
      <c r="S12" s="271"/>
      <c r="T12" s="271"/>
      <c r="U12" s="271"/>
      <c r="V12" s="271"/>
      <c r="W12" s="271"/>
      <c r="X12" s="271"/>
      <c r="Y12" s="271"/>
      <c r="Z12" s="271"/>
      <c r="AA12" s="271"/>
      <c r="AB12" s="271"/>
      <c r="AC12" s="271"/>
      <c r="AD12" s="271"/>
      <c r="AE12" s="271"/>
      <c r="AF12" s="271"/>
      <c r="AG12" s="271"/>
      <c r="AH12" s="271"/>
      <c r="AI12" s="271"/>
      <c r="AJ12" s="271"/>
      <c r="AK12" s="271"/>
      <c r="AL12" s="271"/>
      <c r="AM12" s="271"/>
      <c r="AN12" s="272"/>
      <c r="AO12" s="272"/>
    </row>
    <row r="13" spans="1:43" ht="14.1" customHeight="1" x14ac:dyDescent="0.2">
      <c r="A13" s="276"/>
      <c r="B13" s="280" t="s">
        <v>1</v>
      </c>
      <c r="C13" s="281">
        <v>0</v>
      </c>
      <c r="D13" s="281">
        <v>0</v>
      </c>
      <c r="E13" s="281">
        <v>0</v>
      </c>
      <c r="F13" s="281">
        <v>0</v>
      </c>
      <c r="G13" s="281">
        <v>0</v>
      </c>
      <c r="H13" s="281">
        <v>0</v>
      </c>
      <c r="I13" s="281">
        <v>0</v>
      </c>
      <c r="J13" s="281">
        <v>0</v>
      </c>
      <c r="K13" s="281">
        <v>0</v>
      </c>
      <c r="L13" s="281">
        <v>0</v>
      </c>
      <c r="M13" s="281">
        <v>0</v>
      </c>
      <c r="N13" s="281">
        <v>0</v>
      </c>
      <c r="O13" s="281">
        <v>0</v>
      </c>
      <c r="P13" s="281">
        <v>0</v>
      </c>
      <c r="Q13" s="281">
        <v>0</v>
      </c>
      <c r="R13" s="281">
        <v>0</v>
      </c>
      <c r="S13" s="281">
        <v>0</v>
      </c>
      <c r="T13" s="281">
        <v>0</v>
      </c>
      <c r="U13" s="281">
        <v>0</v>
      </c>
      <c r="V13" s="281">
        <v>0</v>
      </c>
      <c r="W13" s="281">
        <v>0</v>
      </c>
      <c r="X13" s="281">
        <v>0</v>
      </c>
      <c r="Y13" s="281">
        <v>0</v>
      </c>
      <c r="Z13" s="281">
        <v>0</v>
      </c>
      <c r="AA13" s="281">
        <v>0</v>
      </c>
      <c r="AB13" s="281">
        <v>0</v>
      </c>
      <c r="AC13" s="281">
        <v>0</v>
      </c>
      <c r="AD13" s="281">
        <v>0</v>
      </c>
      <c r="AE13" s="281">
        <v>0</v>
      </c>
      <c r="AF13" s="281">
        <v>0</v>
      </c>
      <c r="AG13" s="281">
        <v>0</v>
      </c>
      <c r="AH13" s="281">
        <v>0</v>
      </c>
      <c r="AI13" s="281">
        <v>0</v>
      </c>
      <c r="AJ13" s="281">
        <v>0</v>
      </c>
      <c r="AK13" s="281">
        <v>0</v>
      </c>
      <c r="AL13" s="281">
        <v>0</v>
      </c>
      <c r="AM13" s="281">
        <v>0</v>
      </c>
      <c r="AN13" s="272"/>
      <c r="AO13" s="281">
        <f>SUM(C13:AN13)</f>
        <v>0</v>
      </c>
      <c r="AP13" s="273"/>
      <c r="AQ13" s="282"/>
    </row>
    <row r="14" spans="1:43" ht="14.1" customHeight="1" x14ac:dyDescent="0.2">
      <c r="A14" s="276"/>
      <c r="B14" s="283" t="s">
        <v>2823</v>
      </c>
      <c r="C14" s="284">
        <v>0</v>
      </c>
      <c r="D14" s="284">
        <v>0</v>
      </c>
      <c r="E14" s="284">
        <v>0</v>
      </c>
      <c r="F14" s="284">
        <v>0</v>
      </c>
      <c r="G14" s="284">
        <v>0</v>
      </c>
      <c r="H14" s="284">
        <v>0</v>
      </c>
      <c r="I14" s="284">
        <v>0</v>
      </c>
      <c r="J14" s="284">
        <v>0</v>
      </c>
      <c r="K14" s="284">
        <v>0</v>
      </c>
      <c r="L14" s="284">
        <v>0</v>
      </c>
      <c r="M14" s="284">
        <v>0</v>
      </c>
      <c r="N14" s="284">
        <v>0</v>
      </c>
      <c r="O14" s="284">
        <v>0</v>
      </c>
      <c r="P14" s="284">
        <v>0</v>
      </c>
      <c r="Q14" s="284">
        <v>0</v>
      </c>
      <c r="R14" s="284">
        <v>0</v>
      </c>
      <c r="S14" s="284">
        <v>0</v>
      </c>
      <c r="T14" s="284">
        <v>0</v>
      </c>
      <c r="U14" s="284">
        <v>0</v>
      </c>
      <c r="V14" s="284">
        <v>0</v>
      </c>
      <c r="W14" s="284">
        <v>0</v>
      </c>
      <c r="X14" s="284">
        <v>0</v>
      </c>
      <c r="Y14" s="284">
        <v>0</v>
      </c>
      <c r="Z14" s="284">
        <v>0</v>
      </c>
      <c r="AA14" s="284">
        <v>0</v>
      </c>
      <c r="AB14" s="284">
        <v>0</v>
      </c>
      <c r="AC14" s="284">
        <v>0</v>
      </c>
      <c r="AD14" s="284">
        <v>0</v>
      </c>
      <c r="AE14" s="284">
        <v>0</v>
      </c>
      <c r="AF14" s="284">
        <v>0</v>
      </c>
      <c r="AG14" s="284">
        <v>0</v>
      </c>
      <c r="AH14" s="284">
        <v>0</v>
      </c>
      <c r="AI14" s="284">
        <v>0</v>
      </c>
      <c r="AJ14" s="284">
        <v>0</v>
      </c>
      <c r="AK14" s="284">
        <v>0</v>
      </c>
      <c r="AL14" s="284">
        <v>0</v>
      </c>
      <c r="AM14" s="284">
        <v>0</v>
      </c>
      <c r="AN14" s="272"/>
      <c r="AO14" s="281">
        <f t="shared" ref="AO14:AO19" si="9">SUM(C14:AN14)</f>
        <v>0</v>
      </c>
      <c r="AP14" s="273"/>
      <c r="AQ14" s="282"/>
    </row>
    <row r="15" spans="1:43" ht="14.1" customHeight="1" x14ac:dyDescent="0.2">
      <c r="A15" s="276"/>
      <c r="B15" s="283" t="s">
        <v>2824</v>
      </c>
      <c r="C15" s="281">
        <v>0</v>
      </c>
      <c r="D15" s="281">
        <v>0</v>
      </c>
      <c r="E15" s="281">
        <v>0</v>
      </c>
      <c r="F15" s="281">
        <v>0</v>
      </c>
      <c r="G15" s="281">
        <v>0</v>
      </c>
      <c r="H15" s="281">
        <v>0</v>
      </c>
      <c r="I15" s="281">
        <v>0</v>
      </c>
      <c r="J15" s="281">
        <v>0</v>
      </c>
      <c r="K15" s="281">
        <v>0</v>
      </c>
      <c r="L15" s="281">
        <v>0</v>
      </c>
      <c r="M15" s="281">
        <v>0</v>
      </c>
      <c r="N15" s="281">
        <v>0</v>
      </c>
      <c r="O15" s="281">
        <v>0</v>
      </c>
      <c r="P15" s="281">
        <v>4</v>
      </c>
      <c r="Q15" s="281">
        <v>4</v>
      </c>
      <c r="R15" s="281">
        <v>2</v>
      </c>
      <c r="S15" s="281">
        <v>7</v>
      </c>
      <c r="T15" s="281">
        <v>2</v>
      </c>
      <c r="U15" s="281">
        <v>2</v>
      </c>
      <c r="V15" s="281">
        <v>2</v>
      </c>
      <c r="W15" s="281">
        <v>0</v>
      </c>
      <c r="X15" s="281">
        <v>1</v>
      </c>
      <c r="Y15" s="281">
        <v>2</v>
      </c>
      <c r="Z15" s="281">
        <v>1</v>
      </c>
      <c r="AA15" s="281">
        <v>0</v>
      </c>
      <c r="AB15" s="281">
        <v>0</v>
      </c>
      <c r="AC15" s="281">
        <v>1</v>
      </c>
      <c r="AD15" s="281">
        <v>0</v>
      </c>
      <c r="AE15" s="281">
        <v>0</v>
      </c>
      <c r="AF15" s="281">
        <v>0</v>
      </c>
      <c r="AG15" s="281">
        <v>0</v>
      </c>
      <c r="AH15" s="281">
        <v>0</v>
      </c>
      <c r="AI15" s="281">
        <v>0</v>
      </c>
      <c r="AJ15" s="281">
        <v>0</v>
      </c>
      <c r="AK15" s="281">
        <v>0</v>
      </c>
      <c r="AL15" s="281">
        <v>0</v>
      </c>
      <c r="AM15" s="281">
        <v>0</v>
      </c>
      <c r="AN15" s="272"/>
      <c r="AO15" s="281">
        <f t="shared" si="9"/>
        <v>28</v>
      </c>
      <c r="AP15" s="273"/>
      <c r="AQ15" s="282"/>
    </row>
    <row r="16" spans="1:43" ht="14.1" customHeight="1" x14ac:dyDescent="0.2">
      <c r="A16" s="276"/>
      <c r="B16" s="283" t="s">
        <v>2825</v>
      </c>
      <c r="C16" s="284">
        <v>0</v>
      </c>
      <c r="D16" s="284">
        <v>0</v>
      </c>
      <c r="E16" s="284">
        <v>0</v>
      </c>
      <c r="F16" s="284">
        <v>0</v>
      </c>
      <c r="G16" s="284">
        <v>0</v>
      </c>
      <c r="H16" s="284">
        <v>0</v>
      </c>
      <c r="I16" s="284">
        <v>0</v>
      </c>
      <c r="J16" s="284">
        <v>0</v>
      </c>
      <c r="K16" s="284">
        <v>0</v>
      </c>
      <c r="L16" s="284">
        <v>0</v>
      </c>
      <c r="M16" s="284">
        <v>0</v>
      </c>
      <c r="N16" s="281">
        <v>1</v>
      </c>
      <c r="O16" s="281">
        <v>12</v>
      </c>
      <c r="P16" s="281">
        <v>30</v>
      </c>
      <c r="Q16" s="281">
        <v>64</v>
      </c>
      <c r="R16" s="281">
        <v>46</v>
      </c>
      <c r="S16" s="281">
        <v>54</v>
      </c>
      <c r="T16" s="281">
        <v>38</v>
      </c>
      <c r="U16" s="281">
        <v>35</v>
      </c>
      <c r="V16" s="281">
        <v>25</v>
      </c>
      <c r="W16" s="281">
        <v>12</v>
      </c>
      <c r="X16" s="281">
        <v>9</v>
      </c>
      <c r="Y16" s="281">
        <v>9</v>
      </c>
      <c r="Z16" s="281">
        <v>2</v>
      </c>
      <c r="AA16" s="281">
        <v>3</v>
      </c>
      <c r="AB16" s="281">
        <v>3</v>
      </c>
      <c r="AC16" s="281">
        <v>2</v>
      </c>
      <c r="AD16" s="281">
        <v>0</v>
      </c>
      <c r="AE16" s="281">
        <v>0</v>
      </c>
      <c r="AF16" s="281">
        <v>1</v>
      </c>
      <c r="AG16" s="281">
        <v>2</v>
      </c>
      <c r="AH16" s="281">
        <v>0</v>
      </c>
      <c r="AI16" s="281">
        <v>1</v>
      </c>
      <c r="AJ16" s="281">
        <v>1</v>
      </c>
      <c r="AK16" s="281">
        <v>1</v>
      </c>
      <c r="AL16" s="281">
        <v>0</v>
      </c>
      <c r="AM16" s="281">
        <v>0</v>
      </c>
      <c r="AN16" s="272"/>
      <c r="AO16" s="281">
        <f t="shared" si="9"/>
        <v>351</v>
      </c>
      <c r="AP16" s="273"/>
      <c r="AQ16" s="282"/>
    </row>
    <row r="17" spans="1:44" ht="14.1" customHeight="1" x14ac:dyDescent="0.2">
      <c r="A17" s="276"/>
      <c r="B17" s="283" t="s">
        <v>2826</v>
      </c>
      <c r="C17" s="284">
        <v>0</v>
      </c>
      <c r="D17" s="284">
        <v>0</v>
      </c>
      <c r="E17" s="284">
        <v>0</v>
      </c>
      <c r="F17" s="284">
        <v>0</v>
      </c>
      <c r="G17" s="284">
        <v>0</v>
      </c>
      <c r="H17" s="284">
        <v>0</v>
      </c>
      <c r="I17" s="284">
        <v>0</v>
      </c>
      <c r="J17" s="284">
        <v>0</v>
      </c>
      <c r="K17" s="284">
        <v>0</v>
      </c>
      <c r="L17" s="284">
        <v>0</v>
      </c>
      <c r="M17" s="284">
        <v>0</v>
      </c>
      <c r="N17" s="281">
        <v>5</v>
      </c>
      <c r="O17" s="281">
        <v>11</v>
      </c>
      <c r="P17" s="281">
        <v>67</v>
      </c>
      <c r="Q17" s="281">
        <v>100</v>
      </c>
      <c r="R17" s="281">
        <v>81</v>
      </c>
      <c r="S17" s="281">
        <v>99</v>
      </c>
      <c r="T17" s="281">
        <v>74</v>
      </c>
      <c r="U17" s="281">
        <v>50</v>
      </c>
      <c r="V17" s="281">
        <v>47</v>
      </c>
      <c r="W17" s="281">
        <v>23</v>
      </c>
      <c r="X17" s="281">
        <v>16</v>
      </c>
      <c r="Y17" s="281">
        <v>10</v>
      </c>
      <c r="Z17" s="281">
        <v>6</v>
      </c>
      <c r="AA17" s="281">
        <v>4</v>
      </c>
      <c r="AB17" s="281">
        <v>4</v>
      </c>
      <c r="AC17" s="281">
        <v>1</v>
      </c>
      <c r="AD17" s="281">
        <v>2</v>
      </c>
      <c r="AE17" s="281">
        <v>0</v>
      </c>
      <c r="AF17" s="281">
        <v>0</v>
      </c>
      <c r="AG17" s="281">
        <v>1</v>
      </c>
      <c r="AH17" s="281">
        <v>1</v>
      </c>
      <c r="AI17" s="281">
        <v>1</v>
      </c>
      <c r="AJ17" s="281">
        <v>0</v>
      </c>
      <c r="AK17" s="281">
        <v>1</v>
      </c>
      <c r="AL17" s="281">
        <v>0</v>
      </c>
      <c r="AM17" s="281">
        <v>2</v>
      </c>
      <c r="AN17" s="272"/>
      <c r="AO17" s="281">
        <f t="shared" si="9"/>
        <v>606</v>
      </c>
      <c r="AP17" s="273"/>
      <c r="AQ17" s="282"/>
    </row>
    <row r="18" spans="1:44" ht="14.1" customHeight="1" x14ac:dyDescent="0.2">
      <c r="A18" s="276"/>
      <c r="B18" s="283" t="s">
        <v>2827</v>
      </c>
      <c r="C18" s="284">
        <v>0</v>
      </c>
      <c r="D18" s="284">
        <v>0</v>
      </c>
      <c r="E18" s="284">
        <v>0</v>
      </c>
      <c r="F18" s="284">
        <v>0</v>
      </c>
      <c r="G18" s="284">
        <v>0</v>
      </c>
      <c r="H18" s="284">
        <v>0</v>
      </c>
      <c r="I18" s="284">
        <v>0</v>
      </c>
      <c r="J18" s="284">
        <v>0</v>
      </c>
      <c r="K18" s="284">
        <v>0</v>
      </c>
      <c r="L18" s="284">
        <v>0</v>
      </c>
      <c r="M18" s="284">
        <v>0</v>
      </c>
      <c r="N18" s="281">
        <v>3</v>
      </c>
      <c r="O18" s="281">
        <v>24</v>
      </c>
      <c r="P18" s="281">
        <v>107</v>
      </c>
      <c r="Q18" s="281">
        <v>228</v>
      </c>
      <c r="R18" s="281">
        <v>222</v>
      </c>
      <c r="S18" s="281">
        <v>227</v>
      </c>
      <c r="T18" s="281">
        <v>144</v>
      </c>
      <c r="U18" s="281">
        <v>145</v>
      </c>
      <c r="V18" s="281">
        <v>93</v>
      </c>
      <c r="W18" s="281">
        <v>71</v>
      </c>
      <c r="X18" s="281">
        <v>45</v>
      </c>
      <c r="Y18" s="281">
        <v>25</v>
      </c>
      <c r="Z18" s="281">
        <v>24</v>
      </c>
      <c r="AA18" s="281">
        <v>16</v>
      </c>
      <c r="AB18" s="281">
        <v>12</v>
      </c>
      <c r="AC18" s="281">
        <v>7</v>
      </c>
      <c r="AD18" s="281">
        <v>4</v>
      </c>
      <c r="AE18" s="281">
        <v>4</v>
      </c>
      <c r="AF18" s="281">
        <v>5</v>
      </c>
      <c r="AG18" s="281">
        <v>3</v>
      </c>
      <c r="AH18" s="281">
        <v>2</v>
      </c>
      <c r="AI18" s="281">
        <v>0</v>
      </c>
      <c r="AJ18" s="281">
        <v>2</v>
      </c>
      <c r="AK18" s="281">
        <v>1</v>
      </c>
      <c r="AL18" s="281">
        <v>0</v>
      </c>
      <c r="AM18" s="281">
        <v>3</v>
      </c>
      <c r="AN18" s="272"/>
      <c r="AO18" s="281">
        <f t="shared" si="9"/>
        <v>1417</v>
      </c>
      <c r="AP18" s="273"/>
      <c r="AQ18" s="282"/>
    </row>
    <row r="19" spans="1:44" ht="14.1" customHeight="1" x14ac:dyDescent="0.2">
      <c r="A19" s="276"/>
      <c r="B19" s="280" t="s">
        <v>2828</v>
      </c>
      <c r="C19" s="284">
        <v>0</v>
      </c>
      <c r="D19" s="284">
        <v>0</v>
      </c>
      <c r="E19" s="284">
        <v>0</v>
      </c>
      <c r="F19" s="284">
        <v>0</v>
      </c>
      <c r="G19" s="284">
        <v>0</v>
      </c>
      <c r="H19" s="284">
        <v>0</v>
      </c>
      <c r="I19" s="284">
        <v>0</v>
      </c>
      <c r="J19" s="284">
        <v>0</v>
      </c>
      <c r="K19" s="284">
        <v>0</v>
      </c>
      <c r="L19" s="284">
        <v>0</v>
      </c>
      <c r="M19" s="284">
        <v>0</v>
      </c>
      <c r="N19" s="281">
        <v>2</v>
      </c>
      <c r="O19" s="281">
        <v>15</v>
      </c>
      <c r="P19" s="281">
        <v>74</v>
      </c>
      <c r="Q19" s="281">
        <v>213</v>
      </c>
      <c r="R19" s="281">
        <v>299</v>
      </c>
      <c r="S19" s="281">
        <v>274</v>
      </c>
      <c r="T19" s="281">
        <v>269</v>
      </c>
      <c r="U19" s="281">
        <v>183</v>
      </c>
      <c r="V19" s="281">
        <v>169</v>
      </c>
      <c r="W19" s="281">
        <v>124</v>
      </c>
      <c r="X19" s="281">
        <v>60</v>
      </c>
      <c r="Y19" s="281">
        <v>43</v>
      </c>
      <c r="Z19" s="281">
        <v>36</v>
      </c>
      <c r="AA19" s="281">
        <v>26</v>
      </c>
      <c r="AB19" s="281">
        <v>16</v>
      </c>
      <c r="AC19" s="281">
        <v>7</v>
      </c>
      <c r="AD19" s="281">
        <v>7</v>
      </c>
      <c r="AE19" s="281">
        <v>2</v>
      </c>
      <c r="AF19" s="281">
        <v>2</v>
      </c>
      <c r="AG19" s="281">
        <v>1</v>
      </c>
      <c r="AH19" s="281">
        <v>2</v>
      </c>
      <c r="AI19" s="281">
        <v>1</v>
      </c>
      <c r="AJ19" s="281">
        <v>3</v>
      </c>
      <c r="AK19" s="281">
        <v>4</v>
      </c>
      <c r="AL19" s="281">
        <v>2</v>
      </c>
      <c r="AM19" s="281">
        <v>0</v>
      </c>
      <c r="AN19" s="272"/>
      <c r="AO19" s="281">
        <f t="shared" si="9"/>
        <v>1834</v>
      </c>
      <c r="AP19" s="274"/>
      <c r="AQ19" s="282"/>
      <c r="AR19" s="273"/>
    </row>
    <row r="20" spans="1:44" ht="14.1" customHeight="1" x14ac:dyDescent="0.2">
      <c r="A20" s="276"/>
      <c r="B20" s="279"/>
      <c r="C20" s="284"/>
      <c r="D20" s="284"/>
      <c r="E20" s="284"/>
      <c r="F20" s="284"/>
      <c r="G20" s="284"/>
      <c r="H20" s="284"/>
      <c r="I20" s="284"/>
      <c r="J20" s="284"/>
      <c r="K20" s="284"/>
      <c r="L20" s="284"/>
      <c r="M20" s="284"/>
      <c r="N20" s="281"/>
      <c r="O20" s="281"/>
      <c r="P20" s="281"/>
      <c r="Q20" s="281"/>
      <c r="R20" s="281"/>
      <c r="S20" s="281"/>
      <c r="T20" s="281"/>
      <c r="U20" s="281"/>
      <c r="V20" s="281"/>
      <c r="W20" s="281"/>
      <c r="X20" s="281"/>
      <c r="Y20" s="281"/>
      <c r="Z20" s="281"/>
      <c r="AA20" s="281"/>
      <c r="AB20" s="281"/>
      <c r="AC20" s="281"/>
      <c r="AD20" s="281"/>
      <c r="AE20" s="281"/>
      <c r="AF20" s="281"/>
      <c r="AG20" s="281"/>
      <c r="AH20" s="281"/>
      <c r="AI20" s="281"/>
      <c r="AJ20" s="281"/>
      <c r="AK20" s="281"/>
      <c r="AL20" s="281"/>
      <c r="AM20" s="281"/>
      <c r="AN20" s="272"/>
      <c r="AO20" s="281"/>
      <c r="AR20" s="285"/>
    </row>
    <row r="21" spans="1:44" ht="27.75" customHeight="1" x14ac:dyDescent="0.2">
      <c r="A21" s="502" t="s">
        <v>2</v>
      </c>
      <c r="B21" s="280" t="s">
        <v>1</v>
      </c>
      <c r="C21" s="284">
        <v>0</v>
      </c>
      <c r="D21" s="284">
        <v>0</v>
      </c>
      <c r="E21" s="284">
        <v>0</v>
      </c>
      <c r="F21" s="284">
        <v>0</v>
      </c>
      <c r="G21" s="284">
        <v>0</v>
      </c>
      <c r="H21" s="284">
        <v>0</v>
      </c>
      <c r="I21" s="284">
        <v>0</v>
      </c>
      <c r="J21" s="284">
        <v>0</v>
      </c>
      <c r="K21" s="284">
        <v>0</v>
      </c>
      <c r="L21" s="284">
        <v>0</v>
      </c>
      <c r="M21" s="284">
        <v>0</v>
      </c>
      <c r="N21" s="281">
        <v>0</v>
      </c>
      <c r="O21" s="281">
        <v>0</v>
      </c>
      <c r="P21" s="281">
        <v>0</v>
      </c>
      <c r="Q21" s="281">
        <v>0</v>
      </c>
      <c r="R21" s="281">
        <v>0</v>
      </c>
      <c r="S21" s="281">
        <v>0</v>
      </c>
      <c r="T21" s="281">
        <v>0</v>
      </c>
      <c r="U21" s="281">
        <v>0</v>
      </c>
      <c r="V21" s="281">
        <v>0</v>
      </c>
      <c r="W21" s="281">
        <v>0</v>
      </c>
      <c r="X21" s="281">
        <v>0</v>
      </c>
      <c r="Y21" s="281">
        <v>0</v>
      </c>
      <c r="Z21" s="281">
        <v>0</v>
      </c>
      <c r="AA21" s="281">
        <v>0</v>
      </c>
      <c r="AB21" s="281">
        <v>0</v>
      </c>
      <c r="AC21" s="281">
        <v>0</v>
      </c>
      <c r="AD21" s="281">
        <v>0</v>
      </c>
      <c r="AE21" s="281">
        <v>0</v>
      </c>
      <c r="AF21" s="281">
        <v>0</v>
      </c>
      <c r="AG21" s="281">
        <v>0</v>
      </c>
      <c r="AH21" s="281">
        <v>0</v>
      </c>
      <c r="AI21" s="281">
        <v>0</v>
      </c>
      <c r="AJ21" s="281">
        <v>0</v>
      </c>
      <c r="AK21" s="281">
        <v>0</v>
      </c>
      <c r="AL21" s="281">
        <v>0</v>
      </c>
      <c r="AM21" s="281">
        <v>0</v>
      </c>
      <c r="AN21" s="272"/>
      <c r="AO21" s="281">
        <f>SUM(C21:AN21)</f>
        <v>0</v>
      </c>
      <c r="AP21" s="273"/>
    </row>
    <row r="22" spans="1:44" ht="14.1" customHeight="1" x14ac:dyDescent="0.2">
      <c r="A22" s="502"/>
      <c r="B22" s="283" t="s">
        <v>2823</v>
      </c>
      <c r="C22" s="284">
        <v>0</v>
      </c>
      <c r="D22" s="284">
        <v>0</v>
      </c>
      <c r="E22" s="284">
        <v>0</v>
      </c>
      <c r="F22" s="284">
        <v>0</v>
      </c>
      <c r="G22" s="284">
        <v>0</v>
      </c>
      <c r="H22" s="284">
        <v>0</v>
      </c>
      <c r="I22" s="284">
        <v>0</v>
      </c>
      <c r="J22" s="284">
        <v>0</v>
      </c>
      <c r="K22" s="284">
        <v>0</v>
      </c>
      <c r="L22" s="284">
        <v>0</v>
      </c>
      <c r="M22" s="284">
        <v>0</v>
      </c>
      <c r="N22" s="281">
        <v>0</v>
      </c>
      <c r="O22" s="281">
        <v>0</v>
      </c>
      <c r="P22" s="281">
        <v>0</v>
      </c>
      <c r="Q22" s="281">
        <v>0</v>
      </c>
      <c r="R22" s="281">
        <v>0</v>
      </c>
      <c r="S22" s="281">
        <v>0</v>
      </c>
      <c r="T22" s="281">
        <v>0</v>
      </c>
      <c r="U22" s="281">
        <v>0</v>
      </c>
      <c r="V22" s="281">
        <v>0</v>
      </c>
      <c r="W22" s="281">
        <v>0</v>
      </c>
      <c r="X22" s="281">
        <v>0</v>
      </c>
      <c r="Y22" s="281">
        <v>0</v>
      </c>
      <c r="Z22" s="281">
        <v>0</v>
      </c>
      <c r="AA22" s="281">
        <v>0</v>
      </c>
      <c r="AB22" s="281">
        <v>0</v>
      </c>
      <c r="AC22" s="281">
        <v>0</v>
      </c>
      <c r="AD22" s="281">
        <v>0</v>
      </c>
      <c r="AE22" s="281">
        <v>0</v>
      </c>
      <c r="AF22" s="281">
        <v>0</v>
      </c>
      <c r="AG22" s="281">
        <v>0</v>
      </c>
      <c r="AH22" s="281">
        <v>0</v>
      </c>
      <c r="AI22" s="281">
        <v>0</v>
      </c>
      <c r="AJ22" s="281">
        <v>0</v>
      </c>
      <c r="AK22" s="281">
        <v>0</v>
      </c>
      <c r="AL22" s="281">
        <v>0</v>
      </c>
      <c r="AM22" s="281">
        <v>0</v>
      </c>
      <c r="AN22" s="272"/>
      <c r="AO22" s="281">
        <f t="shared" ref="AO22:AO27" si="10">SUM(C22:AN22)</f>
        <v>0</v>
      </c>
      <c r="AP22" s="273"/>
    </row>
    <row r="23" spans="1:44" ht="14.1" customHeight="1" x14ac:dyDescent="0.2">
      <c r="A23" s="502"/>
      <c r="B23" s="283" t="s">
        <v>2824</v>
      </c>
      <c r="C23" s="284">
        <v>0</v>
      </c>
      <c r="D23" s="284">
        <v>0</v>
      </c>
      <c r="E23" s="284">
        <v>0</v>
      </c>
      <c r="F23" s="284">
        <v>0</v>
      </c>
      <c r="G23" s="284">
        <v>0</v>
      </c>
      <c r="H23" s="284">
        <v>0</v>
      </c>
      <c r="I23" s="284">
        <v>0</v>
      </c>
      <c r="J23" s="284">
        <v>0</v>
      </c>
      <c r="K23" s="284">
        <v>0</v>
      </c>
      <c r="L23" s="284">
        <v>0</v>
      </c>
      <c r="M23" s="284">
        <v>0</v>
      </c>
      <c r="N23" s="281">
        <v>0</v>
      </c>
      <c r="O23" s="281">
        <v>0</v>
      </c>
      <c r="P23" s="281">
        <v>2</v>
      </c>
      <c r="Q23" s="281">
        <v>2</v>
      </c>
      <c r="R23" s="281">
        <v>1</v>
      </c>
      <c r="S23" s="281">
        <v>3</v>
      </c>
      <c r="T23" s="281">
        <v>2</v>
      </c>
      <c r="U23" s="281">
        <v>1</v>
      </c>
      <c r="V23" s="281">
        <v>0</v>
      </c>
      <c r="W23" s="281">
        <v>0</v>
      </c>
      <c r="X23" s="281">
        <v>1</v>
      </c>
      <c r="Y23" s="281">
        <v>0</v>
      </c>
      <c r="Z23" s="281">
        <v>1</v>
      </c>
      <c r="AA23" s="281">
        <v>0</v>
      </c>
      <c r="AB23" s="281">
        <v>0</v>
      </c>
      <c r="AC23" s="281">
        <v>1</v>
      </c>
      <c r="AD23" s="281">
        <v>0</v>
      </c>
      <c r="AE23" s="281">
        <v>0</v>
      </c>
      <c r="AF23" s="281">
        <v>0</v>
      </c>
      <c r="AG23" s="281">
        <v>0</v>
      </c>
      <c r="AH23" s="281">
        <v>0</v>
      </c>
      <c r="AI23" s="281">
        <v>0</v>
      </c>
      <c r="AJ23" s="281">
        <v>0</v>
      </c>
      <c r="AK23" s="281">
        <v>0</v>
      </c>
      <c r="AL23" s="281">
        <v>0</v>
      </c>
      <c r="AM23" s="281">
        <v>0</v>
      </c>
      <c r="AN23" s="272"/>
      <c r="AO23" s="281">
        <f t="shared" si="10"/>
        <v>14</v>
      </c>
      <c r="AP23" s="273"/>
    </row>
    <row r="24" spans="1:44" ht="14.1" customHeight="1" x14ac:dyDescent="0.2">
      <c r="A24" s="502"/>
      <c r="B24" s="283" t="s">
        <v>2825</v>
      </c>
      <c r="C24" s="284">
        <v>0</v>
      </c>
      <c r="D24" s="284">
        <v>0</v>
      </c>
      <c r="E24" s="284">
        <v>0</v>
      </c>
      <c r="F24" s="284">
        <v>0</v>
      </c>
      <c r="G24" s="284">
        <v>0</v>
      </c>
      <c r="H24" s="284">
        <v>0</v>
      </c>
      <c r="I24" s="284">
        <v>0</v>
      </c>
      <c r="J24" s="284">
        <v>0</v>
      </c>
      <c r="K24" s="284">
        <v>0</v>
      </c>
      <c r="L24" s="284">
        <v>0</v>
      </c>
      <c r="M24" s="284">
        <v>0</v>
      </c>
      <c r="N24" s="281">
        <v>1</v>
      </c>
      <c r="O24" s="281">
        <v>3</v>
      </c>
      <c r="P24" s="281">
        <v>12</v>
      </c>
      <c r="Q24" s="281">
        <v>17</v>
      </c>
      <c r="R24" s="281">
        <v>16</v>
      </c>
      <c r="S24" s="281">
        <v>17</v>
      </c>
      <c r="T24" s="281">
        <v>12</v>
      </c>
      <c r="U24" s="281">
        <v>16</v>
      </c>
      <c r="V24" s="281">
        <v>10</v>
      </c>
      <c r="W24" s="281">
        <v>5</v>
      </c>
      <c r="X24" s="281">
        <v>5</v>
      </c>
      <c r="Y24" s="281">
        <v>2</v>
      </c>
      <c r="Z24" s="281">
        <v>0</v>
      </c>
      <c r="AA24" s="281">
        <v>2</v>
      </c>
      <c r="AB24" s="281">
        <v>0</v>
      </c>
      <c r="AC24" s="281">
        <v>0</v>
      </c>
      <c r="AD24" s="281">
        <v>0</v>
      </c>
      <c r="AE24" s="281">
        <v>0</v>
      </c>
      <c r="AF24" s="281">
        <v>1</v>
      </c>
      <c r="AG24" s="281">
        <v>1</v>
      </c>
      <c r="AH24" s="281">
        <v>0</v>
      </c>
      <c r="AI24" s="281">
        <v>1</v>
      </c>
      <c r="AJ24" s="281">
        <v>0</v>
      </c>
      <c r="AK24" s="281">
        <v>0</v>
      </c>
      <c r="AL24" s="281">
        <v>0</v>
      </c>
      <c r="AM24" s="281">
        <v>0</v>
      </c>
      <c r="AN24" s="272"/>
      <c r="AO24" s="281">
        <f t="shared" si="10"/>
        <v>121</v>
      </c>
      <c r="AP24" s="273"/>
    </row>
    <row r="25" spans="1:44" ht="14.1" customHeight="1" x14ac:dyDescent="0.2">
      <c r="A25" s="502"/>
      <c r="B25" s="283" t="s">
        <v>2826</v>
      </c>
      <c r="C25" s="284">
        <v>0</v>
      </c>
      <c r="D25" s="284">
        <v>0</v>
      </c>
      <c r="E25" s="284">
        <v>0</v>
      </c>
      <c r="F25" s="284">
        <v>0</v>
      </c>
      <c r="G25" s="284">
        <v>0</v>
      </c>
      <c r="H25" s="284">
        <v>0</v>
      </c>
      <c r="I25" s="284">
        <v>0</v>
      </c>
      <c r="J25" s="284">
        <v>0</v>
      </c>
      <c r="K25" s="284">
        <v>0</v>
      </c>
      <c r="L25" s="284">
        <v>0</v>
      </c>
      <c r="M25" s="284">
        <v>0</v>
      </c>
      <c r="N25" s="281">
        <v>3</v>
      </c>
      <c r="O25" s="281">
        <v>3</v>
      </c>
      <c r="P25" s="281">
        <v>20</v>
      </c>
      <c r="Q25" s="281">
        <v>32</v>
      </c>
      <c r="R25" s="281">
        <v>32</v>
      </c>
      <c r="S25" s="281">
        <v>43</v>
      </c>
      <c r="T25" s="281">
        <v>26</v>
      </c>
      <c r="U25" s="281">
        <v>20</v>
      </c>
      <c r="V25" s="281">
        <v>21</v>
      </c>
      <c r="W25" s="281">
        <v>4</v>
      </c>
      <c r="X25" s="281">
        <v>8</v>
      </c>
      <c r="Y25" s="281">
        <v>6</v>
      </c>
      <c r="Z25" s="281">
        <v>2</v>
      </c>
      <c r="AA25" s="281">
        <v>4</v>
      </c>
      <c r="AB25" s="281">
        <v>0</v>
      </c>
      <c r="AC25" s="281">
        <v>1</v>
      </c>
      <c r="AD25" s="281">
        <v>2</v>
      </c>
      <c r="AE25" s="281">
        <v>0</v>
      </c>
      <c r="AF25" s="281">
        <v>0</v>
      </c>
      <c r="AG25" s="281">
        <v>0</v>
      </c>
      <c r="AH25" s="281">
        <v>1</v>
      </c>
      <c r="AI25" s="281">
        <v>0</v>
      </c>
      <c r="AJ25" s="281">
        <v>0</v>
      </c>
      <c r="AK25" s="281">
        <v>1</v>
      </c>
      <c r="AL25" s="281">
        <v>0</v>
      </c>
      <c r="AM25" s="281">
        <v>1</v>
      </c>
      <c r="AN25" s="272"/>
      <c r="AO25" s="281">
        <f t="shared" si="10"/>
        <v>230</v>
      </c>
      <c r="AP25" s="273"/>
    </row>
    <row r="26" spans="1:44" ht="14.1" customHeight="1" x14ac:dyDescent="0.2">
      <c r="A26" s="502"/>
      <c r="B26" s="283" t="s">
        <v>2827</v>
      </c>
      <c r="C26" s="284">
        <v>0</v>
      </c>
      <c r="D26" s="284">
        <v>0</v>
      </c>
      <c r="E26" s="284">
        <v>0</v>
      </c>
      <c r="F26" s="284">
        <v>0</v>
      </c>
      <c r="G26" s="284">
        <v>0</v>
      </c>
      <c r="H26" s="284">
        <v>0</v>
      </c>
      <c r="I26" s="284">
        <v>0</v>
      </c>
      <c r="J26" s="284">
        <v>0</v>
      </c>
      <c r="K26" s="284">
        <v>0</v>
      </c>
      <c r="L26" s="284">
        <v>0</v>
      </c>
      <c r="M26" s="284">
        <v>0</v>
      </c>
      <c r="N26" s="281">
        <v>0</v>
      </c>
      <c r="O26" s="281">
        <v>9</v>
      </c>
      <c r="P26" s="281">
        <v>50</v>
      </c>
      <c r="Q26" s="281">
        <v>97</v>
      </c>
      <c r="R26" s="281">
        <v>93</v>
      </c>
      <c r="S26" s="281">
        <v>105</v>
      </c>
      <c r="T26" s="281">
        <v>66</v>
      </c>
      <c r="U26" s="281">
        <v>66</v>
      </c>
      <c r="V26" s="281">
        <v>42</v>
      </c>
      <c r="W26" s="281">
        <v>41</v>
      </c>
      <c r="X26" s="281">
        <v>20</v>
      </c>
      <c r="Y26" s="281">
        <v>11</v>
      </c>
      <c r="Z26" s="281">
        <v>12</v>
      </c>
      <c r="AA26" s="281">
        <v>9</v>
      </c>
      <c r="AB26" s="281">
        <v>7</v>
      </c>
      <c r="AC26" s="281">
        <v>2</v>
      </c>
      <c r="AD26" s="281">
        <v>1</v>
      </c>
      <c r="AE26" s="281">
        <v>2</v>
      </c>
      <c r="AF26" s="281">
        <v>2</v>
      </c>
      <c r="AG26" s="281">
        <v>2</v>
      </c>
      <c r="AH26" s="281">
        <v>2</v>
      </c>
      <c r="AI26" s="281">
        <v>0</v>
      </c>
      <c r="AJ26" s="281">
        <v>1</v>
      </c>
      <c r="AK26" s="281">
        <v>0</v>
      </c>
      <c r="AL26" s="281">
        <v>0</v>
      </c>
      <c r="AM26" s="281">
        <v>0</v>
      </c>
      <c r="AN26" s="272"/>
      <c r="AO26" s="281">
        <f t="shared" si="10"/>
        <v>640</v>
      </c>
      <c r="AP26" s="273"/>
    </row>
    <row r="27" spans="1:44" ht="14.1" customHeight="1" x14ac:dyDescent="0.2">
      <c r="A27" s="502"/>
      <c r="B27" s="280" t="s">
        <v>2828</v>
      </c>
      <c r="C27" s="284">
        <v>0</v>
      </c>
      <c r="D27" s="284">
        <v>0</v>
      </c>
      <c r="E27" s="284">
        <v>0</v>
      </c>
      <c r="F27" s="284">
        <v>0</v>
      </c>
      <c r="G27" s="284">
        <v>0</v>
      </c>
      <c r="H27" s="284">
        <v>0</v>
      </c>
      <c r="I27" s="284">
        <v>0</v>
      </c>
      <c r="J27" s="284">
        <v>0</v>
      </c>
      <c r="K27" s="284">
        <v>0</v>
      </c>
      <c r="L27" s="284">
        <v>0</v>
      </c>
      <c r="M27" s="284">
        <v>0</v>
      </c>
      <c r="N27" s="281">
        <v>1</v>
      </c>
      <c r="O27" s="281">
        <v>11</v>
      </c>
      <c r="P27" s="281">
        <v>43</v>
      </c>
      <c r="Q27" s="281">
        <v>113</v>
      </c>
      <c r="R27" s="281">
        <v>168</v>
      </c>
      <c r="S27" s="281">
        <v>178</v>
      </c>
      <c r="T27" s="281">
        <v>173</v>
      </c>
      <c r="U27" s="281">
        <v>118</v>
      </c>
      <c r="V27" s="281">
        <v>108</v>
      </c>
      <c r="W27" s="281">
        <v>73</v>
      </c>
      <c r="X27" s="281">
        <v>35</v>
      </c>
      <c r="Y27" s="281">
        <v>27</v>
      </c>
      <c r="Z27" s="281">
        <v>28</v>
      </c>
      <c r="AA27" s="281">
        <v>15</v>
      </c>
      <c r="AB27" s="281">
        <v>12</v>
      </c>
      <c r="AC27" s="281">
        <v>6</v>
      </c>
      <c r="AD27" s="281">
        <v>5</v>
      </c>
      <c r="AE27" s="281">
        <v>2</v>
      </c>
      <c r="AF27" s="281">
        <v>2</v>
      </c>
      <c r="AG27" s="281">
        <v>1</v>
      </c>
      <c r="AH27" s="281">
        <v>2</v>
      </c>
      <c r="AI27" s="281">
        <v>1</v>
      </c>
      <c r="AJ27" s="281">
        <v>3</v>
      </c>
      <c r="AK27" s="281">
        <v>2</v>
      </c>
      <c r="AL27" s="281">
        <v>2</v>
      </c>
      <c r="AM27" s="281">
        <v>0</v>
      </c>
      <c r="AN27" s="272"/>
      <c r="AO27" s="281">
        <f t="shared" si="10"/>
        <v>1129</v>
      </c>
      <c r="AP27" s="273"/>
    </row>
    <row r="28" spans="1:44" ht="30.75" customHeight="1" x14ac:dyDescent="0.2">
      <c r="A28" s="502" t="s">
        <v>3</v>
      </c>
      <c r="B28" s="280" t="s">
        <v>1</v>
      </c>
      <c r="C28" s="284">
        <v>0</v>
      </c>
      <c r="D28" s="284">
        <v>0</v>
      </c>
      <c r="E28" s="284">
        <v>0</v>
      </c>
      <c r="F28" s="284">
        <v>0</v>
      </c>
      <c r="G28" s="284">
        <v>0</v>
      </c>
      <c r="H28" s="284">
        <v>0</v>
      </c>
      <c r="I28" s="284">
        <v>0</v>
      </c>
      <c r="J28" s="284">
        <v>0</v>
      </c>
      <c r="K28" s="284">
        <v>0</v>
      </c>
      <c r="L28" s="284">
        <v>0</v>
      </c>
      <c r="M28" s="284">
        <v>0</v>
      </c>
      <c r="N28" s="281">
        <v>0</v>
      </c>
      <c r="O28" s="281">
        <v>0</v>
      </c>
      <c r="P28" s="281">
        <v>0</v>
      </c>
      <c r="Q28" s="281">
        <v>0</v>
      </c>
      <c r="R28" s="281">
        <v>0</v>
      </c>
      <c r="S28" s="281">
        <v>0</v>
      </c>
      <c r="T28" s="281">
        <v>0</v>
      </c>
      <c r="U28" s="281">
        <v>0</v>
      </c>
      <c r="V28" s="281">
        <v>0</v>
      </c>
      <c r="W28" s="281">
        <v>0</v>
      </c>
      <c r="X28" s="281">
        <v>0</v>
      </c>
      <c r="Y28" s="281">
        <v>0</v>
      </c>
      <c r="Z28" s="281">
        <v>0</v>
      </c>
      <c r="AA28" s="281">
        <v>0</v>
      </c>
      <c r="AB28" s="281">
        <v>0</v>
      </c>
      <c r="AC28" s="281">
        <v>0</v>
      </c>
      <c r="AD28" s="281">
        <v>0</v>
      </c>
      <c r="AE28" s="281">
        <v>0</v>
      </c>
      <c r="AF28" s="281">
        <v>0</v>
      </c>
      <c r="AG28" s="281">
        <v>0</v>
      </c>
      <c r="AH28" s="281">
        <v>0</v>
      </c>
      <c r="AI28" s="281">
        <v>0</v>
      </c>
      <c r="AJ28" s="281">
        <v>0</v>
      </c>
      <c r="AK28" s="281">
        <v>0</v>
      </c>
      <c r="AL28" s="281">
        <v>0</v>
      </c>
      <c r="AM28" s="281">
        <v>0</v>
      </c>
      <c r="AN28" s="272"/>
      <c r="AO28" s="281">
        <f>SUM(C28:AN28)</f>
        <v>0</v>
      </c>
      <c r="AP28" s="273"/>
    </row>
    <row r="29" spans="1:44" ht="14.1" customHeight="1" x14ac:dyDescent="0.2">
      <c r="A29" s="502"/>
      <c r="B29" s="283" t="s">
        <v>2823</v>
      </c>
      <c r="C29" s="284">
        <v>0</v>
      </c>
      <c r="D29" s="284">
        <v>0</v>
      </c>
      <c r="E29" s="284">
        <v>0</v>
      </c>
      <c r="F29" s="284">
        <v>0</v>
      </c>
      <c r="G29" s="284">
        <v>0</v>
      </c>
      <c r="H29" s="284">
        <v>0</v>
      </c>
      <c r="I29" s="284">
        <v>0</v>
      </c>
      <c r="J29" s="284">
        <v>0</v>
      </c>
      <c r="K29" s="284">
        <v>0</v>
      </c>
      <c r="L29" s="284">
        <v>0</v>
      </c>
      <c r="M29" s="284">
        <v>0</v>
      </c>
      <c r="N29" s="281">
        <v>0</v>
      </c>
      <c r="O29" s="281">
        <v>0</v>
      </c>
      <c r="P29" s="281">
        <v>0</v>
      </c>
      <c r="Q29" s="281">
        <v>0</v>
      </c>
      <c r="R29" s="281">
        <v>0</v>
      </c>
      <c r="S29" s="281">
        <v>0</v>
      </c>
      <c r="T29" s="281">
        <v>0</v>
      </c>
      <c r="U29" s="281">
        <v>0</v>
      </c>
      <c r="V29" s="281">
        <v>0</v>
      </c>
      <c r="W29" s="281">
        <v>0</v>
      </c>
      <c r="X29" s="281">
        <v>0</v>
      </c>
      <c r="Y29" s="281">
        <v>0</v>
      </c>
      <c r="Z29" s="281">
        <v>0</v>
      </c>
      <c r="AA29" s="281">
        <v>0</v>
      </c>
      <c r="AB29" s="281">
        <v>0</v>
      </c>
      <c r="AC29" s="281">
        <v>0</v>
      </c>
      <c r="AD29" s="281">
        <v>0</v>
      </c>
      <c r="AE29" s="281">
        <v>0</v>
      </c>
      <c r="AF29" s="281">
        <v>0</v>
      </c>
      <c r="AG29" s="281">
        <v>0</v>
      </c>
      <c r="AH29" s="281">
        <v>0</v>
      </c>
      <c r="AI29" s="281">
        <v>0</v>
      </c>
      <c r="AJ29" s="281">
        <v>0</v>
      </c>
      <c r="AK29" s="281">
        <v>0</v>
      </c>
      <c r="AL29" s="281">
        <v>0</v>
      </c>
      <c r="AM29" s="281">
        <v>0</v>
      </c>
      <c r="AN29" s="272"/>
      <c r="AO29" s="281">
        <f t="shared" ref="AO29:AO34" si="11">SUM(C29:AN29)</f>
        <v>0</v>
      </c>
      <c r="AP29" s="273"/>
    </row>
    <row r="30" spans="1:44" ht="14.1" customHeight="1" x14ac:dyDescent="0.2">
      <c r="A30" s="502"/>
      <c r="B30" s="283" t="s">
        <v>2824</v>
      </c>
      <c r="C30" s="284">
        <v>0</v>
      </c>
      <c r="D30" s="284">
        <v>0</v>
      </c>
      <c r="E30" s="284">
        <v>0</v>
      </c>
      <c r="F30" s="284">
        <v>0</v>
      </c>
      <c r="G30" s="284">
        <v>0</v>
      </c>
      <c r="H30" s="284">
        <v>0</v>
      </c>
      <c r="I30" s="284">
        <v>0</v>
      </c>
      <c r="J30" s="284">
        <v>0</v>
      </c>
      <c r="K30" s="284">
        <v>0</v>
      </c>
      <c r="L30" s="284">
        <v>0</v>
      </c>
      <c r="M30" s="284">
        <v>0</v>
      </c>
      <c r="N30" s="284">
        <v>0</v>
      </c>
      <c r="O30" s="284">
        <v>0</v>
      </c>
      <c r="P30" s="281">
        <v>2</v>
      </c>
      <c r="Q30" s="281">
        <v>2</v>
      </c>
      <c r="R30" s="281">
        <v>1</v>
      </c>
      <c r="S30" s="281">
        <v>4</v>
      </c>
      <c r="T30" s="281">
        <v>0</v>
      </c>
      <c r="U30" s="281">
        <v>1</v>
      </c>
      <c r="V30" s="281">
        <v>2</v>
      </c>
      <c r="W30" s="281">
        <v>0</v>
      </c>
      <c r="X30" s="281">
        <v>0</v>
      </c>
      <c r="Y30" s="281">
        <v>2</v>
      </c>
      <c r="Z30" s="281">
        <v>0</v>
      </c>
      <c r="AA30" s="281">
        <v>0</v>
      </c>
      <c r="AB30" s="281">
        <v>0</v>
      </c>
      <c r="AC30" s="281">
        <v>0</v>
      </c>
      <c r="AD30" s="281">
        <v>0</v>
      </c>
      <c r="AE30" s="281">
        <v>0</v>
      </c>
      <c r="AF30" s="281">
        <v>0</v>
      </c>
      <c r="AG30" s="281">
        <v>0</v>
      </c>
      <c r="AH30" s="281">
        <v>0</v>
      </c>
      <c r="AI30" s="281">
        <v>0</v>
      </c>
      <c r="AJ30" s="281">
        <v>0</v>
      </c>
      <c r="AK30" s="281">
        <v>0</v>
      </c>
      <c r="AL30" s="281">
        <v>0</v>
      </c>
      <c r="AM30" s="281">
        <v>0</v>
      </c>
      <c r="AN30" s="272"/>
      <c r="AO30" s="281">
        <f t="shared" si="11"/>
        <v>14</v>
      </c>
      <c r="AP30" s="273"/>
    </row>
    <row r="31" spans="1:44" ht="14.1" customHeight="1" x14ac:dyDescent="0.2">
      <c r="A31" s="502"/>
      <c r="B31" s="283" t="s">
        <v>2825</v>
      </c>
      <c r="C31" s="284">
        <v>0</v>
      </c>
      <c r="D31" s="284">
        <v>0</v>
      </c>
      <c r="E31" s="284">
        <v>0</v>
      </c>
      <c r="F31" s="284">
        <v>0</v>
      </c>
      <c r="G31" s="284">
        <v>0</v>
      </c>
      <c r="H31" s="284">
        <v>0</v>
      </c>
      <c r="I31" s="284">
        <v>0</v>
      </c>
      <c r="J31" s="284">
        <v>0</v>
      </c>
      <c r="K31" s="284">
        <v>0</v>
      </c>
      <c r="L31" s="284">
        <v>0</v>
      </c>
      <c r="M31" s="284">
        <v>0</v>
      </c>
      <c r="N31" s="284">
        <v>0</v>
      </c>
      <c r="O31" s="281">
        <v>9</v>
      </c>
      <c r="P31" s="281">
        <v>18</v>
      </c>
      <c r="Q31" s="281">
        <v>47</v>
      </c>
      <c r="R31" s="281">
        <v>30</v>
      </c>
      <c r="S31" s="281">
        <v>37</v>
      </c>
      <c r="T31" s="281">
        <v>26</v>
      </c>
      <c r="U31" s="281">
        <v>19</v>
      </c>
      <c r="V31" s="281">
        <v>15</v>
      </c>
      <c r="W31" s="281">
        <v>7</v>
      </c>
      <c r="X31" s="281">
        <v>4</v>
      </c>
      <c r="Y31" s="281">
        <v>7</v>
      </c>
      <c r="Z31" s="281">
        <v>2</v>
      </c>
      <c r="AA31" s="281">
        <v>1</v>
      </c>
      <c r="AB31" s="281">
        <v>3</v>
      </c>
      <c r="AC31" s="281">
        <v>2</v>
      </c>
      <c r="AD31" s="281">
        <v>0</v>
      </c>
      <c r="AE31" s="281">
        <v>0</v>
      </c>
      <c r="AF31" s="281">
        <v>0</v>
      </c>
      <c r="AG31" s="281">
        <v>1</v>
      </c>
      <c r="AH31" s="281">
        <v>0</v>
      </c>
      <c r="AI31" s="281">
        <v>0</v>
      </c>
      <c r="AJ31" s="281">
        <v>1</v>
      </c>
      <c r="AK31" s="281">
        <v>1</v>
      </c>
      <c r="AL31" s="281">
        <v>0</v>
      </c>
      <c r="AM31" s="281">
        <v>0</v>
      </c>
      <c r="AN31" s="272"/>
      <c r="AO31" s="281">
        <f t="shared" si="11"/>
        <v>230</v>
      </c>
      <c r="AP31" s="273"/>
    </row>
    <row r="32" spans="1:44" ht="14.1" customHeight="1" x14ac:dyDescent="0.2">
      <c r="A32" s="502"/>
      <c r="B32" s="283" t="s">
        <v>2826</v>
      </c>
      <c r="C32" s="284">
        <v>0</v>
      </c>
      <c r="D32" s="284">
        <v>0</v>
      </c>
      <c r="E32" s="284">
        <v>0</v>
      </c>
      <c r="F32" s="284">
        <v>0</v>
      </c>
      <c r="G32" s="284">
        <v>0</v>
      </c>
      <c r="H32" s="284">
        <v>0</v>
      </c>
      <c r="I32" s="284">
        <v>0</v>
      </c>
      <c r="J32" s="284">
        <v>0</v>
      </c>
      <c r="K32" s="284">
        <v>0</v>
      </c>
      <c r="L32" s="284">
        <v>0</v>
      </c>
      <c r="M32" s="284">
        <v>0</v>
      </c>
      <c r="N32" s="281">
        <v>2</v>
      </c>
      <c r="O32" s="281">
        <v>8</v>
      </c>
      <c r="P32" s="281">
        <v>47</v>
      </c>
      <c r="Q32" s="281">
        <v>68</v>
      </c>
      <c r="R32" s="281">
        <v>49</v>
      </c>
      <c r="S32" s="281">
        <v>56</v>
      </c>
      <c r="T32" s="281">
        <v>48</v>
      </c>
      <c r="U32" s="281">
        <v>30</v>
      </c>
      <c r="V32" s="281">
        <v>26</v>
      </c>
      <c r="W32" s="281">
        <v>19</v>
      </c>
      <c r="X32" s="281">
        <v>8</v>
      </c>
      <c r="Y32" s="281">
        <v>4</v>
      </c>
      <c r="Z32" s="281">
        <v>4</v>
      </c>
      <c r="AA32" s="281">
        <v>0</v>
      </c>
      <c r="AB32" s="281">
        <v>4</v>
      </c>
      <c r="AC32" s="281">
        <v>0</v>
      </c>
      <c r="AD32" s="281">
        <v>0</v>
      </c>
      <c r="AE32" s="281">
        <v>0</v>
      </c>
      <c r="AF32" s="281">
        <v>0</v>
      </c>
      <c r="AG32" s="281">
        <v>1</v>
      </c>
      <c r="AH32" s="281">
        <v>0</v>
      </c>
      <c r="AI32" s="281">
        <v>1</v>
      </c>
      <c r="AJ32" s="281">
        <v>0</v>
      </c>
      <c r="AK32" s="281">
        <v>0</v>
      </c>
      <c r="AL32" s="281">
        <v>0</v>
      </c>
      <c r="AM32" s="281">
        <v>1</v>
      </c>
      <c r="AN32" s="272"/>
      <c r="AO32" s="281">
        <f t="shared" si="11"/>
        <v>376</v>
      </c>
      <c r="AP32" s="273"/>
    </row>
    <row r="33" spans="1:42" ht="14.1" customHeight="1" x14ac:dyDescent="0.2">
      <c r="A33" s="502"/>
      <c r="B33" s="283" t="s">
        <v>2827</v>
      </c>
      <c r="C33" s="284">
        <v>0</v>
      </c>
      <c r="D33" s="284">
        <v>0</v>
      </c>
      <c r="E33" s="284">
        <v>0</v>
      </c>
      <c r="F33" s="284">
        <v>0</v>
      </c>
      <c r="G33" s="284">
        <v>0</v>
      </c>
      <c r="H33" s="284">
        <v>0</v>
      </c>
      <c r="I33" s="284">
        <v>0</v>
      </c>
      <c r="J33" s="284">
        <v>0</v>
      </c>
      <c r="K33" s="284">
        <v>0</v>
      </c>
      <c r="L33" s="284">
        <v>0</v>
      </c>
      <c r="M33" s="284">
        <v>0</v>
      </c>
      <c r="N33" s="281">
        <v>3</v>
      </c>
      <c r="O33" s="281">
        <v>15</v>
      </c>
      <c r="P33" s="281">
        <v>57</v>
      </c>
      <c r="Q33" s="281">
        <v>131</v>
      </c>
      <c r="R33" s="281">
        <v>129</v>
      </c>
      <c r="S33" s="281">
        <v>122</v>
      </c>
      <c r="T33" s="281">
        <v>78</v>
      </c>
      <c r="U33" s="281">
        <v>79</v>
      </c>
      <c r="V33" s="281">
        <v>51</v>
      </c>
      <c r="W33" s="281">
        <v>30</v>
      </c>
      <c r="X33" s="281">
        <v>25</v>
      </c>
      <c r="Y33" s="281">
        <v>14</v>
      </c>
      <c r="Z33" s="281">
        <v>12</v>
      </c>
      <c r="AA33" s="281">
        <v>7</v>
      </c>
      <c r="AB33" s="281">
        <v>5</v>
      </c>
      <c r="AC33" s="281">
        <v>5</v>
      </c>
      <c r="AD33" s="281">
        <v>3</v>
      </c>
      <c r="AE33" s="281">
        <v>2</v>
      </c>
      <c r="AF33" s="281">
        <v>3</v>
      </c>
      <c r="AG33" s="281">
        <v>1</v>
      </c>
      <c r="AH33" s="281">
        <v>0</v>
      </c>
      <c r="AI33" s="281">
        <v>0</v>
      </c>
      <c r="AJ33" s="281">
        <v>1</v>
      </c>
      <c r="AK33" s="281">
        <v>1</v>
      </c>
      <c r="AL33" s="281">
        <v>0</v>
      </c>
      <c r="AM33" s="281">
        <v>3</v>
      </c>
      <c r="AN33" s="272"/>
      <c r="AO33" s="281">
        <f t="shared" si="11"/>
        <v>777</v>
      </c>
      <c r="AP33" s="273"/>
    </row>
    <row r="34" spans="1:42" ht="14.1" customHeight="1" x14ac:dyDescent="0.2">
      <c r="A34" s="502"/>
      <c r="B34" s="280" t="s">
        <v>2828</v>
      </c>
      <c r="C34" s="284">
        <v>0</v>
      </c>
      <c r="D34" s="284">
        <v>0</v>
      </c>
      <c r="E34" s="284">
        <v>0</v>
      </c>
      <c r="F34" s="284">
        <v>0</v>
      </c>
      <c r="G34" s="284">
        <v>0</v>
      </c>
      <c r="H34" s="284">
        <v>0</v>
      </c>
      <c r="I34" s="284">
        <v>0</v>
      </c>
      <c r="J34" s="284">
        <v>0</v>
      </c>
      <c r="K34" s="284">
        <v>0</v>
      </c>
      <c r="L34" s="284">
        <v>0</v>
      </c>
      <c r="M34" s="284">
        <v>0</v>
      </c>
      <c r="N34" s="281">
        <v>1</v>
      </c>
      <c r="O34" s="281">
        <v>4</v>
      </c>
      <c r="P34" s="281">
        <v>31</v>
      </c>
      <c r="Q34" s="281">
        <v>100</v>
      </c>
      <c r="R34" s="281">
        <v>131</v>
      </c>
      <c r="S34" s="281">
        <v>96</v>
      </c>
      <c r="T34" s="281">
        <v>96</v>
      </c>
      <c r="U34" s="281">
        <v>65</v>
      </c>
      <c r="V34" s="281">
        <v>61</v>
      </c>
      <c r="W34" s="281">
        <v>51</v>
      </c>
      <c r="X34" s="281">
        <v>25</v>
      </c>
      <c r="Y34" s="281">
        <v>16</v>
      </c>
      <c r="Z34" s="281">
        <v>8</v>
      </c>
      <c r="AA34" s="281">
        <v>11</v>
      </c>
      <c r="AB34" s="281">
        <v>4</v>
      </c>
      <c r="AC34" s="281">
        <v>1</v>
      </c>
      <c r="AD34" s="281">
        <v>2</v>
      </c>
      <c r="AE34" s="281">
        <v>0</v>
      </c>
      <c r="AF34" s="281">
        <v>0</v>
      </c>
      <c r="AG34" s="281">
        <v>0</v>
      </c>
      <c r="AH34" s="281">
        <v>0</v>
      </c>
      <c r="AI34" s="281">
        <v>0</v>
      </c>
      <c r="AJ34" s="281">
        <v>0</v>
      </c>
      <c r="AK34" s="281">
        <v>2</v>
      </c>
      <c r="AL34" s="281">
        <v>0</v>
      </c>
      <c r="AM34" s="281">
        <v>0</v>
      </c>
      <c r="AN34" s="272"/>
      <c r="AO34" s="281">
        <f t="shared" si="11"/>
        <v>705</v>
      </c>
      <c r="AP34" s="273"/>
    </row>
    <row r="35" spans="1:42" ht="14.1" customHeight="1" x14ac:dyDescent="0.2">
      <c r="A35" s="276"/>
      <c r="B35" s="276"/>
      <c r="C35" s="271"/>
      <c r="D35" s="271"/>
      <c r="E35" s="271"/>
      <c r="F35" s="271"/>
      <c r="G35" s="271"/>
      <c r="H35" s="271"/>
      <c r="I35" s="271"/>
      <c r="J35" s="271"/>
      <c r="K35" s="276"/>
      <c r="L35" s="276"/>
      <c r="M35" s="276"/>
      <c r="N35" s="276"/>
      <c r="O35" s="286"/>
      <c r="P35" s="271"/>
      <c r="Q35" s="271"/>
      <c r="R35" s="271"/>
      <c r="S35" s="271"/>
      <c r="T35" s="271"/>
      <c r="U35" s="271"/>
      <c r="V35" s="271"/>
      <c r="W35" s="271"/>
      <c r="X35" s="271"/>
      <c r="Y35" s="271"/>
      <c r="Z35" s="271"/>
      <c r="AA35" s="271"/>
      <c r="AB35" s="271"/>
      <c r="AC35" s="271"/>
      <c r="AD35" s="271"/>
      <c r="AE35" s="271"/>
      <c r="AF35" s="271"/>
      <c r="AG35" s="271"/>
      <c r="AH35" s="271"/>
      <c r="AI35" s="271"/>
      <c r="AJ35" s="271"/>
      <c r="AK35" s="271"/>
      <c r="AL35" s="271"/>
      <c r="AM35" s="271"/>
      <c r="AN35" s="272"/>
      <c r="AO35" s="281"/>
    </row>
    <row r="36" spans="1:42" ht="14.1" customHeight="1" x14ac:dyDescent="0.2">
      <c r="A36" s="272"/>
      <c r="B36" s="496" t="s">
        <v>2829</v>
      </c>
      <c r="C36" s="496"/>
      <c r="D36" s="496"/>
      <c r="E36" s="271"/>
      <c r="F36" s="271"/>
      <c r="G36" s="271"/>
      <c r="H36" s="271"/>
      <c r="I36" s="271"/>
      <c r="J36" s="271"/>
      <c r="K36" s="276"/>
      <c r="L36" s="276"/>
      <c r="M36" s="276"/>
      <c r="AN36" s="272"/>
      <c r="AO36" s="281"/>
    </row>
    <row r="37" spans="1:42" ht="14.1" customHeight="1" x14ac:dyDescent="0.2">
      <c r="A37" s="276"/>
      <c r="B37" s="287" t="s">
        <v>159</v>
      </c>
      <c r="C37" s="281">
        <v>0</v>
      </c>
      <c r="D37" s="281">
        <v>0</v>
      </c>
      <c r="E37" s="281">
        <v>0</v>
      </c>
      <c r="F37" s="281">
        <v>0</v>
      </c>
      <c r="G37" s="281">
        <v>0</v>
      </c>
      <c r="H37" s="281">
        <v>0</v>
      </c>
      <c r="I37" s="281">
        <v>0</v>
      </c>
      <c r="J37" s="281">
        <v>0</v>
      </c>
      <c r="K37" s="281">
        <v>0</v>
      </c>
      <c r="L37" s="281">
        <v>0</v>
      </c>
      <c r="M37" s="281">
        <v>0</v>
      </c>
      <c r="N37" s="276">
        <v>1</v>
      </c>
      <c r="O37" s="286">
        <v>9</v>
      </c>
      <c r="P37" s="271">
        <v>17</v>
      </c>
      <c r="Q37" s="271">
        <v>40</v>
      </c>
      <c r="R37" s="271">
        <v>51</v>
      </c>
      <c r="S37" s="271">
        <v>39</v>
      </c>
      <c r="T37" s="271">
        <v>35</v>
      </c>
      <c r="U37" s="271">
        <v>28</v>
      </c>
      <c r="V37" s="271">
        <v>21</v>
      </c>
      <c r="W37" s="271">
        <v>21</v>
      </c>
      <c r="X37" s="271">
        <v>14</v>
      </c>
      <c r="Y37" s="271">
        <v>6</v>
      </c>
      <c r="Z37" s="271">
        <v>6</v>
      </c>
      <c r="AA37" s="271">
        <v>4</v>
      </c>
      <c r="AB37" s="271">
        <v>1</v>
      </c>
      <c r="AC37" s="271">
        <v>0</v>
      </c>
      <c r="AD37" s="271">
        <v>0</v>
      </c>
      <c r="AE37" s="271">
        <v>0</v>
      </c>
      <c r="AF37" s="271">
        <v>1</v>
      </c>
      <c r="AG37" s="271">
        <v>0</v>
      </c>
      <c r="AH37" s="271">
        <v>0</v>
      </c>
      <c r="AI37" s="271">
        <v>0</v>
      </c>
      <c r="AJ37" s="271">
        <v>0</v>
      </c>
      <c r="AK37" s="271">
        <v>0</v>
      </c>
      <c r="AL37" s="271">
        <v>0</v>
      </c>
      <c r="AM37" s="271">
        <v>0</v>
      </c>
      <c r="AN37" s="272"/>
      <c r="AO37" s="281">
        <f>SUM(C37:AN37)</f>
        <v>294</v>
      </c>
      <c r="AP37" s="273"/>
    </row>
    <row r="38" spans="1:42" ht="14.1" customHeight="1" x14ac:dyDescent="0.2">
      <c r="A38" s="276"/>
      <c r="B38" s="287" t="s">
        <v>111</v>
      </c>
      <c r="C38" s="281">
        <v>0</v>
      </c>
      <c r="D38" s="281">
        <v>0</v>
      </c>
      <c r="E38" s="281">
        <v>0</v>
      </c>
      <c r="F38" s="281">
        <v>0</v>
      </c>
      <c r="G38" s="281">
        <v>0</v>
      </c>
      <c r="H38" s="281">
        <v>0</v>
      </c>
      <c r="I38" s="281">
        <v>0</v>
      </c>
      <c r="J38" s="281">
        <v>0</v>
      </c>
      <c r="K38" s="281">
        <v>0</v>
      </c>
      <c r="L38" s="281">
        <v>0</v>
      </c>
      <c r="M38" s="281">
        <v>0</v>
      </c>
      <c r="N38" s="281">
        <v>0</v>
      </c>
      <c r="O38" s="281">
        <v>3</v>
      </c>
      <c r="P38" s="281">
        <v>13</v>
      </c>
      <c r="Q38" s="281">
        <v>15</v>
      </c>
      <c r="R38" s="281">
        <v>7</v>
      </c>
      <c r="S38" s="281">
        <v>3</v>
      </c>
      <c r="T38" s="281">
        <v>4</v>
      </c>
      <c r="U38" s="281">
        <v>3</v>
      </c>
      <c r="V38" s="281">
        <v>6</v>
      </c>
      <c r="W38" s="281">
        <v>4</v>
      </c>
      <c r="X38" s="281">
        <v>4</v>
      </c>
      <c r="Y38" s="281">
        <v>6</v>
      </c>
      <c r="Z38" s="281">
        <v>3</v>
      </c>
      <c r="AA38" s="281">
        <v>1</v>
      </c>
      <c r="AB38" s="281">
        <v>0</v>
      </c>
      <c r="AC38" s="281">
        <v>1</v>
      </c>
      <c r="AD38" s="281">
        <v>1</v>
      </c>
      <c r="AE38" s="281">
        <v>0</v>
      </c>
      <c r="AF38" s="281">
        <v>0</v>
      </c>
      <c r="AG38" s="281">
        <v>0</v>
      </c>
      <c r="AH38" s="281">
        <v>0</v>
      </c>
      <c r="AI38" s="281">
        <v>0</v>
      </c>
      <c r="AJ38" s="281">
        <v>0</v>
      </c>
      <c r="AK38" s="281">
        <v>1</v>
      </c>
      <c r="AL38" s="281">
        <v>0</v>
      </c>
      <c r="AM38" s="281">
        <v>0</v>
      </c>
      <c r="AN38" s="272"/>
      <c r="AO38" s="281">
        <f>SUM(C38:AN38)</f>
        <v>75</v>
      </c>
      <c r="AP38" s="273"/>
    </row>
    <row r="39" spans="1:42" ht="14.1" customHeight="1" x14ac:dyDescent="0.2">
      <c r="A39" s="276"/>
      <c r="B39" s="287" t="s">
        <v>156</v>
      </c>
      <c r="C39" s="281">
        <v>0</v>
      </c>
      <c r="D39" s="281">
        <v>0</v>
      </c>
      <c r="E39" s="281">
        <v>0</v>
      </c>
      <c r="F39" s="281">
        <v>0</v>
      </c>
      <c r="G39" s="281">
        <v>0</v>
      </c>
      <c r="H39" s="281">
        <v>0</v>
      </c>
      <c r="I39" s="281">
        <v>0</v>
      </c>
      <c r="J39" s="281">
        <v>0</v>
      </c>
      <c r="K39" s="281">
        <v>0</v>
      </c>
      <c r="L39" s="281">
        <v>0</v>
      </c>
      <c r="M39" s="281">
        <v>0</v>
      </c>
      <c r="N39" s="281">
        <v>0</v>
      </c>
      <c r="O39" s="281">
        <v>0</v>
      </c>
      <c r="P39" s="281">
        <v>12</v>
      </c>
      <c r="Q39" s="281">
        <v>9</v>
      </c>
      <c r="R39" s="281">
        <v>10</v>
      </c>
      <c r="S39" s="281">
        <v>3</v>
      </c>
      <c r="T39" s="281">
        <v>6</v>
      </c>
      <c r="U39" s="281">
        <v>6</v>
      </c>
      <c r="V39" s="281">
        <v>1</v>
      </c>
      <c r="W39" s="281">
        <v>0</v>
      </c>
      <c r="X39" s="281">
        <v>0</v>
      </c>
      <c r="Y39" s="281">
        <v>0</v>
      </c>
      <c r="Z39" s="281">
        <v>0</v>
      </c>
      <c r="AA39" s="281">
        <v>0</v>
      </c>
      <c r="AB39" s="281">
        <v>0</v>
      </c>
      <c r="AC39" s="281">
        <v>0</v>
      </c>
      <c r="AD39" s="281">
        <v>0</v>
      </c>
      <c r="AE39" s="281">
        <v>0</v>
      </c>
      <c r="AF39" s="281">
        <v>0</v>
      </c>
      <c r="AG39" s="281">
        <v>0</v>
      </c>
      <c r="AH39" s="281">
        <v>0</v>
      </c>
      <c r="AI39" s="281">
        <v>0</v>
      </c>
      <c r="AJ39" s="281">
        <v>0</v>
      </c>
      <c r="AK39" s="281">
        <v>1</v>
      </c>
      <c r="AL39" s="281">
        <v>0</v>
      </c>
      <c r="AM39" s="281">
        <v>0</v>
      </c>
      <c r="AN39" s="272"/>
      <c r="AO39" s="281">
        <f t="shared" ref="AO39:AO50" si="12">SUM(C39:AN39)</f>
        <v>48</v>
      </c>
      <c r="AP39" s="273"/>
    </row>
    <row r="40" spans="1:42" ht="14.1" customHeight="1" x14ac:dyDescent="0.2">
      <c r="A40" s="276"/>
      <c r="B40" s="287" t="s">
        <v>138</v>
      </c>
      <c r="C40" s="281">
        <v>0</v>
      </c>
      <c r="D40" s="281">
        <v>0</v>
      </c>
      <c r="E40" s="281">
        <v>0</v>
      </c>
      <c r="F40" s="281">
        <v>0</v>
      </c>
      <c r="G40" s="281">
        <v>0</v>
      </c>
      <c r="H40" s="281">
        <v>0</v>
      </c>
      <c r="I40" s="281">
        <v>0</v>
      </c>
      <c r="J40" s="281">
        <v>0</v>
      </c>
      <c r="K40" s="281">
        <v>0</v>
      </c>
      <c r="L40" s="281">
        <v>0</v>
      </c>
      <c r="M40" s="281">
        <v>0</v>
      </c>
      <c r="N40" s="281">
        <v>2</v>
      </c>
      <c r="O40" s="281">
        <v>4</v>
      </c>
      <c r="P40" s="281">
        <v>9</v>
      </c>
      <c r="Q40" s="281">
        <v>31</v>
      </c>
      <c r="R40" s="281">
        <v>39</v>
      </c>
      <c r="S40" s="281">
        <v>33</v>
      </c>
      <c r="T40" s="281">
        <v>25</v>
      </c>
      <c r="U40" s="281">
        <v>19</v>
      </c>
      <c r="V40" s="281">
        <v>15</v>
      </c>
      <c r="W40" s="281">
        <v>4</v>
      </c>
      <c r="X40" s="281">
        <v>8</v>
      </c>
      <c r="Y40" s="281">
        <v>3</v>
      </c>
      <c r="Z40" s="281">
        <v>3</v>
      </c>
      <c r="AA40" s="281">
        <v>2</v>
      </c>
      <c r="AB40" s="281">
        <v>3</v>
      </c>
      <c r="AC40" s="281">
        <v>0</v>
      </c>
      <c r="AD40" s="281">
        <v>1</v>
      </c>
      <c r="AE40" s="281">
        <v>0</v>
      </c>
      <c r="AF40" s="281">
        <v>2</v>
      </c>
      <c r="AG40" s="281">
        <v>0</v>
      </c>
      <c r="AH40" s="281">
        <v>0</v>
      </c>
      <c r="AI40" s="281">
        <v>0</v>
      </c>
      <c r="AJ40" s="281">
        <v>0</v>
      </c>
      <c r="AK40" s="281">
        <v>0</v>
      </c>
      <c r="AL40" s="281">
        <v>0</v>
      </c>
      <c r="AM40" s="281">
        <v>1</v>
      </c>
      <c r="AN40" s="272"/>
      <c r="AO40" s="281">
        <f t="shared" si="12"/>
        <v>204</v>
      </c>
      <c r="AP40" s="273"/>
    </row>
    <row r="41" spans="1:42" ht="14.1" customHeight="1" x14ac:dyDescent="0.2">
      <c r="A41" s="276"/>
      <c r="B41" s="287" t="s">
        <v>112</v>
      </c>
      <c r="C41" s="281">
        <v>0</v>
      </c>
      <c r="D41" s="281">
        <v>0</v>
      </c>
      <c r="E41" s="281">
        <v>0</v>
      </c>
      <c r="F41" s="281">
        <v>0</v>
      </c>
      <c r="G41" s="281">
        <v>0</v>
      </c>
      <c r="H41" s="281">
        <v>0</v>
      </c>
      <c r="I41" s="281">
        <v>0</v>
      </c>
      <c r="J41" s="281">
        <v>0</v>
      </c>
      <c r="K41" s="281">
        <v>0</v>
      </c>
      <c r="L41" s="281">
        <v>0</v>
      </c>
      <c r="M41" s="281">
        <v>0</v>
      </c>
      <c r="N41" s="281">
        <v>0</v>
      </c>
      <c r="O41" s="281">
        <v>7</v>
      </c>
      <c r="P41" s="281">
        <v>20</v>
      </c>
      <c r="Q41" s="281">
        <v>32</v>
      </c>
      <c r="R41" s="281">
        <v>31</v>
      </c>
      <c r="S41" s="281">
        <v>34</v>
      </c>
      <c r="T41" s="281">
        <v>32</v>
      </c>
      <c r="U41" s="281">
        <v>31</v>
      </c>
      <c r="V41" s="281">
        <v>17</v>
      </c>
      <c r="W41" s="281">
        <v>12</v>
      </c>
      <c r="X41" s="281">
        <v>3</v>
      </c>
      <c r="Y41" s="281">
        <v>4</v>
      </c>
      <c r="Z41" s="281">
        <v>6</v>
      </c>
      <c r="AA41" s="281">
        <v>4</v>
      </c>
      <c r="AB41" s="281">
        <v>3</v>
      </c>
      <c r="AC41" s="281">
        <v>1</v>
      </c>
      <c r="AD41" s="281">
        <v>0</v>
      </c>
      <c r="AE41" s="281">
        <v>2</v>
      </c>
      <c r="AF41" s="281">
        <v>0</v>
      </c>
      <c r="AG41" s="281">
        <v>2</v>
      </c>
      <c r="AH41" s="281">
        <v>1</v>
      </c>
      <c r="AI41" s="281">
        <v>0</v>
      </c>
      <c r="AJ41" s="281">
        <v>2</v>
      </c>
      <c r="AK41" s="281">
        <v>0</v>
      </c>
      <c r="AL41" s="281">
        <v>0</v>
      </c>
      <c r="AM41" s="281">
        <v>0</v>
      </c>
      <c r="AN41" s="272"/>
      <c r="AO41" s="281">
        <f t="shared" si="12"/>
        <v>244</v>
      </c>
      <c r="AP41" s="273"/>
    </row>
    <row r="42" spans="1:42" ht="14.1" customHeight="1" x14ac:dyDescent="0.2">
      <c r="A42" s="276"/>
      <c r="B42" s="287" t="s">
        <v>113</v>
      </c>
      <c r="C42" s="281">
        <v>0</v>
      </c>
      <c r="D42" s="281">
        <v>0</v>
      </c>
      <c r="E42" s="281">
        <v>0</v>
      </c>
      <c r="F42" s="281">
        <v>0</v>
      </c>
      <c r="G42" s="281">
        <v>0</v>
      </c>
      <c r="H42" s="281">
        <v>0</v>
      </c>
      <c r="I42" s="281">
        <v>0</v>
      </c>
      <c r="J42" s="281">
        <v>0</v>
      </c>
      <c r="K42" s="281">
        <v>0</v>
      </c>
      <c r="L42" s="281">
        <v>0</v>
      </c>
      <c r="M42" s="281">
        <v>0</v>
      </c>
      <c r="N42" s="281">
        <v>2</v>
      </c>
      <c r="O42" s="281">
        <v>3</v>
      </c>
      <c r="P42" s="281">
        <v>6</v>
      </c>
      <c r="Q42" s="281">
        <v>35</v>
      </c>
      <c r="R42" s="281">
        <v>43</v>
      </c>
      <c r="S42" s="281">
        <v>40</v>
      </c>
      <c r="T42" s="281">
        <v>30</v>
      </c>
      <c r="U42" s="281">
        <v>28</v>
      </c>
      <c r="V42" s="281">
        <v>27</v>
      </c>
      <c r="W42" s="281">
        <v>17</v>
      </c>
      <c r="X42" s="281">
        <v>9</v>
      </c>
      <c r="Y42" s="281">
        <v>5</v>
      </c>
      <c r="Z42" s="281">
        <v>6</v>
      </c>
      <c r="AA42" s="281">
        <v>4</v>
      </c>
      <c r="AB42" s="281">
        <v>3</v>
      </c>
      <c r="AC42" s="281">
        <v>0</v>
      </c>
      <c r="AD42" s="281">
        <v>1</v>
      </c>
      <c r="AE42" s="281">
        <v>1</v>
      </c>
      <c r="AF42" s="281">
        <v>0</v>
      </c>
      <c r="AG42" s="281">
        <v>0</v>
      </c>
      <c r="AH42" s="281">
        <v>0</v>
      </c>
      <c r="AI42" s="281">
        <v>0</v>
      </c>
      <c r="AJ42" s="281">
        <v>1</v>
      </c>
      <c r="AK42" s="281">
        <v>1</v>
      </c>
      <c r="AL42" s="281">
        <v>0</v>
      </c>
      <c r="AM42" s="281">
        <v>1</v>
      </c>
      <c r="AN42" s="272"/>
      <c r="AO42" s="281">
        <f t="shared" si="12"/>
        <v>263</v>
      </c>
      <c r="AP42" s="273"/>
    </row>
    <row r="43" spans="1:42" ht="14.1" customHeight="1" x14ac:dyDescent="0.2">
      <c r="A43" s="276"/>
      <c r="B43" s="287" t="s">
        <v>161</v>
      </c>
      <c r="C43" s="281">
        <v>0</v>
      </c>
      <c r="D43" s="281">
        <v>0</v>
      </c>
      <c r="E43" s="281">
        <v>0</v>
      </c>
      <c r="F43" s="281">
        <v>0</v>
      </c>
      <c r="G43" s="281">
        <v>0</v>
      </c>
      <c r="H43" s="281">
        <v>0</v>
      </c>
      <c r="I43" s="281">
        <v>0</v>
      </c>
      <c r="J43" s="281">
        <v>0</v>
      </c>
      <c r="K43" s="281">
        <v>0</v>
      </c>
      <c r="L43" s="281">
        <v>0</v>
      </c>
      <c r="M43" s="281">
        <v>0</v>
      </c>
      <c r="N43" s="281">
        <v>3</v>
      </c>
      <c r="O43" s="281">
        <v>13</v>
      </c>
      <c r="P43" s="281">
        <v>107</v>
      </c>
      <c r="Q43" s="281">
        <v>193</v>
      </c>
      <c r="R43" s="281">
        <v>197</v>
      </c>
      <c r="S43" s="281">
        <v>231</v>
      </c>
      <c r="T43" s="281">
        <v>171</v>
      </c>
      <c r="U43" s="281">
        <v>126</v>
      </c>
      <c r="V43" s="281">
        <v>118</v>
      </c>
      <c r="W43" s="281">
        <v>75</v>
      </c>
      <c r="X43" s="281">
        <v>30</v>
      </c>
      <c r="Y43" s="281">
        <v>21</v>
      </c>
      <c r="Z43" s="281">
        <v>17</v>
      </c>
      <c r="AA43" s="281">
        <v>15</v>
      </c>
      <c r="AB43" s="281">
        <v>8</v>
      </c>
      <c r="AC43" s="281">
        <v>4</v>
      </c>
      <c r="AD43" s="281">
        <v>1</v>
      </c>
      <c r="AE43" s="281">
        <v>0</v>
      </c>
      <c r="AF43" s="281">
        <v>3</v>
      </c>
      <c r="AG43" s="281">
        <v>3</v>
      </c>
      <c r="AH43" s="281">
        <v>3</v>
      </c>
      <c r="AI43" s="281">
        <v>1</v>
      </c>
      <c r="AJ43" s="281">
        <v>1</v>
      </c>
      <c r="AK43" s="281">
        <v>2</v>
      </c>
      <c r="AL43" s="281">
        <v>1</v>
      </c>
      <c r="AM43" s="281">
        <v>3</v>
      </c>
      <c r="AN43" s="272"/>
      <c r="AO43" s="281">
        <f t="shared" si="12"/>
        <v>1347</v>
      </c>
      <c r="AP43" s="273"/>
    </row>
    <row r="44" spans="1:42" ht="14.1" customHeight="1" x14ac:dyDescent="0.2">
      <c r="A44" s="276"/>
      <c r="B44" s="287" t="s">
        <v>123</v>
      </c>
      <c r="C44" s="281">
        <v>0</v>
      </c>
      <c r="D44" s="281">
        <v>0</v>
      </c>
      <c r="E44" s="281">
        <v>0</v>
      </c>
      <c r="F44" s="281">
        <v>0</v>
      </c>
      <c r="G44" s="281">
        <v>0</v>
      </c>
      <c r="H44" s="281">
        <v>0</v>
      </c>
      <c r="I44" s="281">
        <v>0</v>
      </c>
      <c r="J44" s="281">
        <v>0</v>
      </c>
      <c r="K44" s="281">
        <v>0</v>
      </c>
      <c r="L44" s="281">
        <v>0</v>
      </c>
      <c r="M44" s="281">
        <v>0</v>
      </c>
      <c r="N44" s="281">
        <v>1</v>
      </c>
      <c r="O44" s="281">
        <v>5</v>
      </c>
      <c r="P44" s="281">
        <v>11</v>
      </c>
      <c r="Q44" s="281">
        <v>13</v>
      </c>
      <c r="R44" s="281">
        <v>21</v>
      </c>
      <c r="S44" s="281">
        <v>22</v>
      </c>
      <c r="T44" s="281">
        <v>16</v>
      </c>
      <c r="U44" s="281">
        <v>9</v>
      </c>
      <c r="V44" s="281">
        <v>6</v>
      </c>
      <c r="W44" s="281">
        <v>4</v>
      </c>
      <c r="X44" s="281">
        <v>4</v>
      </c>
      <c r="Y44" s="281">
        <v>2</v>
      </c>
      <c r="Z44" s="281">
        <v>0</v>
      </c>
      <c r="AA44" s="281">
        <v>0</v>
      </c>
      <c r="AB44" s="281">
        <v>0</v>
      </c>
      <c r="AC44" s="281">
        <v>0</v>
      </c>
      <c r="AD44" s="281">
        <v>1</v>
      </c>
      <c r="AE44" s="281">
        <v>0</v>
      </c>
      <c r="AF44" s="281">
        <v>0</v>
      </c>
      <c r="AG44" s="281">
        <v>0</v>
      </c>
      <c r="AH44" s="281">
        <v>0</v>
      </c>
      <c r="AI44" s="281">
        <v>0</v>
      </c>
      <c r="AJ44" s="281">
        <v>0</v>
      </c>
      <c r="AK44" s="281">
        <v>0</v>
      </c>
      <c r="AL44" s="281">
        <v>0</v>
      </c>
      <c r="AM44" s="281">
        <v>0</v>
      </c>
      <c r="AN44" s="272"/>
      <c r="AO44" s="281">
        <f t="shared" si="12"/>
        <v>115</v>
      </c>
      <c r="AP44" s="273"/>
    </row>
    <row r="45" spans="1:42" ht="14.1" customHeight="1" x14ac:dyDescent="0.2">
      <c r="A45" s="276"/>
      <c r="B45" s="287" t="s">
        <v>114</v>
      </c>
      <c r="C45" s="281">
        <v>0</v>
      </c>
      <c r="D45" s="281">
        <v>0</v>
      </c>
      <c r="E45" s="281">
        <v>0</v>
      </c>
      <c r="F45" s="281">
        <v>0</v>
      </c>
      <c r="G45" s="281">
        <v>0</v>
      </c>
      <c r="H45" s="281">
        <v>0</v>
      </c>
      <c r="I45" s="281">
        <v>0</v>
      </c>
      <c r="J45" s="281">
        <v>0</v>
      </c>
      <c r="K45" s="281">
        <v>0</v>
      </c>
      <c r="L45" s="281">
        <v>0</v>
      </c>
      <c r="M45" s="281">
        <v>0</v>
      </c>
      <c r="N45" s="281">
        <v>0</v>
      </c>
      <c r="O45" s="281">
        <v>8</v>
      </c>
      <c r="P45" s="281">
        <v>40</v>
      </c>
      <c r="Q45" s="281">
        <v>90</v>
      </c>
      <c r="R45" s="281">
        <v>90</v>
      </c>
      <c r="S45" s="281">
        <v>83</v>
      </c>
      <c r="T45" s="281">
        <v>74</v>
      </c>
      <c r="U45" s="281">
        <v>51</v>
      </c>
      <c r="V45" s="281">
        <v>46</v>
      </c>
      <c r="W45" s="281">
        <v>30</v>
      </c>
      <c r="X45" s="281">
        <v>22</v>
      </c>
      <c r="Y45" s="281">
        <v>18</v>
      </c>
      <c r="Z45" s="281">
        <v>8</v>
      </c>
      <c r="AA45" s="281">
        <v>8</v>
      </c>
      <c r="AB45" s="281">
        <v>11</v>
      </c>
      <c r="AC45" s="281">
        <v>2</v>
      </c>
      <c r="AD45" s="281">
        <v>1</v>
      </c>
      <c r="AE45" s="281">
        <v>1</v>
      </c>
      <c r="AF45" s="281">
        <v>2</v>
      </c>
      <c r="AG45" s="281">
        <v>1</v>
      </c>
      <c r="AH45" s="281">
        <v>0</v>
      </c>
      <c r="AI45" s="281">
        <v>0</v>
      </c>
      <c r="AJ45" s="281">
        <v>1</v>
      </c>
      <c r="AK45" s="281">
        <v>1</v>
      </c>
      <c r="AL45" s="281">
        <v>0</v>
      </c>
      <c r="AM45" s="281">
        <v>0</v>
      </c>
      <c r="AN45" s="272"/>
      <c r="AO45" s="281">
        <f t="shared" si="12"/>
        <v>588</v>
      </c>
      <c r="AP45" s="273"/>
    </row>
    <row r="46" spans="1:42" ht="14.1" customHeight="1" x14ac:dyDescent="0.2">
      <c r="A46" s="276"/>
      <c r="B46" s="287" t="s">
        <v>115</v>
      </c>
      <c r="C46" s="281">
        <v>0</v>
      </c>
      <c r="D46" s="281">
        <v>0</v>
      </c>
      <c r="E46" s="281">
        <v>0</v>
      </c>
      <c r="F46" s="281">
        <v>0</v>
      </c>
      <c r="G46" s="281">
        <v>0</v>
      </c>
      <c r="H46" s="281">
        <v>0</v>
      </c>
      <c r="I46" s="281">
        <v>0</v>
      </c>
      <c r="J46" s="281">
        <v>0</v>
      </c>
      <c r="K46" s="281">
        <v>0</v>
      </c>
      <c r="L46" s="281">
        <v>0</v>
      </c>
      <c r="M46" s="281">
        <v>0</v>
      </c>
      <c r="N46" s="281">
        <v>2</v>
      </c>
      <c r="O46" s="281">
        <v>7</v>
      </c>
      <c r="P46" s="281">
        <v>32</v>
      </c>
      <c r="Q46" s="281">
        <v>108</v>
      </c>
      <c r="R46" s="281">
        <v>109</v>
      </c>
      <c r="S46" s="281">
        <v>114</v>
      </c>
      <c r="T46" s="281">
        <v>99</v>
      </c>
      <c r="U46" s="281">
        <v>81</v>
      </c>
      <c r="V46" s="281">
        <v>54</v>
      </c>
      <c r="W46" s="281">
        <v>44</v>
      </c>
      <c r="X46" s="281">
        <v>24</v>
      </c>
      <c r="Y46" s="281">
        <v>15</v>
      </c>
      <c r="Z46" s="281">
        <v>11</v>
      </c>
      <c r="AA46" s="281">
        <v>9</v>
      </c>
      <c r="AB46" s="281">
        <v>4</v>
      </c>
      <c r="AC46" s="281">
        <v>7</v>
      </c>
      <c r="AD46" s="281">
        <v>5</v>
      </c>
      <c r="AE46" s="281">
        <v>2</v>
      </c>
      <c r="AF46" s="281">
        <v>0</v>
      </c>
      <c r="AG46" s="281">
        <v>1</v>
      </c>
      <c r="AH46" s="281">
        <v>0</v>
      </c>
      <c r="AI46" s="281">
        <v>2</v>
      </c>
      <c r="AJ46" s="281">
        <v>1</v>
      </c>
      <c r="AK46" s="281">
        <v>1</v>
      </c>
      <c r="AL46" s="281">
        <v>0</v>
      </c>
      <c r="AM46" s="281">
        <v>0</v>
      </c>
      <c r="AN46" s="272"/>
      <c r="AO46" s="281">
        <f t="shared" si="12"/>
        <v>732</v>
      </c>
      <c r="AP46" s="273"/>
    </row>
    <row r="47" spans="1:42" ht="14.1" customHeight="1" x14ac:dyDescent="0.2">
      <c r="A47" s="276"/>
      <c r="B47" s="287" t="s">
        <v>2830</v>
      </c>
      <c r="C47" s="281">
        <v>0</v>
      </c>
      <c r="D47" s="281">
        <v>0</v>
      </c>
      <c r="E47" s="281">
        <v>0</v>
      </c>
      <c r="F47" s="281">
        <v>0</v>
      </c>
      <c r="G47" s="281">
        <v>0</v>
      </c>
      <c r="H47" s="281">
        <v>0</v>
      </c>
      <c r="I47" s="281">
        <v>0</v>
      </c>
      <c r="J47" s="281">
        <v>0</v>
      </c>
      <c r="K47" s="281">
        <v>0</v>
      </c>
      <c r="L47" s="281">
        <v>0</v>
      </c>
      <c r="M47" s="281">
        <v>0</v>
      </c>
      <c r="N47" s="281">
        <v>0</v>
      </c>
      <c r="O47" s="281">
        <v>0</v>
      </c>
      <c r="P47" s="281">
        <v>0</v>
      </c>
      <c r="Q47" s="281">
        <v>2</v>
      </c>
      <c r="R47" s="281">
        <v>0</v>
      </c>
      <c r="S47" s="281">
        <v>0</v>
      </c>
      <c r="T47" s="281">
        <v>0</v>
      </c>
      <c r="U47" s="281">
        <v>0</v>
      </c>
      <c r="V47" s="281">
        <v>0</v>
      </c>
      <c r="W47" s="281">
        <v>0</v>
      </c>
      <c r="X47" s="281">
        <v>0</v>
      </c>
      <c r="Y47" s="281">
        <v>0</v>
      </c>
      <c r="Z47" s="281">
        <v>0</v>
      </c>
      <c r="AA47" s="281">
        <v>0</v>
      </c>
      <c r="AB47" s="281">
        <v>0</v>
      </c>
      <c r="AC47" s="281">
        <v>0</v>
      </c>
      <c r="AD47" s="281">
        <v>0</v>
      </c>
      <c r="AE47" s="281">
        <v>0</v>
      </c>
      <c r="AF47" s="281">
        <v>0</v>
      </c>
      <c r="AG47" s="281">
        <v>0</v>
      </c>
      <c r="AH47" s="281">
        <v>0</v>
      </c>
      <c r="AI47" s="281">
        <v>0</v>
      </c>
      <c r="AJ47" s="281">
        <v>0</v>
      </c>
      <c r="AK47" s="281">
        <v>0</v>
      </c>
      <c r="AL47" s="281">
        <v>0</v>
      </c>
      <c r="AM47" s="281">
        <v>0</v>
      </c>
      <c r="AN47" s="272"/>
      <c r="AO47" s="281">
        <f t="shared" si="12"/>
        <v>2</v>
      </c>
      <c r="AP47" s="273"/>
    </row>
    <row r="48" spans="1:42" ht="14.1" customHeight="1" x14ac:dyDescent="0.2">
      <c r="A48" s="276"/>
      <c r="B48" s="287" t="s">
        <v>2831</v>
      </c>
      <c r="C48" s="281">
        <v>0</v>
      </c>
      <c r="D48" s="281">
        <v>0</v>
      </c>
      <c r="E48" s="281">
        <v>0</v>
      </c>
      <c r="F48" s="281">
        <v>0</v>
      </c>
      <c r="G48" s="281">
        <v>0</v>
      </c>
      <c r="H48" s="281">
        <v>0</v>
      </c>
      <c r="I48" s="281">
        <v>0</v>
      </c>
      <c r="J48" s="281">
        <v>0</v>
      </c>
      <c r="K48" s="281">
        <v>0</v>
      </c>
      <c r="L48" s="281">
        <v>0</v>
      </c>
      <c r="M48" s="281">
        <v>0</v>
      </c>
      <c r="N48" s="281">
        <v>0</v>
      </c>
      <c r="O48" s="281">
        <v>0</v>
      </c>
      <c r="P48" s="281">
        <v>1</v>
      </c>
      <c r="Q48" s="281">
        <v>4</v>
      </c>
      <c r="R48" s="281">
        <v>1</v>
      </c>
      <c r="S48" s="281">
        <v>0</v>
      </c>
      <c r="T48" s="281">
        <v>1</v>
      </c>
      <c r="U48" s="281">
        <v>0</v>
      </c>
      <c r="V48" s="281">
        <v>0</v>
      </c>
      <c r="W48" s="281">
        <v>0</v>
      </c>
      <c r="X48" s="281">
        <v>0</v>
      </c>
      <c r="Y48" s="281">
        <v>0</v>
      </c>
      <c r="Z48" s="281">
        <v>0</v>
      </c>
      <c r="AA48" s="281">
        <v>0</v>
      </c>
      <c r="AB48" s="281">
        <v>0</v>
      </c>
      <c r="AC48" s="281">
        <v>0</v>
      </c>
      <c r="AD48" s="281">
        <v>0</v>
      </c>
      <c r="AE48" s="281">
        <v>0</v>
      </c>
      <c r="AF48" s="281">
        <v>0</v>
      </c>
      <c r="AG48" s="281">
        <v>0</v>
      </c>
      <c r="AH48" s="281">
        <v>0</v>
      </c>
      <c r="AI48" s="281">
        <v>0</v>
      </c>
      <c r="AJ48" s="281">
        <v>0</v>
      </c>
      <c r="AK48" s="281">
        <v>0</v>
      </c>
      <c r="AL48" s="281">
        <v>0</v>
      </c>
      <c r="AM48" s="281">
        <v>0</v>
      </c>
      <c r="AN48" s="272"/>
      <c r="AO48" s="281">
        <f t="shared" si="12"/>
        <v>7</v>
      </c>
      <c r="AP48" s="273"/>
    </row>
    <row r="49" spans="1:55" ht="14.1" customHeight="1" x14ac:dyDescent="0.2">
      <c r="A49" s="276"/>
      <c r="B49" s="287" t="s">
        <v>116</v>
      </c>
      <c r="C49" s="281">
        <v>0</v>
      </c>
      <c r="D49" s="281">
        <v>0</v>
      </c>
      <c r="E49" s="281">
        <v>0</v>
      </c>
      <c r="F49" s="281">
        <v>0</v>
      </c>
      <c r="G49" s="281">
        <v>0</v>
      </c>
      <c r="H49" s="281">
        <v>0</v>
      </c>
      <c r="I49" s="281">
        <v>0</v>
      </c>
      <c r="J49" s="281">
        <v>0</v>
      </c>
      <c r="K49" s="281">
        <v>0</v>
      </c>
      <c r="L49" s="281">
        <v>0</v>
      </c>
      <c r="M49" s="281">
        <v>0</v>
      </c>
      <c r="N49" s="281">
        <v>0</v>
      </c>
      <c r="O49" s="281">
        <v>3</v>
      </c>
      <c r="P49" s="281">
        <v>14</v>
      </c>
      <c r="Q49" s="281">
        <v>37</v>
      </c>
      <c r="R49" s="281">
        <v>51</v>
      </c>
      <c r="S49" s="281">
        <v>59</v>
      </c>
      <c r="T49" s="281">
        <v>34</v>
      </c>
      <c r="U49" s="281">
        <v>33</v>
      </c>
      <c r="V49" s="281">
        <v>25</v>
      </c>
      <c r="W49" s="281">
        <v>19</v>
      </c>
      <c r="X49" s="281">
        <v>13</v>
      </c>
      <c r="Y49" s="281">
        <v>9</v>
      </c>
      <c r="Z49" s="281">
        <v>9</v>
      </c>
      <c r="AA49" s="281">
        <v>2</v>
      </c>
      <c r="AB49" s="281">
        <v>2</v>
      </c>
      <c r="AC49" s="281">
        <v>3</v>
      </c>
      <c r="AD49" s="281">
        <v>2</v>
      </c>
      <c r="AE49" s="281">
        <v>0</v>
      </c>
      <c r="AF49" s="281">
        <v>0</v>
      </c>
      <c r="AG49" s="281">
        <v>0</v>
      </c>
      <c r="AH49" s="281">
        <v>1</v>
      </c>
      <c r="AI49" s="281">
        <v>0</v>
      </c>
      <c r="AJ49" s="281">
        <v>0</v>
      </c>
      <c r="AK49" s="281">
        <v>0</v>
      </c>
      <c r="AL49" s="281">
        <v>1</v>
      </c>
      <c r="AM49" s="281">
        <v>0</v>
      </c>
      <c r="AN49" s="272"/>
      <c r="AO49" s="281">
        <f t="shared" si="12"/>
        <v>317</v>
      </c>
      <c r="AP49" s="273"/>
    </row>
    <row r="50" spans="1:55" ht="14.1" customHeight="1" x14ac:dyDescent="0.2">
      <c r="A50" s="288"/>
      <c r="B50" s="287" t="s">
        <v>124</v>
      </c>
      <c r="C50" s="281">
        <v>0</v>
      </c>
      <c r="D50" s="281">
        <v>0</v>
      </c>
      <c r="E50" s="281">
        <v>0</v>
      </c>
      <c r="F50" s="281">
        <v>0</v>
      </c>
      <c r="G50" s="281">
        <v>0</v>
      </c>
      <c r="H50" s="281">
        <v>0</v>
      </c>
      <c r="I50" s="281">
        <v>0</v>
      </c>
      <c r="J50" s="281">
        <v>0</v>
      </c>
      <c r="K50" s="281">
        <v>0</v>
      </c>
      <c r="L50" s="281">
        <v>0</v>
      </c>
      <c r="M50" s="281">
        <v>0</v>
      </c>
      <c r="N50" s="281">
        <v>0</v>
      </c>
      <c r="O50" s="281">
        <v>0</v>
      </c>
      <c r="P50" s="281">
        <v>0</v>
      </c>
      <c r="Q50" s="281">
        <v>0</v>
      </c>
      <c r="R50" s="281">
        <v>0</v>
      </c>
      <c r="S50" s="281">
        <v>0</v>
      </c>
      <c r="T50" s="281">
        <v>0</v>
      </c>
      <c r="U50" s="281">
        <v>0</v>
      </c>
      <c r="V50" s="281">
        <v>0</v>
      </c>
      <c r="W50" s="281">
        <v>0</v>
      </c>
      <c r="X50" s="281">
        <v>0</v>
      </c>
      <c r="Y50" s="281">
        <v>0</v>
      </c>
      <c r="Z50" s="281">
        <v>0</v>
      </c>
      <c r="AA50" s="281">
        <v>0</v>
      </c>
      <c r="AB50" s="281">
        <v>0</v>
      </c>
      <c r="AC50" s="281">
        <v>0</v>
      </c>
      <c r="AD50" s="281">
        <v>0</v>
      </c>
      <c r="AE50" s="281">
        <v>0</v>
      </c>
      <c r="AF50" s="281">
        <v>0</v>
      </c>
      <c r="AG50" s="281">
        <v>0</v>
      </c>
      <c r="AH50" s="281">
        <v>0</v>
      </c>
      <c r="AI50" s="281">
        <v>0</v>
      </c>
      <c r="AJ50" s="281">
        <v>0</v>
      </c>
      <c r="AK50" s="281">
        <v>0</v>
      </c>
      <c r="AL50" s="281">
        <v>0</v>
      </c>
      <c r="AM50" s="281">
        <v>0</v>
      </c>
      <c r="AN50" s="289"/>
      <c r="AO50" s="281">
        <f t="shared" si="12"/>
        <v>0</v>
      </c>
      <c r="AP50" s="273"/>
    </row>
    <row r="51" spans="1:55" ht="14.1" customHeight="1" x14ac:dyDescent="0.2">
      <c r="A51" s="288"/>
      <c r="B51" s="287"/>
      <c r="C51" s="281"/>
      <c r="D51" s="281"/>
      <c r="E51" s="281"/>
      <c r="F51" s="281"/>
      <c r="G51" s="281"/>
      <c r="H51" s="281"/>
      <c r="I51" s="281"/>
      <c r="J51" s="281"/>
      <c r="K51" s="281"/>
      <c r="L51" s="281"/>
      <c r="M51" s="281"/>
      <c r="N51" s="281"/>
      <c r="O51" s="281"/>
      <c r="P51" s="281"/>
      <c r="Q51" s="281"/>
      <c r="R51" s="281"/>
      <c r="S51" s="281"/>
      <c r="T51" s="281"/>
      <c r="U51" s="281"/>
      <c r="V51" s="281"/>
      <c r="W51" s="281"/>
      <c r="X51" s="281"/>
      <c r="Y51" s="281"/>
      <c r="Z51" s="281"/>
      <c r="AA51" s="281"/>
      <c r="AB51" s="281"/>
      <c r="AC51" s="281"/>
      <c r="AD51" s="281"/>
      <c r="AE51" s="281"/>
      <c r="AF51" s="281"/>
      <c r="AG51" s="281"/>
      <c r="AH51" s="281"/>
      <c r="AI51" s="281"/>
      <c r="AJ51" s="281"/>
      <c r="AK51" s="281"/>
      <c r="AL51" s="281"/>
      <c r="AM51" s="281"/>
      <c r="AN51" s="289"/>
      <c r="AO51" s="281"/>
      <c r="AP51" s="273"/>
    </row>
    <row r="52" spans="1:55" ht="14.1" customHeight="1" x14ac:dyDescent="0.2">
      <c r="A52" s="288"/>
      <c r="B52" s="489" t="s">
        <v>2832</v>
      </c>
      <c r="C52" s="489"/>
      <c r="D52" s="489"/>
      <c r="E52" s="281"/>
      <c r="F52" s="281"/>
      <c r="G52" s="281"/>
      <c r="H52" s="281"/>
      <c r="I52" s="281"/>
      <c r="J52" s="281"/>
      <c r="K52" s="281"/>
      <c r="L52" s="281"/>
      <c r="M52" s="281"/>
      <c r="AN52" s="289"/>
      <c r="AO52" s="281"/>
      <c r="AP52" s="273"/>
    </row>
    <row r="53" spans="1:55" ht="14.1" customHeight="1" x14ac:dyDescent="0.2">
      <c r="A53" s="288"/>
      <c r="B53" s="290" t="s">
        <v>127</v>
      </c>
      <c r="C53" s="281">
        <v>0</v>
      </c>
      <c r="D53" s="281">
        <v>0</v>
      </c>
      <c r="E53" s="281">
        <v>0</v>
      </c>
      <c r="F53" s="281">
        <v>0</v>
      </c>
      <c r="G53" s="281">
        <v>0</v>
      </c>
      <c r="H53" s="281">
        <v>0</v>
      </c>
      <c r="I53" s="281">
        <v>0</v>
      </c>
      <c r="J53" s="281">
        <v>0</v>
      </c>
      <c r="K53" s="281">
        <v>0</v>
      </c>
      <c r="L53" s="281">
        <v>0</v>
      </c>
      <c r="M53" s="281">
        <v>0</v>
      </c>
      <c r="N53" s="281">
        <v>1</v>
      </c>
      <c r="O53" s="281">
        <v>0</v>
      </c>
      <c r="P53" s="281">
        <v>2</v>
      </c>
      <c r="Q53" s="281">
        <v>12</v>
      </c>
      <c r="R53" s="281">
        <v>18</v>
      </c>
      <c r="S53" s="281">
        <v>15</v>
      </c>
      <c r="T53" s="281">
        <v>15</v>
      </c>
      <c r="U53" s="281">
        <v>15</v>
      </c>
      <c r="V53" s="281">
        <v>16</v>
      </c>
      <c r="W53" s="281">
        <v>13</v>
      </c>
      <c r="X53" s="281">
        <v>3</v>
      </c>
      <c r="Y53" s="281">
        <v>5</v>
      </c>
      <c r="Z53" s="281">
        <v>5</v>
      </c>
      <c r="AA53" s="281">
        <v>1</v>
      </c>
      <c r="AB53" s="281">
        <v>1</v>
      </c>
      <c r="AC53" s="281">
        <v>0</v>
      </c>
      <c r="AD53" s="281">
        <v>0</v>
      </c>
      <c r="AE53" s="281">
        <v>1</v>
      </c>
      <c r="AF53" s="281">
        <v>0</v>
      </c>
      <c r="AG53" s="281">
        <v>0</v>
      </c>
      <c r="AH53" s="281">
        <v>0</v>
      </c>
      <c r="AI53" s="281">
        <v>0</v>
      </c>
      <c r="AJ53" s="281">
        <v>0</v>
      </c>
      <c r="AK53" s="281">
        <v>0</v>
      </c>
      <c r="AL53" s="281">
        <v>0</v>
      </c>
      <c r="AM53" s="281">
        <v>1</v>
      </c>
      <c r="AN53" s="281"/>
      <c r="AO53" s="281">
        <f>SUM(C53:AN53)</f>
        <v>124</v>
      </c>
      <c r="AP53" s="273"/>
    </row>
    <row r="54" spans="1:55" ht="14.1" customHeight="1" x14ac:dyDescent="0.2">
      <c r="A54" s="288"/>
      <c r="B54" s="290" t="s">
        <v>128</v>
      </c>
      <c r="C54" s="281">
        <v>0</v>
      </c>
      <c r="D54" s="281">
        <v>0</v>
      </c>
      <c r="E54" s="281">
        <v>0</v>
      </c>
      <c r="F54" s="281">
        <v>0</v>
      </c>
      <c r="G54" s="281">
        <v>0</v>
      </c>
      <c r="H54" s="281">
        <v>0</v>
      </c>
      <c r="I54" s="281">
        <v>0</v>
      </c>
      <c r="J54" s="281">
        <v>0</v>
      </c>
      <c r="K54" s="281">
        <v>0</v>
      </c>
      <c r="L54" s="281">
        <v>0</v>
      </c>
      <c r="M54" s="281">
        <v>0</v>
      </c>
      <c r="N54" s="281">
        <v>1</v>
      </c>
      <c r="O54" s="281">
        <v>1</v>
      </c>
      <c r="P54" s="281">
        <v>4</v>
      </c>
      <c r="Q54" s="281">
        <v>21</v>
      </c>
      <c r="R54" s="281">
        <v>25</v>
      </c>
      <c r="S54" s="281">
        <v>23</v>
      </c>
      <c r="T54" s="281">
        <v>13</v>
      </c>
      <c r="U54" s="281">
        <v>11</v>
      </c>
      <c r="V54" s="281">
        <v>8</v>
      </c>
      <c r="W54" s="281">
        <v>3</v>
      </c>
      <c r="X54" s="281">
        <v>1</v>
      </c>
      <c r="Y54" s="281">
        <v>0</v>
      </c>
      <c r="Z54" s="281">
        <v>0</v>
      </c>
      <c r="AA54" s="281">
        <v>3</v>
      </c>
      <c r="AB54" s="281">
        <v>2</v>
      </c>
      <c r="AC54" s="281">
        <v>0</v>
      </c>
      <c r="AD54" s="281">
        <v>1</v>
      </c>
      <c r="AE54" s="281">
        <v>0</v>
      </c>
      <c r="AF54" s="281">
        <v>0</v>
      </c>
      <c r="AG54" s="281">
        <v>0</v>
      </c>
      <c r="AH54" s="281">
        <v>0</v>
      </c>
      <c r="AI54" s="281">
        <v>0</v>
      </c>
      <c r="AJ54" s="281">
        <v>0</v>
      </c>
      <c r="AK54" s="281">
        <v>1</v>
      </c>
      <c r="AL54" s="281">
        <v>0</v>
      </c>
      <c r="AM54" s="281">
        <v>0</v>
      </c>
      <c r="AN54" s="281"/>
      <c r="AO54" s="281">
        <f t="shared" ref="AO54:AO84" si="13">SUM(C54:AN54)</f>
        <v>118</v>
      </c>
      <c r="AP54" s="273"/>
      <c r="AQ54" s="291"/>
      <c r="AR54" s="291"/>
      <c r="AS54" s="291"/>
      <c r="AT54" s="291"/>
      <c r="AU54" s="291"/>
      <c r="AV54" s="291"/>
      <c r="AX54" s="292"/>
      <c r="AY54" s="292"/>
      <c r="AZ54" s="292"/>
      <c r="BA54" s="292"/>
      <c r="BB54" s="292"/>
      <c r="BC54" s="292"/>
    </row>
    <row r="55" spans="1:55" ht="14.1" customHeight="1" x14ac:dyDescent="0.2">
      <c r="A55" s="288"/>
      <c r="B55" s="290" t="s">
        <v>129</v>
      </c>
      <c r="C55" s="281">
        <v>0</v>
      </c>
      <c r="D55" s="281">
        <v>0</v>
      </c>
      <c r="E55" s="281">
        <v>0</v>
      </c>
      <c r="F55" s="281">
        <v>0</v>
      </c>
      <c r="G55" s="281">
        <v>0</v>
      </c>
      <c r="H55" s="281">
        <v>0</v>
      </c>
      <c r="I55" s="281">
        <v>0</v>
      </c>
      <c r="J55" s="281">
        <v>0</v>
      </c>
      <c r="K55" s="281">
        <v>0</v>
      </c>
      <c r="L55" s="281">
        <v>0</v>
      </c>
      <c r="M55" s="281">
        <v>0</v>
      </c>
      <c r="N55" s="281">
        <v>0</v>
      </c>
      <c r="O55" s="281">
        <v>1</v>
      </c>
      <c r="P55" s="281">
        <v>2</v>
      </c>
      <c r="Q55" s="281">
        <v>7</v>
      </c>
      <c r="R55" s="281">
        <v>12</v>
      </c>
      <c r="S55" s="281">
        <v>19</v>
      </c>
      <c r="T55" s="281">
        <v>7</v>
      </c>
      <c r="U55" s="281">
        <v>5</v>
      </c>
      <c r="V55" s="281">
        <v>5</v>
      </c>
      <c r="W55" s="281">
        <v>3</v>
      </c>
      <c r="X55" s="281">
        <v>4</v>
      </c>
      <c r="Y55" s="281">
        <v>6</v>
      </c>
      <c r="Z55" s="281">
        <v>3</v>
      </c>
      <c r="AA55" s="281">
        <v>1</v>
      </c>
      <c r="AB55" s="281">
        <v>0</v>
      </c>
      <c r="AC55" s="281">
        <v>1</v>
      </c>
      <c r="AD55" s="281">
        <v>0</v>
      </c>
      <c r="AE55" s="281">
        <v>0</v>
      </c>
      <c r="AF55" s="281">
        <v>0</v>
      </c>
      <c r="AG55" s="281">
        <v>0</v>
      </c>
      <c r="AH55" s="281">
        <v>0</v>
      </c>
      <c r="AI55" s="281">
        <v>0</v>
      </c>
      <c r="AJ55" s="281">
        <v>0</v>
      </c>
      <c r="AK55" s="281">
        <v>0</v>
      </c>
      <c r="AL55" s="281">
        <v>0</v>
      </c>
      <c r="AM55" s="281">
        <v>0</v>
      </c>
      <c r="AN55" s="281"/>
      <c r="AO55" s="281">
        <f t="shared" si="13"/>
        <v>76</v>
      </c>
      <c r="AP55" s="273"/>
      <c r="AQ55" s="291"/>
      <c r="AR55" s="291"/>
      <c r="AS55" s="291"/>
      <c r="AT55" s="291"/>
      <c r="AU55" s="291"/>
      <c r="AV55" s="291"/>
      <c r="AX55" s="292"/>
      <c r="AY55" s="292"/>
      <c r="AZ55" s="292"/>
      <c r="BA55" s="292"/>
      <c r="BB55" s="292"/>
      <c r="BC55" s="292"/>
    </row>
    <row r="56" spans="1:55" ht="14.1" customHeight="1" x14ac:dyDescent="0.2">
      <c r="A56" s="288"/>
      <c r="B56" s="290" t="s">
        <v>155</v>
      </c>
      <c r="C56" s="281">
        <v>0</v>
      </c>
      <c r="D56" s="281">
        <v>0</v>
      </c>
      <c r="E56" s="281">
        <v>0</v>
      </c>
      <c r="F56" s="281">
        <v>0</v>
      </c>
      <c r="G56" s="281">
        <v>0</v>
      </c>
      <c r="H56" s="281">
        <v>0</v>
      </c>
      <c r="I56" s="281">
        <v>0</v>
      </c>
      <c r="J56" s="281">
        <v>0</v>
      </c>
      <c r="K56" s="281">
        <v>0</v>
      </c>
      <c r="L56" s="281">
        <v>0</v>
      </c>
      <c r="M56" s="281">
        <v>0</v>
      </c>
      <c r="N56" s="281">
        <v>0</v>
      </c>
      <c r="O56" s="281">
        <v>5</v>
      </c>
      <c r="P56" s="281">
        <v>4</v>
      </c>
      <c r="Q56" s="281">
        <v>7</v>
      </c>
      <c r="R56" s="281">
        <v>12</v>
      </c>
      <c r="S56" s="281">
        <v>14</v>
      </c>
      <c r="T56" s="281">
        <v>13</v>
      </c>
      <c r="U56" s="281">
        <v>3</v>
      </c>
      <c r="V56" s="281">
        <v>1</v>
      </c>
      <c r="W56" s="281">
        <v>2</v>
      </c>
      <c r="X56" s="281">
        <v>3</v>
      </c>
      <c r="Y56" s="281">
        <v>0</v>
      </c>
      <c r="Z56" s="281">
        <v>0</v>
      </c>
      <c r="AA56" s="281">
        <v>0</v>
      </c>
      <c r="AB56" s="281">
        <v>0</v>
      </c>
      <c r="AC56" s="281">
        <v>0</v>
      </c>
      <c r="AD56" s="281">
        <v>0</v>
      </c>
      <c r="AE56" s="281">
        <v>0</v>
      </c>
      <c r="AF56" s="281">
        <v>0</v>
      </c>
      <c r="AG56" s="281">
        <v>0</v>
      </c>
      <c r="AH56" s="281">
        <v>0</v>
      </c>
      <c r="AI56" s="281">
        <v>0</v>
      </c>
      <c r="AJ56" s="281">
        <v>0</v>
      </c>
      <c r="AK56" s="281">
        <v>0</v>
      </c>
      <c r="AL56" s="281">
        <v>0</v>
      </c>
      <c r="AM56" s="281">
        <v>0</v>
      </c>
      <c r="AN56" s="281"/>
      <c r="AO56" s="281">
        <f t="shared" si="13"/>
        <v>64</v>
      </c>
      <c r="AP56" s="273"/>
      <c r="AQ56" s="291"/>
      <c r="AR56" s="291"/>
      <c r="AS56" s="291"/>
      <c r="AT56" s="291"/>
      <c r="AU56" s="291"/>
      <c r="AV56" s="291"/>
      <c r="AX56" s="292"/>
      <c r="AY56" s="292"/>
      <c r="AZ56" s="292"/>
      <c r="BA56" s="292"/>
      <c r="BB56" s="292"/>
      <c r="BC56" s="292"/>
    </row>
    <row r="57" spans="1:55" ht="14.1" customHeight="1" x14ac:dyDescent="0.2">
      <c r="A57" s="288"/>
      <c r="B57" s="290" t="s">
        <v>130</v>
      </c>
      <c r="C57" s="281">
        <v>0</v>
      </c>
      <c r="D57" s="281">
        <v>0</v>
      </c>
      <c r="E57" s="281">
        <v>0</v>
      </c>
      <c r="F57" s="281">
        <v>0</v>
      </c>
      <c r="G57" s="281">
        <v>0</v>
      </c>
      <c r="H57" s="281">
        <v>0</v>
      </c>
      <c r="I57" s="281">
        <v>0</v>
      </c>
      <c r="J57" s="281">
        <v>0</v>
      </c>
      <c r="K57" s="281">
        <v>0</v>
      </c>
      <c r="L57" s="281">
        <v>0</v>
      </c>
      <c r="M57" s="281">
        <v>0</v>
      </c>
      <c r="N57" s="281">
        <v>1</v>
      </c>
      <c r="O57" s="281">
        <v>3</v>
      </c>
      <c r="P57" s="281">
        <v>17</v>
      </c>
      <c r="Q57" s="281">
        <v>61</v>
      </c>
      <c r="R57" s="281">
        <v>64</v>
      </c>
      <c r="S57" s="281">
        <v>72</v>
      </c>
      <c r="T57" s="281">
        <v>61</v>
      </c>
      <c r="U57" s="281">
        <v>43</v>
      </c>
      <c r="V57" s="281">
        <v>39</v>
      </c>
      <c r="W57" s="281">
        <v>26</v>
      </c>
      <c r="X57" s="281">
        <v>13</v>
      </c>
      <c r="Y57" s="281">
        <v>8</v>
      </c>
      <c r="Z57" s="281">
        <v>6</v>
      </c>
      <c r="AA57" s="281">
        <v>6</v>
      </c>
      <c r="AB57" s="281">
        <v>2</v>
      </c>
      <c r="AC57" s="281">
        <v>1</v>
      </c>
      <c r="AD57" s="281">
        <v>3</v>
      </c>
      <c r="AE57" s="281">
        <v>1</v>
      </c>
      <c r="AF57" s="281">
        <v>0</v>
      </c>
      <c r="AG57" s="281">
        <v>1</v>
      </c>
      <c r="AH57" s="281">
        <v>0</v>
      </c>
      <c r="AI57" s="281">
        <v>0</v>
      </c>
      <c r="AJ57" s="281">
        <v>1</v>
      </c>
      <c r="AK57" s="281">
        <v>0</v>
      </c>
      <c r="AL57" s="281">
        <v>0</v>
      </c>
      <c r="AM57" s="281">
        <v>0</v>
      </c>
      <c r="AN57" s="281"/>
      <c r="AO57" s="281">
        <f t="shared" si="13"/>
        <v>429</v>
      </c>
      <c r="AP57" s="273"/>
      <c r="AQ57" s="291"/>
      <c r="AR57" s="291"/>
      <c r="AS57" s="291"/>
      <c r="AT57" s="291"/>
      <c r="AU57" s="291"/>
      <c r="AV57" s="291"/>
      <c r="AX57" s="292"/>
      <c r="AY57" s="292"/>
      <c r="AZ57" s="292"/>
      <c r="BA57" s="292"/>
      <c r="BB57" s="292"/>
      <c r="BC57" s="292"/>
    </row>
    <row r="58" spans="1:55" ht="14.1" customHeight="1" x14ac:dyDescent="0.2">
      <c r="A58" s="288"/>
      <c r="B58" s="290" t="s">
        <v>131</v>
      </c>
      <c r="C58" s="281">
        <v>0</v>
      </c>
      <c r="D58" s="281">
        <v>0</v>
      </c>
      <c r="E58" s="281">
        <v>0</v>
      </c>
      <c r="F58" s="281">
        <v>0</v>
      </c>
      <c r="G58" s="281">
        <v>0</v>
      </c>
      <c r="H58" s="281">
        <v>0</v>
      </c>
      <c r="I58" s="281">
        <v>0</v>
      </c>
      <c r="J58" s="281">
        <v>0</v>
      </c>
      <c r="K58" s="281">
        <v>0</v>
      </c>
      <c r="L58" s="281">
        <v>0</v>
      </c>
      <c r="M58" s="281">
        <v>0</v>
      </c>
      <c r="N58" s="281">
        <v>0</v>
      </c>
      <c r="O58" s="281">
        <v>1</v>
      </c>
      <c r="P58" s="281">
        <v>3</v>
      </c>
      <c r="Q58" s="281">
        <v>3</v>
      </c>
      <c r="R58" s="281">
        <v>4</v>
      </c>
      <c r="S58" s="281">
        <v>4</v>
      </c>
      <c r="T58" s="281">
        <v>11</v>
      </c>
      <c r="U58" s="281">
        <v>9</v>
      </c>
      <c r="V58" s="281">
        <v>6</v>
      </c>
      <c r="W58" s="281">
        <v>2</v>
      </c>
      <c r="X58" s="281">
        <v>0</v>
      </c>
      <c r="Y58" s="281">
        <v>0</v>
      </c>
      <c r="Z58" s="281">
        <v>2</v>
      </c>
      <c r="AA58" s="281">
        <v>2</v>
      </c>
      <c r="AB58" s="281">
        <v>0</v>
      </c>
      <c r="AC58" s="281">
        <v>1</v>
      </c>
      <c r="AD58" s="281">
        <v>0</v>
      </c>
      <c r="AE58" s="281">
        <v>0</v>
      </c>
      <c r="AF58" s="281">
        <v>0</v>
      </c>
      <c r="AG58" s="281">
        <v>0</v>
      </c>
      <c r="AH58" s="281">
        <v>0</v>
      </c>
      <c r="AI58" s="281">
        <v>0</v>
      </c>
      <c r="AJ58" s="281">
        <v>0</v>
      </c>
      <c r="AK58" s="281">
        <v>0</v>
      </c>
      <c r="AL58" s="281">
        <v>0</v>
      </c>
      <c r="AM58" s="281">
        <v>0</v>
      </c>
      <c r="AN58" s="281"/>
      <c r="AO58" s="281">
        <f t="shared" si="13"/>
        <v>48</v>
      </c>
      <c r="AP58" s="273"/>
      <c r="AQ58" s="291"/>
      <c r="AR58" s="291"/>
      <c r="AS58" s="291"/>
      <c r="AT58" s="291"/>
      <c r="AU58" s="291"/>
      <c r="AV58" s="291"/>
      <c r="AX58" s="292"/>
      <c r="AY58" s="292"/>
      <c r="AZ58" s="292"/>
      <c r="BA58" s="292"/>
      <c r="BB58" s="292"/>
      <c r="BC58" s="292"/>
    </row>
    <row r="59" spans="1:55" ht="14.1" customHeight="1" x14ac:dyDescent="0.2">
      <c r="A59" s="288"/>
      <c r="B59" s="290" t="s">
        <v>156</v>
      </c>
      <c r="C59" s="281">
        <v>0</v>
      </c>
      <c r="D59" s="281">
        <v>0</v>
      </c>
      <c r="E59" s="281">
        <v>0</v>
      </c>
      <c r="F59" s="281">
        <v>0</v>
      </c>
      <c r="G59" s="281">
        <v>0</v>
      </c>
      <c r="H59" s="281">
        <v>0</v>
      </c>
      <c r="I59" s="281">
        <v>0</v>
      </c>
      <c r="J59" s="281">
        <v>0</v>
      </c>
      <c r="K59" s="281">
        <v>0</v>
      </c>
      <c r="L59" s="281">
        <v>0</v>
      </c>
      <c r="M59" s="281">
        <v>0</v>
      </c>
      <c r="N59" s="281">
        <v>0</v>
      </c>
      <c r="O59" s="281">
        <v>0</v>
      </c>
      <c r="P59" s="281">
        <v>12</v>
      </c>
      <c r="Q59" s="281">
        <v>9</v>
      </c>
      <c r="R59" s="281">
        <v>10</v>
      </c>
      <c r="S59" s="281">
        <v>3</v>
      </c>
      <c r="T59" s="281">
        <v>6</v>
      </c>
      <c r="U59" s="281">
        <v>6</v>
      </c>
      <c r="V59" s="281">
        <v>1</v>
      </c>
      <c r="W59" s="281">
        <v>0</v>
      </c>
      <c r="X59" s="281">
        <v>0</v>
      </c>
      <c r="Y59" s="281">
        <v>0</v>
      </c>
      <c r="Z59" s="281">
        <v>0</v>
      </c>
      <c r="AA59" s="281">
        <v>0</v>
      </c>
      <c r="AB59" s="281">
        <v>0</v>
      </c>
      <c r="AC59" s="281">
        <v>0</v>
      </c>
      <c r="AD59" s="281">
        <v>0</v>
      </c>
      <c r="AE59" s="281">
        <v>0</v>
      </c>
      <c r="AF59" s="281">
        <v>0</v>
      </c>
      <c r="AG59" s="281">
        <v>0</v>
      </c>
      <c r="AH59" s="281">
        <v>0</v>
      </c>
      <c r="AI59" s="281">
        <v>0</v>
      </c>
      <c r="AJ59" s="281">
        <v>0</v>
      </c>
      <c r="AK59" s="281">
        <v>1</v>
      </c>
      <c r="AL59" s="281">
        <v>0</v>
      </c>
      <c r="AM59" s="281">
        <v>0</v>
      </c>
      <c r="AN59" s="281"/>
      <c r="AO59" s="281">
        <f t="shared" si="13"/>
        <v>48</v>
      </c>
      <c r="AP59" s="273"/>
      <c r="AQ59" s="291"/>
      <c r="AR59" s="291"/>
      <c r="AS59" s="291"/>
      <c r="AT59" s="291"/>
      <c r="AU59" s="291"/>
      <c r="AV59" s="291"/>
      <c r="AX59" s="292"/>
      <c r="AY59" s="292"/>
      <c r="AZ59" s="292"/>
      <c r="BA59" s="292"/>
      <c r="BB59" s="292"/>
      <c r="BC59" s="292"/>
    </row>
    <row r="60" spans="1:55" ht="14.1" customHeight="1" x14ac:dyDescent="0.2">
      <c r="A60" s="288"/>
      <c r="B60" s="290" t="s">
        <v>132</v>
      </c>
      <c r="C60" s="281">
        <v>0</v>
      </c>
      <c r="D60" s="281">
        <v>0</v>
      </c>
      <c r="E60" s="281">
        <v>0</v>
      </c>
      <c r="F60" s="281">
        <v>0</v>
      </c>
      <c r="G60" s="281">
        <v>0</v>
      </c>
      <c r="H60" s="281">
        <v>0</v>
      </c>
      <c r="I60" s="281">
        <v>0</v>
      </c>
      <c r="J60" s="281">
        <v>0</v>
      </c>
      <c r="K60" s="281">
        <v>0</v>
      </c>
      <c r="L60" s="281">
        <v>0</v>
      </c>
      <c r="M60" s="281">
        <v>0</v>
      </c>
      <c r="N60" s="281">
        <v>0</v>
      </c>
      <c r="O60" s="281">
        <v>0</v>
      </c>
      <c r="P60" s="281">
        <v>8</v>
      </c>
      <c r="Q60" s="281">
        <v>21</v>
      </c>
      <c r="R60" s="281">
        <v>29</v>
      </c>
      <c r="S60" s="281">
        <v>27</v>
      </c>
      <c r="T60" s="281">
        <v>22</v>
      </c>
      <c r="U60" s="281">
        <v>17</v>
      </c>
      <c r="V60" s="281">
        <v>12</v>
      </c>
      <c r="W60" s="281">
        <v>13</v>
      </c>
      <c r="X60" s="281">
        <v>8</v>
      </c>
      <c r="Y60" s="281">
        <v>3</v>
      </c>
      <c r="Z60" s="281">
        <v>4</v>
      </c>
      <c r="AA60" s="281">
        <v>1</v>
      </c>
      <c r="AB60" s="281">
        <v>1</v>
      </c>
      <c r="AC60" s="281">
        <v>2</v>
      </c>
      <c r="AD60" s="281">
        <v>1</v>
      </c>
      <c r="AE60" s="281">
        <v>0</v>
      </c>
      <c r="AF60" s="281">
        <v>0</v>
      </c>
      <c r="AG60" s="281">
        <v>0</v>
      </c>
      <c r="AH60" s="281">
        <v>1</v>
      </c>
      <c r="AI60" s="281">
        <v>0</v>
      </c>
      <c r="AJ60" s="281">
        <v>0</v>
      </c>
      <c r="AK60" s="281">
        <v>0</v>
      </c>
      <c r="AL60" s="281">
        <v>0</v>
      </c>
      <c r="AM60" s="281">
        <v>0</v>
      </c>
      <c r="AN60" s="281"/>
      <c r="AO60" s="281">
        <f t="shared" si="13"/>
        <v>170</v>
      </c>
      <c r="AP60" s="273"/>
      <c r="AQ60" s="291"/>
      <c r="AR60" s="291"/>
      <c r="AS60" s="291"/>
      <c r="AT60" s="291"/>
      <c r="AU60" s="291"/>
      <c r="AV60" s="291"/>
      <c r="AX60" s="292"/>
      <c r="AY60" s="292"/>
      <c r="AZ60" s="292"/>
      <c r="BA60" s="292"/>
      <c r="BB60" s="292"/>
      <c r="BC60" s="292"/>
    </row>
    <row r="61" spans="1:55" ht="14.1" customHeight="1" x14ac:dyDescent="0.2">
      <c r="A61" s="288"/>
      <c r="B61" s="290" t="s">
        <v>133</v>
      </c>
      <c r="C61" s="281">
        <v>0</v>
      </c>
      <c r="D61" s="281">
        <v>0</v>
      </c>
      <c r="E61" s="281">
        <v>0</v>
      </c>
      <c r="F61" s="281">
        <v>0</v>
      </c>
      <c r="G61" s="281">
        <v>0</v>
      </c>
      <c r="H61" s="281">
        <v>0</v>
      </c>
      <c r="I61" s="281">
        <v>0</v>
      </c>
      <c r="J61" s="281">
        <v>0</v>
      </c>
      <c r="K61" s="281">
        <v>0</v>
      </c>
      <c r="L61" s="281">
        <v>0</v>
      </c>
      <c r="M61" s="281">
        <v>0</v>
      </c>
      <c r="N61" s="281">
        <v>0</v>
      </c>
      <c r="O61" s="281">
        <v>3</v>
      </c>
      <c r="P61" s="281">
        <v>3</v>
      </c>
      <c r="Q61" s="281">
        <v>10</v>
      </c>
      <c r="R61" s="281">
        <v>12</v>
      </c>
      <c r="S61" s="281">
        <v>11</v>
      </c>
      <c r="T61" s="281">
        <v>10</v>
      </c>
      <c r="U61" s="281">
        <v>12</v>
      </c>
      <c r="V61" s="281">
        <v>4</v>
      </c>
      <c r="W61" s="281">
        <v>3</v>
      </c>
      <c r="X61" s="281">
        <v>2</v>
      </c>
      <c r="Y61" s="281">
        <v>2</v>
      </c>
      <c r="Z61" s="281">
        <v>3</v>
      </c>
      <c r="AA61" s="281">
        <v>0</v>
      </c>
      <c r="AB61" s="281">
        <v>0</v>
      </c>
      <c r="AC61" s="281">
        <v>0</v>
      </c>
      <c r="AD61" s="281">
        <v>0</v>
      </c>
      <c r="AE61" s="281">
        <v>0</v>
      </c>
      <c r="AF61" s="281">
        <v>0</v>
      </c>
      <c r="AG61" s="281">
        <v>0</v>
      </c>
      <c r="AH61" s="281">
        <v>0</v>
      </c>
      <c r="AI61" s="281">
        <v>0</v>
      </c>
      <c r="AJ61" s="281">
        <v>0</v>
      </c>
      <c r="AK61" s="281">
        <v>0</v>
      </c>
      <c r="AL61" s="281">
        <v>0</v>
      </c>
      <c r="AM61" s="281">
        <v>0</v>
      </c>
      <c r="AN61" s="281"/>
      <c r="AO61" s="281">
        <f t="shared" si="13"/>
        <v>75</v>
      </c>
      <c r="AP61" s="273"/>
      <c r="AQ61" s="291"/>
      <c r="AR61" s="291"/>
      <c r="AS61" s="291"/>
      <c r="AT61" s="291"/>
      <c r="AU61" s="291"/>
      <c r="AV61" s="291"/>
      <c r="AX61" s="292"/>
      <c r="AY61" s="292"/>
      <c r="AZ61" s="292"/>
      <c r="BA61" s="292"/>
      <c r="BB61" s="292"/>
      <c r="BC61" s="292"/>
    </row>
    <row r="62" spans="1:55" ht="14.1" customHeight="1" x14ac:dyDescent="0.2">
      <c r="A62" s="288"/>
      <c r="B62" s="290" t="s">
        <v>134</v>
      </c>
      <c r="C62" s="281">
        <v>0</v>
      </c>
      <c r="D62" s="281">
        <v>0</v>
      </c>
      <c r="E62" s="281">
        <v>0</v>
      </c>
      <c r="F62" s="281">
        <v>0</v>
      </c>
      <c r="G62" s="281">
        <v>0</v>
      </c>
      <c r="H62" s="281">
        <v>0</v>
      </c>
      <c r="I62" s="281">
        <v>0</v>
      </c>
      <c r="J62" s="281">
        <v>0</v>
      </c>
      <c r="K62" s="281">
        <v>0</v>
      </c>
      <c r="L62" s="281">
        <v>0</v>
      </c>
      <c r="M62" s="281">
        <v>0</v>
      </c>
      <c r="N62" s="281">
        <v>0</v>
      </c>
      <c r="O62" s="281">
        <v>0</v>
      </c>
      <c r="P62" s="281">
        <v>7</v>
      </c>
      <c r="Q62" s="281">
        <v>9</v>
      </c>
      <c r="R62" s="281">
        <v>12</v>
      </c>
      <c r="S62" s="281">
        <v>18</v>
      </c>
      <c r="T62" s="281">
        <v>20</v>
      </c>
      <c r="U62" s="281">
        <v>22</v>
      </c>
      <c r="V62" s="281">
        <v>16</v>
      </c>
      <c r="W62" s="281">
        <v>18</v>
      </c>
      <c r="X62" s="281">
        <v>6</v>
      </c>
      <c r="Y62" s="281">
        <v>6</v>
      </c>
      <c r="Z62" s="281">
        <v>2</v>
      </c>
      <c r="AA62" s="281">
        <v>0</v>
      </c>
      <c r="AB62" s="281">
        <v>1</v>
      </c>
      <c r="AC62" s="281">
        <v>0</v>
      </c>
      <c r="AD62" s="281">
        <v>0</v>
      </c>
      <c r="AE62" s="281">
        <v>0</v>
      </c>
      <c r="AF62" s="281">
        <v>0</v>
      </c>
      <c r="AG62" s="281">
        <v>1</v>
      </c>
      <c r="AH62" s="281">
        <v>0</v>
      </c>
      <c r="AI62" s="281">
        <v>0</v>
      </c>
      <c r="AJ62" s="281">
        <v>0</v>
      </c>
      <c r="AK62" s="281">
        <v>1</v>
      </c>
      <c r="AL62" s="281">
        <v>0</v>
      </c>
      <c r="AM62" s="281">
        <v>0</v>
      </c>
      <c r="AN62" s="281"/>
      <c r="AO62" s="281">
        <f t="shared" si="13"/>
        <v>139</v>
      </c>
      <c r="AP62" s="273"/>
      <c r="AQ62" s="291"/>
      <c r="AR62" s="291"/>
      <c r="AS62" s="291"/>
      <c r="AT62" s="291"/>
      <c r="AU62" s="291"/>
      <c r="AV62" s="291"/>
      <c r="AX62" s="292"/>
      <c r="AY62" s="292"/>
      <c r="AZ62" s="292"/>
      <c r="BA62" s="292"/>
      <c r="BB62" s="292"/>
      <c r="BC62" s="292"/>
    </row>
    <row r="63" spans="1:55" ht="14.1" customHeight="1" x14ac:dyDescent="0.2">
      <c r="A63" s="288"/>
      <c r="B63" s="290" t="s">
        <v>135</v>
      </c>
      <c r="C63" s="281">
        <v>0</v>
      </c>
      <c r="D63" s="281">
        <v>0</v>
      </c>
      <c r="E63" s="281">
        <v>0</v>
      </c>
      <c r="F63" s="281">
        <v>0</v>
      </c>
      <c r="G63" s="281">
        <v>0</v>
      </c>
      <c r="H63" s="281">
        <v>0</v>
      </c>
      <c r="I63" s="281">
        <v>0</v>
      </c>
      <c r="J63" s="281">
        <v>0</v>
      </c>
      <c r="K63" s="281">
        <v>0</v>
      </c>
      <c r="L63" s="281">
        <v>0</v>
      </c>
      <c r="M63" s="281">
        <v>0</v>
      </c>
      <c r="N63" s="281">
        <v>0</v>
      </c>
      <c r="O63" s="281">
        <v>0</v>
      </c>
      <c r="P63" s="281">
        <v>2</v>
      </c>
      <c r="Q63" s="281">
        <v>21</v>
      </c>
      <c r="R63" s="281">
        <v>21</v>
      </c>
      <c r="S63" s="281">
        <v>15</v>
      </c>
      <c r="T63" s="281">
        <v>5</v>
      </c>
      <c r="U63" s="281">
        <v>7</v>
      </c>
      <c r="V63" s="281">
        <v>3</v>
      </c>
      <c r="W63" s="281">
        <v>2</v>
      </c>
      <c r="X63" s="281">
        <v>1</v>
      </c>
      <c r="Y63" s="281">
        <v>1</v>
      </c>
      <c r="Z63" s="281">
        <v>2</v>
      </c>
      <c r="AA63" s="281">
        <v>0</v>
      </c>
      <c r="AB63" s="281">
        <v>0</v>
      </c>
      <c r="AC63" s="281">
        <v>1</v>
      </c>
      <c r="AD63" s="281">
        <v>0</v>
      </c>
      <c r="AE63" s="281">
        <v>1</v>
      </c>
      <c r="AF63" s="281">
        <v>0</v>
      </c>
      <c r="AG63" s="281">
        <v>0</v>
      </c>
      <c r="AH63" s="281">
        <v>0</v>
      </c>
      <c r="AI63" s="281">
        <v>0</v>
      </c>
      <c r="AJ63" s="281">
        <v>0</v>
      </c>
      <c r="AK63" s="281">
        <v>0</v>
      </c>
      <c r="AL63" s="281">
        <v>0</v>
      </c>
      <c r="AM63" s="281">
        <v>0</v>
      </c>
      <c r="AN63" s="281"/>
      <c r="AO63" s="281">
        <f t="shared" si="13"/>
        <v>82</v>
      </c>
      <c r="AP63" s="273"/>
      <c r="AQ63" s="291"/>
      <c r="AR63" s="291"/>
      <c r="AS63" s="291"/>
      <c r="AT63" s="291"/>
      <c r="AU63" s="291"/>
      <c r="AV63" s="291"/>
      <c r="AX63" s="292"/>
      <c r="AY63" s="292"/>
      <c r="AZ63" s="292"/>
      <c r="BA63" s="292"/>
      <c r="BB63" s="292"/>
      <c r="BC63" s="292"/>
    </row>
    <row r="64" spans="1:55" ht="14.1" customHeight="1" x14ac:dyDescent="0.2">
      <c r="A64" s="288"/>
      <c r="B64" s="290" t="s">
        <v>136</v>
      </c>
      <c r="C64" s="281">
        <v>0</v>
      </c>
      <c r="D64" s="281">
        <v>0</v>
      </c>
      <c r="E64" s="281">
        <v>0</v>
      </c>
      <c r="F64" s="281">
        <v>0</v>
      </c>
      <c r="G64" s="281">
        <v>0</v>
      </c>
      <c r="H64" s="281">
        <v>0</v>
      </c>
      <c r="I64" s="281">
        <v>0</v>
      </c>
      <c r="J64" s="281">
        <v>0</v>
      </c>
      <c r="K64" s="281">
        <v>0</v>
      </c>
      <c r="L64" s="281">
        <v>0</v>
      </c>
      <c r="M64" s="281">
        <v>0</v>
      </c>
      <c r="N64" s="281">
        <v>0</v>
      </c>
      <c r="O64" s="281">
        <v>1</v>
      </c>
      <c r="P64" s="281">
        <v>5</v>
      </c>
      <c r="Q64" s="281">
        <v>15</v>
      </c>
      <c r="R64" s="281">
        <v>14</v>
      </c>
      <c r="S64" s="281">
        <v>13</v>
      </c>
      <c r="T64" s="281">
        <v>10</v>
      </c>
      <c r="U64" s="281">
        <v>20</v>
      </c>
      <c r="V64" s="281">
        <v>11</v>
      </c>
      <c r="W64" s="281">
        <v>5</v>
      </c>
      <c r="X64" s="281">
        <v>1</v>
      </c>
      <c r="Y64" s="281">
        <v>3</v>
      </c>
      <c r="Z64" s="281">
        <v>1</v>
      </c>
      <c r="AA64" s="281">
        <v>1</v>
      </c>
      <c r="AB64" s="281">
        <v>0</v>
      </c>
      <c r="AC64" s="281">
        <v>0</v>
      </c>
      <c r="AD64" s="281">
        <v>0</v>
      </c>
      <c r="AE64" s="281">
        <v>0</v>
      </c>
      <c r="AF64" s="281">
        <v>0</v>
      </c>
      <c r="AG64" s="281">
        <v>1</v>
      </c>
      <c r="AH64" s="281">
        <v>0</v>
      </c>
      <c r="AI64" s="281">
        <v>0</v>
      </c>
      <c r="AJ64" s="281">
        <v>0</v>
      </c>
      <c r="AK64" s="281">
        <v>0</v>
      </c>
      <c r="AL64" s="281">
        <v>0</v>
      </c>
      <c r="AM64" s="281">
        <v>0</v>
      </c>
      <c r="AN64" s="281"/>
      <c r="AO64" s="281">
        <f t="shared" si="13"/>
        <v>101</v>
      </c>
      <c r="AP64" s="273"/>
      <c r="AQ64" s="291"/>
      <c r="AR64" s="291"/>
      <c r="AS64" s="291"/>
      <c r="AT64" s="291"/>
      <c r="AU64" s="291"/>
      <c r="AV64" s="291"/>
      <c r="AX64" s="292"/>
      <c r="AY64" s="292"/>
      <c r="AZ64" s="292"/>
      <c r="BA64" s="292"/>
      <c r="BB64" s="292"/>
      <c r="BC64" s="292"/>
    </row>
    <row r="65" spans="1:55" ht="14.1" customHeight="1" x14ac:dyDescent="0.2">
      <c r="A65" s="288"/>
      <c r="B65" s="290" t="s">
        <v>137</v>
      </c>
      <c r="C65" s="281">
        <v>0</v>
      </c>
      <c r="D65" s="281">
        <v>0</v>
      </c>
      <c r="E65" s="281">
        <v>0</v>
      </c>
      <c r="F65" s="281">
        <v>0</v>
      </c>
      <c r="G65" s="281">
        <v>0</v>
      </c>
      <c r="H65" s="281">
        <v>0</v>
      </c>
      <c r="I65" s="281">
        <v>0</v>
      </c>
      <c r="J65" s="281">
        <v>0</v>
      </c>
      <c r="K65" s="281">
        <v>0</v>
      </c>
      <c r="L65" s="281">
        <v>0</v>
      </c>
      <c r="M65" s="281">
        <v>0</v>
      </c>
      <c r="N65" s="281">
        <v>0</v>
      </c>
      <c r="O65" s="281">
        <v>6</v>
      </c>
      <c r="P65" s="281">
        <v>6</v>
      </c>
      <c r="Q65" s="281">
        <v>17</v>
      </c>
      <c r="R65" s="281">
        <v>16</v>
      </c>
      <c r="S65" s="281">
        <v>25</v>
      </c>
      <c r="T65" s="281">
        <v>16</v>
      </c>
      <c r="U65" s="281">
        <v>17</v>
      </c>
      <c r="V65" s="281">
        <v>9</v>
      </c>
      <c r="W65" s="281">
        <v>8</v>
      </c>
      <c r="X65" s="281">
        <v>3</v>
      </c>
      <c r="Y65" s="281">
        <v>3</v>
      </c>
      <c r="Z65" s="281">
        <v>3</v>
      </c>
      <c r="AA65" s="281">
        <v>2</v>
      </c>
      <c r="AB65" s="281">
        <v>3</v>
      </c>
      <c r="AC65" s="281">
        <v>0</v>
      </c>
      <c r="AD65" s="281">
        <v>0</v>
      </c>
      <c r="AE65" s="281">
        <v>2</v>
      </c>
      <c r="AF65" s="281">
        <v>0</v>
      </c>
      <c r="AG65" s="281">
        <v>2</v>
      </c>
      <c r="AH65" s="281">
        <v>1</v>
      </c>
      <c r="AI65" s="281">
        <v>0</v>
      </c>
      <c r="AJ65" s="281">
        <v>2</v>
      </c>
      <c r="AK65" s="281">
        <v>0</v>
      </c>
      <c r="AL65" s="281">
        <v>0</v>
      </c>
      <c r="AM65" s="281">
        <v>0</v>
      </c>
      <c r="AN65" s="281"/>
      <c r="AO65" s="281">
        <f t="shared" si="13"/>
        <v>141</v>
      </c>
      <c r="AP65" s="273"/>
      <c r="AQ65" s="291"/>
      <c r="AR65" s="291"/>
      <c r="AS65" s="291"/>
      <c r="AT65" s="291"/>
      <c r="AU65" s="291"/>
      <c r="AV65" s="291"/>
      <c r="AX65" s="292"/>
      <c r="AY65" s="292"/>
      <c r="AZ65" s="292"/>
      <c r="BA65" s="292"/>
      <c r="BB65" s="292"/>
      <c r="BC65" s="292"/>
    </row>
    <row r="66" spans="1:55" ht="14.1" customHeight="1" x14ac:dyDescent="0.2">
      <c r="A66" s="288"/>
      <c r="B66" s="290" t="s">
        <v>138</v>
      </c>
      <c r="C66" s="281">
        <v>0</v>
      </c>
      <c r="D66" s="281">
        <v>0</v>
      </c>
      <c r="E66" s="281">
        <v>0</v>
      </c>
      <c r="F66" s="281">
        <v>0</v>
      </c>
      <c r="G66" s="281">
        <v>0</v>
      </c>
      <c r="H66" s="281">
        <v>0</v>
      </c>
      <c r="I66" s="281">
        <v>0</v>
      </c>
      <c r="J66" s="281">
        <v>0</v>
      </c>
      <c r="K66" s="281">
        <v>0</v>
      </c>
      <c r="L66" s="281">
        <v>0</v>
      </c>
      <c r="M66" s="281">
        <v>0</v>
      </c>
      <c r="N66" s="281">
        <v>2</v>
      </c>
      <c r="O66" s="281">
        <v>4</v>
      </c>
      <c r="P66" s="281">
        <v>9</v>
      </c>
      <c r="Q66" s="281">
        <v>31</v>
      </c>
      <c r="R66" s="281">
        <v>39</v>
      </c>
      <c r="S66" s="281">
        <v>33</v>
      </c>
      <c r="T66" s="281">
        <v>25</v>
      </c>
      <c r="U66" s="281">
        <v>19</v>
      </c>
      <c r="V66" s="281">
        <v>15</v>
      </c>
      <c r="W66" s="281">
        <v>4</v>
      </c>
      <c r="X66" s="281">
        <v>8</v>
      </c>
      <c r="Y66" s="281">
        <v>3</v>
      </c>
      <c r="Z66" s="281">
        <v>3</v>
      </c>
      <c r="AA66" s="281">
        <v>2</v>
      </c>
      <c r="AB66" s="281">
        <v>3</v>
      </c>
      <c r="AC66" s="281">
        <v>0</v>
      </c>
      <c r="AD66" s="281">
        <v>1</v>
      </c>
      <c r="AE66" s="281">
        <v>0</v>
      </c>
      <c r="AF66" s="281">
        <v>2</v>
      </c>
      <c r="AG66" s="281">
        <v>0</v>
      </c>
      <c r="AH66" s="281">
        <v>0</v>
      </c>
      <c r="AI66" s="281">
        <v>0</v>
      </c>
      <c r="AJ66" s="281">
        <v>0</v>
      </c>
      <c r="AK66" s="281">
        <v>0</v>
      </c>
      <c r="AL66" s="281">
        <v>0</v>
      </c>
      <c r="AM66" s="281">
        <v>1</v>
      </c>
      <c r="AN66" s="281"/>
      <c r="AO66" s="281">
        <f t="shared" si="13"/>
        <v>204</v>
      </c>
      <c r="AP66" s="273"/>
      <c r="AQ66" s="291"/>
      <c r="AR66" s="291"/>
      <c r="AS66" s="291"/>
      <c r="AT66" s="291"/>
      <c r="AU66" s="291"/>
      <c r="AV66" s="291"/>
      <c r="AX66" s="292"/>
      <c r="AY66" s="292"/>
      <c r="AZ66" s="292"/>
      <c r="BA66" s="292"/>
      <c r="BB66" s="292"/>
      <c r="BC66" s="292"/>
    </row>
    <row r="67" spans="1:55" ht="14.1" customHeight="1" x14ac:dyDescent="0.2">
      <c r="A67" s="288"/>
      <c r="B67" s="290" t="s">
        <v>139</v>
      </c>
      <c r="C67" s="281">
        <v>0</v>
      </c>
      <c r="D67" s="281">
        <v>0</v>
      </c>
      <c r="E67" s="281">
        <v>0</v>
      </c>
      <c r="F67" s="281">
        <v>0</v>
      </c>
      <c r="G67" s="281">
        <v>0</v>
      </c>
      <c r="H67" s="281">
        <v>0</v>
      </c>
      <c r="I67" s="281">
        <v>0</v>
      </c>
      <c r="J67" s="281">
        <v>0</v>
      </c>
      <c r="K67" s="281">
        <v>0</v>
      </c>
      <c r="L67" s="281">
        <v>0</v>
      </c>
      <c r="M67" s="281">
        <v>0</v>
      </c>
      <c r="N67" s="281">
        <v>1</v>
      </c>
      <c r="O67" s="281">
        <v>7</v>
      </c>
      <c r="P67" s="281">
        <v>46</v>
      </c>
      <c r="Q67" s="281">
        <v>97</v>
      </c>
      <c r="R67" s="281">
        <v>95</v>
      </c>
      <c r="S67" s="281">
        <v>124</v>
      </c>
      <c r="T67" s="281">
        <v>85</v>
      </c>
      <c r="U67" s="281">
        <v>58</v>
      </c>
      <c r="V67" s="281">
        <v>59</v>
      </c>
      <c r="W67" s="281">
        <v>32</v>
      </c>
      <c r="X67" s="281">
        <v>13</v>
      </c>
      <c r="Y67" s="281">
        <v>5</v>
      </c>
      <c r="Z67" s="281">
        <v>10</v>
      </c>
      <c r="AA67" s="281">
        <v>9</v>
      </c>
      <c r="AB67" s="281">
        <v>3</v>
      </c>
      <c r="AC67" s="281">
        <v>2</v>
      </c>
      <c r="AD67" s="281">
        <v>1</v>
      </c>
      <c r="AE67" s="281">
        <v>0</v>
      </c>
      <c r="AF67" s="281">
        <v>1</v>
      </c>
      <c r="AG67" s="281">
        <v>0</v>
      </c>
      <c r="AH67" s="281">
        <v>2</v>
      </c>
      <c r="AI67" s="281">
        <v>0</v>
      </c>
      <c r="AJ67" s="281">
        <v>0</v>
      </c>
      <c r="AK67" s="281">
        <v>1</v>
      </c>
      <c r="AL67" s="281">
        <v>1</v>
      </c>
      <c r="AM67" s="281">
        <v>2</v>
      </c>
      <c r="AN67" s="281"/>
      <c r="AO67" s="281">
        <f t="shared" si="13"/>
        <v>654</v>
      </c>
      <c r="AP67" s="293"/>
      <c r="AQ67" s="294"/>
      <c r="AR67" s="291"/>
      <c r="AS67" s="294"/>
      <c r="AT67" s="291"/>
      <c r="AU67" s="291"/>
      <c r="AV67" s="291"/>
      <c r="AX67" s="292"/>
      <c r="AY67" s="292"/>
      <c r="AZ67" s="292"/>
      <c r="BA67" s="292"/>
      <c r="BB67" s="292"/>
      <c r="BC67" s="292"/>
    </row>
    <row r="68" spans="1:55" ht="14.1" customHeight="1" x14ac:dyDescent="0.2">
      <c r="A68" s="288"/>
      <c r="B68" s="290" t="s">
        <v>123</v>
      </c>
      <c r="C68" s="281">
        <v>0</v>
      </c>
      <c r="D68" s="281">
        <v>0</v>
      </c>
      <c r="E68" s="281">
        <v>0</v>
      </c>
      <c r="F68" s="281">
        <v>0</v>
      </c>
      <c r="G68" s="281">
        <v>0</v>
      </c>
      <c r="H68" s="281">
        <v>0</v>
      </c>
      <c r="I68" s="281">
        <v>0</v>
      </c>
      <c r="J68" s="281">
        <v>0</v>
      </c>
      <c r="K68" s="281">
        <v>0</v>
      </c>
      <c r="L68" s="281">
        <v>0</v>
      </c>
      <c r="M68" s="281">
        <v>0</v>
      </c>
      <c r="N68" s="281">
        <v>1</v>
      </c>
      <c r="O68" s="281">
        <v>0</v>
      </c>
      <c r="P68" s="281">
        <v>7</v>
      </c>
      <c r="Q68" s="281">
        <v>6</v>
      </c>
      <c r="R68" s="281">
        <v>9</v>
      </c>
      <c r="S68" s="281">
        <v>8</v>
      </c>
      <c r="T68" s="281">
        <v>3</v>
      </c>
      <c r="U68" s="281">
        <v>6</v>
      </c>
      <c r="V68" s="281">
        <v>5</v>
      </c>
      <c r="W68" s="281">
        <v>2</v>
      </c>
      <c r="X68" s="281">
        <v>1</v>
      </c>
      <c r="Y68" s="281">
        <v>2</v>
      </c>
      <c r="Z68" s="281">
        <v>0</v>
      </c>
      <c r="AA68" s="281">
        <v>0</v>
      </c>
      <c r="AB68" s="281">
        <v>0</v>
      </c>
      <c r="AC68" s="281">
        <v>0</v>
      </c>
      <c r="AD68" s="281">
        <v>1</v>
      </c>
      <c r="AE68" s="281">
        <v>0</v>
      </c>
      <c r="AF68" s="281">
        <v>0</v>
      </c>
      <c r="AG68" s="281">
        <v>0</v>
      </c>
      <c r="AH68" s="281">
        <v>0</v>
      </c>
      <c r="AI68" s="281">
        <v>0</v>
      </c>
      <c r="AJ68" s="281">
        <v>0</v>
      </c>
      <c r="AK68" s="281">
        <v>0</v>
      </c>
      <c r="AL68" s="281">
        <v>0</v>
      </c>
      <c r="AM68" s="281">
        <v>0</v>
      </c>
      <c r="AN68" s="281"/>
      <c r="AO68" s="281">
        <f t="shared" si="13"/>
        <v>51</v>
      </c>
      <c r="AP68" s="273"/>
      <c r="AQ68" s="294"/>
      <c r="AR68" s="291"/>
      <c r="AS68" s="291"/>
      <c r="AT68" s="291"/>
      <c r="AU68" s="291"/>
      <c r="AV68" s="291"/>
      <c r="AX68" s="292"/>
      <c r="AY68" s="292"/>
      <c r="AZ68" s="292"/>
      <c r="BA68" s="292"/>
      <c r="BB68" s="292"/>
      <c r="BC68" s="292"/>
    </row>
    <row r="69" spans="1:55" ht="14.1" customHeight="1" x14ac:dyDescent="0.2">
      <c r="A69" s="288"/>
      <c r="B69" s="290" t="s">
        <v>140</v>
      </c>
      <c r="C69" s="281">
        <v>0</v>
      </c>
      <c r="D69" s="281">
        <v>0</v>
      </c>
      <c r="E69" s="281">
        <v>0</v>
      </c>
      <c r="F69" s="281">
        <v>0</v>
      </c>
      <c r="G69" s="281">
        <v>0</v>
      </c>
      <c r="H69" s="281">
        <v>0</v>
      </c>
      <c r="I69" s="281">
        <v>0</v>
      </c>
      <c r="J69" s="281">
        <v>0</v>
      </c>
      <c r="K69" s="281">
        <v>0</v>
      </c>
      <c r="L69" s="281">
        <v>0</v>
      </c>
      <c r="M69" s="281">
        <v>0</v>
      </c>
      <c r="N69" s="281">
        <v>0</v>
      </c>
      <c r="O69" s="281">
        <v>3</v>
      </c>
      <c r="P69" s="281">
        <v>18</v>
      </c>
      <c r="Q69" s="281">
        <v>29</v>
      </c>
      <c r="R69" s="281">
        <v>26</v>
      </c>
      <c r="S69" s="281">
        <v>17</v>
      </c>
      <c r="T69" s="281">
        <v>6</v>
      </c>
      <c r="U69" s="281">
        <v>4</v>
      </c>
      <c r="V69" s="281">
        <v>3</v>
      </c>
      <c r="W69" s="281">
        <v>3</v>
      </c>
      <c r="X69" s="281">
        <v>1</v>
      </c>
      <c r="Y69" s="281">
        <v>2</v>
      </c>
      <c r="Z69" s="281">
        <v>0</v>
      </c>
      <c r="AA69" s="281">
        <v>2</v>
      </c>
      <c r="AB69" s="281">
        <v>2</v>
      </c>
      <c r="AC69" s="281">
        <v>0</v>
      </c>
      <c r="AD69" s="281">
        <v>0</v>
      </c>
      <c r="AE69" s="281">
        <v>0</v>
      </c>
      <c r="AF69" s="281">
        <v>2</v>
      </c>
      <c r="AG69" s="281">
        <v>1</v>
      </c>
      <c r="AH69" s="281">
        <v>1</v>
      </c>
      <c r="AI69" s="281">
        <v>1</v>
      </c>
      <c r="AJ69" s="281">
        <v>0</v>
      </c>
      <c r="AK69" s="281">
        <v>0</v>
      </c>
      <c r="AL69" s="281">
        <v>0</v>
      </c>
      <c r="AM69" s="281">
        <v>0</v>
      </c>
      <c r="AN69" s="281"/>
      <c r="AO69" s="281">
        <f t="shared" si="13"/>
        <v>121</v>
      </c>
      <c r="AP69" s="293"/>
      <c r="AQ69" s="294"/>
      <c r="AR69" s="291"/>
      <c r="AS69" s="294"/>
      <c r="AT69" s="291"/>
      <c r="AU69" s="291"/>
      <c r="AV69" s="291"/>
      <c r="AX69" s="292"/>
      <c r="AY69" s="292"/>
      <c r="AZ69" s="292"/>
      <c r="BA69" s="292"/>
      <c r="BB69" s="292"/>
      <c r="BC69" s="292"/>
    </row>
    <row r="70" spans="1:55" ht="14.1" customHeight="1" x14ac:dyDescent="0.2">
      <c r="A70" s="288"/>
      <c r="B70" s="290" t="s">
        <v>141</v>
      </c>
      <c r="C70" s="281">
        <v>0</v>
      </c>
      <c r="D70" s="281">
        <v>0</v>
      </c>
      <c r="E70" s="281">
        <v>0</v>
      </c>
      <c r="F70" s="281">
        <v>0</v>
      </c>
      <c r="G70" s="281">
        <v>0</v>
      </c>
      <c r="H70" s="281">
        <v>0</v>
      </c>
      <c r="I70" s="281">
        <v>0</v>
      </c>
      <c r="J70" s="281">
        <v>0</v>
      </c>
      <c r="K70" s="281">
        <v>0</v>
      </c>
      <c r="L70" s="281">
        <v>0</v>
      </c>
      <c r="M70" s="281">
        <v>0</v>
      </c>
      <c r="N70" s="281">
        <v>0</v>
      </c>
      <c r="O70" s="281">
        <v>2</v>
      </c>
      <c r="P70" s="281">
        <v>5</v>
      </c>
      <c r="Q70" s="281">
        <v>11</v>
      </c>
      <c r="R70" s="281">
        <v>16</v>
      </c>
      <c r="S70" s="281">
        <v>15</v>
      </c>
      <c r="T70" s="281">
        <v>27</v>
      </c>
      <c r="U70" s="281">
        <v>18</v>
      </c>
      <c r="V70" s="281">
        <v>9</v>
      </c>
      <c r="W70" s="281">
        <v>7</v>
      </c>
      <c r="X70" s="281">
        <v>4</v>
      </c>
      <c r="Y70" s="281">
        <v>2</v>
      </c>
      <c r="Z70" s="281">
        <v>0</v>
      </c>
      <c r="AA70" s="281">
        <v>1</v>
      </c>
      <c r="AB70" s="281">
        <v>0</v>
      </c>
      <c r="AC70" s="281">
        <v>1</v>
      </c>
      <c r="AD70" s="281">
        <v>0</v>
      </c>
      <c r="AE70" s="281">
        <v>0</v>
      </c>
      <c r="AF70" s="281">
        <v>0</v>
      </c>
      <c r="AG70" s="281">
        <v>0</v>
      </c>
      <c r="AH70" s="281">
        <v>0</v>
      </c>
      <c r="AI70" s="281">
        <v>2</v>
      </c>
      <c r="AJ70" s="281">
        <v>0</v>
      </c>
      <c r="AK70" s="281">
        <v>1</v>
      </c>
      <c r="AL70" s="281">
        <v>0</v>
      </c>
      <c r="AM70" s="281">
        <v>0</v>
      </c>
      <c r="AN70" s="281"/>
      <c r="AO70" s="281">
        <f t="shared" si="13"/>
        <v>121</v>
      </c>
      <c r="AP70" s="273"/>
      <c r="AQ70" s="291"/>
      <c r="AR70" s="291"/>
      <c r="AS70" s="291"/>
      <c r="AT70" s="291"/>
      <c r="AU70" s="291"/>
      <c r="AV70" s="291"/>
      <c r="AX70" s="292"/>
      <c r="AY70" s="292"/>
      <c r="AZ70" s="292"/>
      <c r="BA70" s="292"/>
      <c r="BB70" s="292"/>
      <c r="BC70" s="292"/>
    </row>
    <row r="71" spans="1:55" ht="14.1" customHeight="1" x14ac:dyDescent="0.2">
      <c r="A71" s="288"/>
      <c r="B71" s="290" t="s">
        <v>142</v>
      </c>
      <c r="C71" s="281">
        <v>0</v>
      </c>
      <c r="D71" s="281">
        <v>0</v>
      </c>
      <c r="E71" s="281">
        <v>0</v>
      </c>
      <c r="F71" s="281">
        <v>0</v>
      </c>
      <c r="G71" s="281">
        <v>0</v>
      </c>
      <c r="H71" s="281">
        <v>0</v>
      </c>
      <c r="I71" s="281">
        <v>0</v>
      </c>
      <c r="J71" s="281">
        <v>0</v>
      </c>
      <c r="K71" s="281">
        <v>0</v>
      </c>
      <c r="L71" s="281">
        <v>0</v>
      </c>
      <c r="M71" s="281">
        <v>0</v>
      </c>
      <c r="N71" s="281">
        <v>0</v>
      </c>
      <c r="O71" s="281">
        <v>2</v>
      </c>
      <c r="P71" s="281">
        <v>0</v>
      </c>
      <c r="Q71" s="281">
        <v>2</v>
      </c>
      <c r="R71" s="281">
        <v>0</v>
      </c>
      <c r="S71" s="281">
        <v>2</v>
      </c>
      <c r="T71" s="281">
        <v>2</v>
      </c>
      <c r="U71" s="281">
        <v>2</v>
      </c>
      <c r="V71" s="281">
        <v>3</v>
      </c>
      <c r="W71" s="281">
        <v>1</v>
      </c>
      <c r="X71" s="281">
        <v>5</v>
      </c>
      <c r="Y71" s="281">
        <v>0</v>
      </c>
      <c r="Z71" s="281">
        <v>1</v>
      </c>
      <c r="AA71" s="281">
        <v>0</v>
      </c>
      <c r="AB71" s="281">
        <v>0</v>
      </c>
      <c r="AC71" s="281">
        <v>0</v>
      </c>
      <c r="AD71" s="281">
        <v>0</v>
      </c>
      <c r="AE71" s="281">
        <v>0</v>
      </c>
      <c r="AF71" s="281">
        <v>0</v>
      </c>
      <c r="AG71" s="281">
        <v>0</v>
      </c>
      <c r="AH71" s="281">
        <v>0</v>
      </c>
      <c r="AI71" s="281">
        <v>0</v>
      </c>
      <c r="AJ71" s="281">
        <v>1</v>
      </c>
      <c r="AK71" s="281">
        <v>0</v>
      </c>
      <c r="AL71" s="281">
        <v>0</v>
      </c>
      <c r="AM71" s="281">
        <v>0</v>
      </c>
      <c r="AN71" s="281"/>
      <c r="AO71" s="281">
        <f t="shared" si="13"/>
        <v>21</v>
      </c>
      <c r="AP71" s="273"/>
      <c r="AQ71" s="291"/>
      <c r="AR71" s="291"/>
      <c r="AS71" s="291"/>
      <c r="AT71" s="291"/>
      <c r="AU71" s="291"/>
      <c r="AV71" s="291"/>
      <c r="AX71" s="292"/>
      <c r="AY71" s="292"/>
      <c r="AZ71" s="292"/>
      <c r="BA71" s="292"/>
      <c r="BB71" s="292"/>
      <c r="BC71" s="292"/>
    </row>
    <row r="72" spans="1:55" ht="14.1" customHeight="1" x14ac:dyDescent="0.2">
      <c r="A72" s="288"/>
      <c r="B72" s="290" t="s">
        <v>154</v>
      </c>
      <c r="C72" s="281">
        <v>0</v>
      </c>
      <c r="D72" s="281">
        <v>0</v>
      </c>
      <c r="E72" s="281">
        <v>0</v>
      </c>
      <c r="F72" s="281">
        <v>0</v>
      </c>
      <c r="G72" s="281">
        <v>0</v>
      </c>
      <c r="H72" s="281">
        <v>0</v>
      </c>
      <c r="I72" s="281">
        <v>0</v>
      </c>
      <c r="J72" s="281">
        <v>0</v>
      </c>
      <c r="K72" s="281">
        <v>0</v>
      </c>
      <c r="L72" s="281">
        <v>0</v>
      </c>
      <c r="M72" s="281">
        <v>0</v>
      </c>
      <c r="N72" s="281">
        <v>0</v>
      </c>
      <c r="O72" s="281">
        <v>0</v>
      </c>
      <c r="P72" s="281">
        <v>0</v>
      </c>
      <c r="Q72" s="281">
        <v>0</v>
      </c>
      <c r="R72" s="281">
        <v>0</v>
      </c>
      <c r="S72" s="281">
        <v>0</v>
      </c>
      <c r="T72" s="281">
        <v>0</v>
      </c>
      <c r="U72" s="281">
        <v>0</v>
      </c>
      <c r="V72" s="281">
        <v>0</v>
      </c>
      <c r="W72" s="281">
        <v>0</v>
      </c>
      <c r="X72" s="281">
        <v>0</v>
      </c>
      <c r="Y72" s="281">
        <v>0</v>
      </c>
      <c r="Z72" s="281">
        <v>0</v>
      </c>
      <c r="AA72" s="281">
        <v>0</v>
      </c>
      <c r="AB72" s="281">
        <v>0</v>
      </c>
      <c r="AC72" s="281">
        <v>0</v>
      </c>
      <c r="AD72" s="281">
        <v>0</v>
      </c>
      <c r="AE72" s="281">
        <v>0</v>
      </c>
      <c r="AF72" s="281">
        <v>0</v>
      </c>
      <c r="AG72" s="281">
        <v>0</v>
      </c>
      <c r="AH72" s="281">
        <v>0</v>
      </c>
      <c r="AI72" s="281">
        <v>0</v>
      </c>
      <c r="AJ72" s="281">
        <v>0</v>
      </c>
      <c r="AK72" s="281">
        <v>0</v>
      </c>
      <c r="AL72" s="281">
        <v>0</v>
      </c>
      <c r="AM72" s="281">
        <v>0</v>
      </c>
      <c r="AN72" s="281"/>
      <c r="AO72" s="281">
        <f t="shared" si="13"/>
        <v>0</v>
      </c>
      <c r="AP72" s="273"/>
      <c r="AQ72" s="291"/>
      <c r="AR72" s="291"/>
      <c r="AS72" s="291"/>
      <c r="AT72" s="291"/>
      <c r="AU72" s="291"/>
      <c r="AV72" s="291"/>
      <c r="AX72" s="292"/>
      <c r="AY72" s="292"/>
      <c r="AZ72" s="292"/>
      <c r="BA72" s="292"/>
      <c r="BB72" s="292"/>
      <c r="BC72" s="292"/>
    </row>
    <row r="73" spans="1:55" ht="14.1" customHeight="1" x14ac:dyDescent="0.2">
      <c r="A73" s="288"/>
      <c r="B73" s="290" t="s">
        <v>143</v>
      </c>
      <c r="C73" s="281">
        <v>0</v>
      </c>
      <c r="D73" s="281">
        <v>0</v>
      </c>
      <c r="E73" s="281">
        <v>0</v>
      </c>
      <c r="F73" s="281">
        <v>0</v>
      </c>
      <c r="G73" s="281">
        <v>0</v>
      </c>
      <c r="H73" s="281">
        <v>0</v>
      </c>
      <c r="I73" s="281">
        <v>0</v>
      </c>
      <c r="J73" s="281">
        <v>0</v>
      </c>
      <c r="K73" s="281">
        <v>0</v>
      </c>
      <c r="L73" s="281">
        <v>0</v>
      </c>
      <c r="M73" s="281">
        <v>0</v>
      </c>
      <c r="N73" s="281">
        <v>1</v>
      </c>
      <c r="O73" s="281">
        <v>5</v>
      </c>
      <c r="P73" s="281">
        <v>10</v>
      </c>
      <c r="Q73" s="281">
        <v>15</v>
      </c>
      <c r="R73" s="281">
        <v>13</v>
      </c>
      <c r="S73" s="281">
        <v>11</v>
      </c>
      <c r="T73" s="281">
        <v>13</v>
      </c>
      <c r="U73" s="281">
        <v>7</v>
      </c>
      <c r="V73" s="281">
        <v>8</v>
      </c>
      <c r="W73" s="281">
        <v>12</v>
      </c>
      <c r="X73" s="281">
        <v>6</v>
      </c>
      <c r="Y73" s="281">
        <v>3</v>
      </c>
      <c r="Z73" s="281">
        <v>1</v>
      </c>
      <c r="AA73" s="281">
        <v>0</v>
      </c>
      <c r="AB73" s="281">
        <v>1</v>
      </c>
      <c r="AC73" s="281">
        <v>0</v>
      </c>
      <c r="AD73" s="281">
        <v>0</v>
      </c>
      <c r="AE73" s="281">
        <v>0</v>
      </c>
      <c r="AF73" s="281">
        <v>1</v>
      </c>
      <c r="AG73" s="281">
        <v>0</v>
      </c>
      <c r="AH73" s="281">
        <v>0</v>
      </c>
      <c r="AI73" s="281">
        <v>0</v>
      </c>
      <c r="AJ73" s="281">
        <v>0</v>
      </c>
      <c r="AK73" s="281">
        <v>0</v>
      </c>
      <c r="AL73" s="281">
        <v>0</v>
      </c>
      <c r="AM73" s="281">
        <v>0</v>
      </c>
      <c r="AN73" s="281"/>
      <c r="AO73" s="281">
        <f t="shared" si="13"/>
        <v>107</v>
      </c>
      <c r="AP73" s="273"/>
      <c r="AQ73" s="291"/>
      <c r="AR73" s="291"/>
      <c r="AS73" s="291"/>
      <c r="AT73" s="291"/>
      <c r="AU73" s="291"/>
      <c r="AV73" s="291"/>
      <c r="AX73" s="292"/>
      <c r="AY73" s="292"/>
      <c r="AZ73" s="292"/>
      <c r="BA73" s="292"/>
      <c r="BB73" s="292"/>
      <c r="BC73" s="292"/>
    </row>
    <row r="74" spans="1:55" ht="14.1" customHeight="1" x14ac:dyDescent="0.2">
      <c r="A74" s="288"/>
      <c r="B74" s="290" t="s">
        <v>144</v>
      </c>
      <c r="C74" s="281">
        <v>0</v>
      </c>
      <c r="D74" s="281">
        <v>0</v>
      </c>
      <c r="E74" s="281">
        <v>0</v>
      </c>
      <c r="F74" s="281">
        <v>0</v>
      </c>
      <c r="G74" s="281">
        <v>0</v>
      </c>
      <c r="H74" s="281">
        <v>0</v>
      </c>
      <c r="I74" s="281">
        <v>0</v>
      </c>
      <c r="J74" s="281">
        <v>0</v>
      </c>
      <c r="K74" s="281">
        <v>0</v>
      </c>
      <c r="L74" s="281">
        <v>0</v>
      </c>
      <c r="M74" s="281">
        <v>0</v>
      </c>
      <c r="N74" s="281">
        <v>0</v>
      </c>
      <c r="O74" s="281">
        <v>5</v>
      </c>
      <c r="P74" s="281">
        <v>28</v>
      </c>
      <c r="Q74" s="281">
        <v>46</v>
      </c>
      <c r="R74" s="281">
        <v>46</v>
      </c>
      <c r="S74" s="281">
        <v>33</v>
      </c>
      <c r="T74" s="281">
        <v>37</v>
      </c>
      <c r="U74" s="281">
        <v>15</v>
      </c>
      <c r="V74" s="281">
        <v>20</v>
      </c>
      <c r="W74" s="281">
        <v>8</v>
      </c>
      <c r="X74" s="281">
        <v>14</v>
      </c>
      <c r="Y74" s="281">
        <v>5</v>
      </c>
      <c r="Z74" s="281">
        <v>3</v>
      </c>
      <c r="AA74" s="281">
        <v>3</v>
      </c>
      <c r="AB74" s="281">
        <v>4</v>
      </c>
      <c r="AC74" s="281">
        <v>0</v>
      </c>
      <c r="AD74" s="281">
        <v>1</v>
      </c>
      <c r="AE74" s="281">
        <v>1</v>
      </c>
      <c r="AF74" s="281">
        <v>1</v>
      </c>
      <c r="AG74" s="281">
        <v>0</v>
      </c>
      <c r="AH74" s="281">
        <v>0</v>
      </c>
      <c r="AI74" s="281">
        <v>0</v>
      </c>
      <c r="AJ74" s="281">
        <v>1</v>
      </c>
      <c r="AK74" s="281">
        <v>1</v>
      </c>
      <c r="AL74" s="281">
        <v>0</v>
      </c>
      <c r="AM74" s="281">
        <v>0</v>
      </c>
      <c r="AN74" s="281"/>
      <c r="AO74" s="281">
        <f t="shared" si="13"/>
        <v>272</v>
      </c>
      <c r="AP74" s="273"/>
      <c r="AQ74" s="291"/>
      <c r="AR74" s="291"/>
      <c r="AS74" s="291"/>
      <c r="AT74" s="291"/>
      <c r="AU74" s="291"/>
      <c r="AV74" s="291"/>
      <c r="AX74" s="292"/>
      <c r="AY74" s="292"/>
      <c r="AZ74" s="292"/>
      <c r="BA74" s="292"/>
      <c r="BB74" s="292"/>
      <c r="BC74" s="292"/>
    </row>
    <row r="75" spans="1:55" ht="14.1" customHeight="1" x14ac:dyDescent="0.2">
      <c r="A75" s="288"/>
      <c r="B75" s="290" t="s">
        <v>145</v>
      </c>
      <c r="C75" s="281">
        <v>0</v>
      </c>
      <c r="D75" s="281">
        <v>0</v>
      </c>
      <c r="E75" s="281">
        <v>0</v>
      </c>
      <c r="F75" s="281">
        <v>0</v>
      </c>
      <c r="G75" s="281">
        <v>0</v>
      </c>
      <c r="H75" s="281">
        <v>0</v>
      </c>
      <c r="I75" s="281">
        <v>0</v>
      </c>
      <c r="J75" s="281">
        <v>0</v>
      </c>
      <c r="K75" s="281">
        <v>0</v>
      </c>
      <c r="L75" s="281">
        <v>0</v>
      </c>
      <c r="M75" s="281">
        <v>0</v>
      </c>
      <c r="N75" s="281">
        <v>0</v>
      </c>
      <c r="O75" s="281">
        <v>0</v>
      </c>
      <c r="P75" s="281">
        <v>0</v>
      </c>
      <c r="Q75" s="281">
        <v>2</v>
      </c>
      <c r="R75" s="281">
        <v>0</v>
      </c>
      <c r="S75" s="281">
        <v>0</v>
      </c>
      <c r="T75" s="281">
        <v>0</v>
      </c>
      <c r="U75" s="281">
        <v>0</v>
      </c>
      <c r="V75" s="281">
        <v>0</v>
      </c>
      <c r="W75" s="281">
        <v>0</v>
      </c>
      <c r="X75" s="281">
        <v>0</v>
      </c>
      <c r="Y75" s="281">
        <v>0</v>
      </c>
      <c r="Z75" s="281">
        <v>0</v>
      </c>
      <c r="AA75" s="281">
        <v>0</v>
      </c>
      <c r="AB75" s="281">
        <v>0</v>
      </c>
      <c r="AC75" s="281">
        <v>0</v>
      </c>
      <c r="AD75" s="281">
        <v>0</v>
      </c>
      <c r="AE75" s="281">
        <v>0</v>
      </c>
      <c r="AF75" s="281">
        <v>0</v>
      </c>
      <c r="AG75" s="281">
        <v>0</v>
      </c>
      <c r="AH75" s="281">
        <v>0</v>
      </c>
      <c r="AI75" s="281">
        <v>0</v>
      </c>
      <c r="AJ75" s="281">
        <v>0</v>
      </c>
      <c r="AK75" s="281">
        <v>0</v>
      </c>
      <c r="AL75" s="281">
        <v>0</v>
      </c>
      <c r="AM75" s="281">
        <v>0</v>
      </c>
      <c r="AN75" s="281"/>
      <c r="AO75" s="281">
        <f t="shared" si="13"/>
        <v>2</v>
      </c>
      <c r="AP75" s="273"/>
      <c r="AQ75" s="291"/>
      <c r="AR75" s="291"/>
      <c r="AS75" s="291"/>
      <c r="AT75" s="291"/>
      <c r="AU75" s="291"/>
      <c r="AV75" s="291"/>
      <c r="AX75" s="292"/>
      <c r="AY75" s="292"/>
      <c r="AZ75" s="292"/>
      <c r="BA75" s="292"/>
      <c r="BB75" s="292"/>
      <c r="BC75" s="292"/>
    </row>
    <row r="76" spans="1:55" ht="14.1" customHeight="1" x14ac:dyDescent="0.2">
      <c r="A76" s="288"/>
      <c r="B76" s="290" t="s">
        <v>157</v>
      </c>
      <c r="C76" s="281">
        <v>0</v>
      </c>
      <c r="D76" s="281">
        <v>0</v>
      </c>
      <c r="E76" s="281">
        <v>0</v>
      </c>
      <c r="F76" s="281">
        <v>0</v>
      </c>
      <c r="G76" s="281">
        <v>0</v>
      </c>
      <c r="H76" s="281">
        <v>0</v>
      </c>
      <c r="I76" s="281">
        <v>0</v>
      </c>
      <c r="J76" s="281">
        <v>0</v>
      </c>
      <c r="K76" s="281">
        <v>0</v>
      </c>
      <c r="L76" s="281">
        <v>0</v>
      </c>
      <c r="M76" s="281">
        <v>0</v>
      </c>
      <c r="N76" s="281">
        <v>0</v>
      </c>
      <c r="O76" s="281">
        <v>2</v>
      </c>
      <c r="P76" s="281">
        <v>4</v>
      </c>
      <c r="Q76" s="281">
        <v>9</v>
      </c>
      <c r="R76" s="281">
        <v>10</v>
      </c>
      <c r="S76" s="281">
        <v>13</v>
      </c>
      <c r="T76" s="281">
        <v>5</v>
      </c>
      <c r="U76" s="281">
        <v>11</v>
      </c>
      <c r="V76" s="281">
        <v>8</v>
      </c>
      <c r="W76" s="281">
        <v>3</v>
      </c>
      <c r="X76" s="281">
        <v>1</v>
      </c>
      <c r="Y76" s="281">
        <v>0</v>
      </c>
      <c r="Z76" s="281">
        <v>2</v>
      </c>
      <c r="AA76" s="281">
        <v>0</v>
      </c>
      <c r="AB76" s="281">
        <v>1</v>
      </c>
      <c r="AC76" s="281">
        <v>0</v>
      </c>
      <c r="AD76" s="281">
        <v>1</v>
      </c>
      <c r="AE76" s="281">
        <v>0</v>
      </c>
      <c r="AF76" s="281">
        <v>0</v>
      </c>
      <c r="AG76" s="281">
        <v>0</v>
      </c>
      <c r="AH76" s="281">
        <v>0</v>
      </c>
      <c r="AI76" s="281">
        <v>0</v>
      </c>
      <c r="AJ76" s="281">
        <v>0</v>
      </c>
      <c r="AK76" s="281">
        <v>0</v>
      </c>
      <c r="AL76" s="281">
        <v>1</v>
      </c>
      <c r="AM76" s="281">
        <v>0</v>
      </c>
      <c r="AN76" s="281"/>
      <c r="AO76" s="281">
        <f t="shared" si="13"/>
        <v>71</v>
      </c>
      <c r="AP76" s="273"/>
      <c r="AQ76" s="291"/>
      <c r="AR76" s="291"/>
      <c r="AS76" s="291"/>
      <c r="AT76" s="291"/>
      <c r="AU76" s="291"/>
      <c r="AV76" s="291"/>
      <c r="AX76" s="292"/>
      <c r="AY76" s="292"/>
      <c r="AZ76" s="292"/>
      <c r="BA76" s="292"/>
      <c r="BB76" s="292"/>
      <c r="BC76" s="292"/>
    </row>
    <row r="77" spans="1:55" ht="14.1" customHeight="1" x14ac:dyDescent="0.2">
      <c r="A77" s="288"/>
      <c r="B77" s="290" t="s">
        <v>146</v>
      </c>
      <c r="C77" s="281">
        <v>0</v>
      </c>
      <c r="D77" s="281">
        <v>0</v>
      </c>
      <c r="E77" s="281">
        <v>0</v>
      </c>
      <c r="F77" s="281">
        <v>0</v>
      </c>
      <c r="G77" s="281">
        <v>0</v>
      </c>
      <c r="H77" s="281">
        <v>0</v>
      </c>
      <c r="I77" s="281">
        <v>0</v>
      </c>
      <c r="J77" s="281">
        <v>0</v>
      </c>
      <c r="K77" s="281">
        <v>0</v>
      </c>
      <c r="L77" s="281">
        <v>0</v>
      </c>
      <c r="M77" s="281">
        <v>0</v>
      </c>
      <c r="N77" s="281">
        <v>2</v>
      </c>
      <c r="O77" s="281">
        <v>0</v>
      </c>
      <c r="P77" s="281">
        <v>15</v>
      </c>
      <c r="Q77" s="281">
        <v>26</v>
      </c>
      <c r="R77" s="281">
        <v>33</v>
      </c>
      <c r="S77" s="281">
        <v>40</v>
      </c>
      <c r="T77" s="281">
        <v>33</v>
      </c>
      <c r="U77" s="281">
        <v>11</v>
      </c>
      <c r="V77" s="281">
        <v>17</v>
      </c>
      <c r="W77" s="281">
        <v>13</v>
      </c>
      <c r="X77" s="281">
        <v>4</v>
      </c>
      <c r="Y77" s="281">
        <v>4</v>
      </c>
      <c r="Z77" s="281">
        <v>3</v>
      </c>
      <c r="AA77" s="281">
        <v>3</v>
      </c>
      <c r="AB77" s="281">
        <v>1</v>
      </c>
      <c r="AC77" s="281">
        <v>1</v>
      </c>
      <c r="AD77" s="281">
        <v>0</v>
      </c>
      <c r="AE77" s="281">
        <v>0</v>
      </c>
      <c r="AF77" s="281">
        <v>0</v>
      </c>
      <c r="AG77" s="281">
        <v>0</v>
      </c>
      <c r="AH77" s="281">
        <v>0</v>
      </c>
      <c r="AI77" s="281">
        <v>0</v>
      </c>
      <c r="AJ77" s="281">
        <v>0</v>
      </c>
      <c r="AK77" s="281">
        <v>0</v>
      </c>
      <c r="AL77" s="281">
        <v>0</v>
      </c>
      <c r="AM77" s="281">
        <v>0</v>
      </c>
      <c r="AN77" s="281"/>
      <c r="AO77" s="281">
        <f t="shared" si="13"/>
        <v>206</v>
      </c>
      <c r="AP77" s="273"/>
      <c r="AQ77" s="291"/>
      <c r="AR77" s="291"/>
      <c r="AS77" s="291"/>
      <c r="AT77" s="291"/>
      <c r="AU77" s="291"/>
      <c r="AV77" s="291"/>
      <c r="AX77" s="292"/>
      <c r="AY77" s="292"/>
      <c r="AZ77" s="292"/>
      <c r="BA77" s="292"/>
      <c r="BB77" s="292"/>
      <c r="BC77" s="292"/>
    </row>
    <row r="78" spans="1:55" ht="14.1" customHeight="1" x14ac:dyDescent="0.2">
      <c r="A78" s="288"/>
      <c r="B78" s="290" t="s">
        <v>147</v>
      </c>
      <c r="C78" s="281">
        <v>0</v>
      </c>
      <c r="D78" s="281">
        <v>0</v>
      </c>
      <c r="E78" s="281">
        <v>0</v>
      </c>
      <c r="F78" s="281">
        <v>0</v>
      </c>
      <c r="G78" s="281">
        <v>0</v>
      </c>
      <c r="H78" s="281">
        <v>0</v>
      </c>
      <c r="I78" s="281">
        <v>0</v>
      </c>
      <c r="J78" s="281">
        <v>0</v>
      </c>
      <c r="K78" s="281">
        <v>0</v>
      </c>
      <c r="L78" s="281">
        <v>0</v>
      </c>
      <c r="M78" s="281">
        <v>0</v>
      </c>
      <c r="N78" s="281">
        <v>0</v>
      </c>
      <c r="O78" s="281">
        <v>3</v>
      </c>
      <c r="P78" s="281">
        <v>13</v>
      </c>
      <c r="Q78" s="281">
        <v>15</v>
      </c>
      <c r="R78" s="281">
        <v>7</v>
      </c>
      <c r="S78" s="281">
        <v>3</v>
      </c>
      <c r="T78" s="281">
        <v>4</v>
      </c>
      <c r="U78" s="281">
        <v>3</v>
      </c>
      <c r="V78" s="281">
        <v>6</v>
      </c>
      <c r="W78" s="281">
        <v>4</v>
      </c>
      <c r="X78" s="281">
        <v>4</v>
      </c>
      <c r="Y78" s="281">
        <v>6</v>
      </c>
      <c r="Z78" s="281">
        <v>3</v>
      </c>
      <c r="AA78" s="281">
        <v>1</v>
      </c>
      <c r="AB78" s="281">
        <v>0</v>
      </c>
      <c r="AC78" s="281">
        <v>1</v>
      </c>
      <c r="AD78" s="281">
        <v>1</v>
      </c>
      <c r="AE78" s="281">
        <v>0</v>
      </c>
      <c r="AF78" s="281">
        <v>0</v>
      </c>
      <c r="AG78" s="281">
        <v>0</v>
      </c>
      <c r="AH78" s="281">
        <v>0</v>
      </c>
      <c r="AI78" s="281">
        <v>0</v>
      </c>
      <c r="AJ78" s="281">
        <v>0</v>
      </c>
      <c r="AK78" s="281">
        <v>1</v>
      </c>
      <c r="AL78" s="281">
        <v>0</v>
      </c>
      <c r="AM78" s="281">
        <v>0</v>
      </c>
      <c r="AN78" s="281"/>
      <c r="AO78" s="281">
        <f t="shared" si="13"/>
        <v>75</v>
      </c>
      <c r="AP78" s="273"/>
      <c r="AQ78" s="291"/>
      <c r="AR78" s="291"/>
      <c r="AS78" s="291"/>
      <c r="AT78" s="291"/>
      <c r="AU78" s="291"/>
      <c r="AV78" s="291"/>
      <c r="AX78" s="292"/>
      <c r="AY78" s="292"/>
      <c r="AZ78" s="292"/>
      <c r="BA78" s="292"/>
      <c r="BB78" s="292"/>
      <c r="BC78" s="292"/>
    </row>
    <row r="79" spans="1:55" ht="14.1" customHeight="1" x14ac:dyDescent="0.2">
      <c r="A79" s="288"/>
      <c r="B79" s="290" t="s">
        <v>148</v>
      </c>
      <c r="C79" s="281">
        <v>0</v>
      </c>
      <c r="D79" s="281">
        <v>0</v>
      </c>
      <c r="E79" s="281">
        <v>0</v>
      </c>
      <c r="F79" s="281">
        <v>0</v>
      </c>
      <c r="G79" s="281">
        <v>0</v>
      </c>
      <c r="H79" s="281">
        <v>0</v>
      </c>
      <c r="I79" s="281">
        <v>0</v>
      </c>
      <c r="J79" s="281">
        <v>0</v>
      </c>
      <c r="K79" s="281">
        <v>0</v>
      </c>
      <c r="L79" s="281">
        <v>0</v>
      </c>
      <c r="M79" s="281">
        <v>0</v>
      </c>
      <c r="N79" s="281">
        <v>0</v>
      </c>
      <c r="O79" s="281">
        <v>0</v>
      </c>
      <c r="P79" s="281">
        <v>1</v>
      </c>
      <c r="Q79" s="281">
        <v>4</v>
      </c>
      <c r="R79" s="281">
        <v>1</v>
      </c>
      <c r="S79" s="281">
        <v>0</v>
      </c>
      <c r="T79" s="281">
        <v>1</v>
      </c>
      <c r="U79" s="281">
        <v>0</v>
      </c>
      <c r="V79" s="281">
        <v>0</v>
      </c>
      <c r="W79" s="281">
        <v>0</v>
      </c>
      <c r="X79" s="281">
        <v>0</v>
      </c>
      <c r="Y79" s="281">
        <v>0</v>
      </c>
      <c r="Z79" s="281">
        <v>0</v>
      </c>
      <c r="AA79" s="281">
        <v>0</v>
      </c>
      <c r="AB79" s="281">
        <v>0</v>
      </c>
      <c r="AC79" s="281">
        <v>0</v>
      </c>
      <c r="AD79" s="281">
        <v>0</v>
      </c>
      <c r="AE79" s="281">
        <v>0</v>
      </c>
      <c r="AF79" s="281">
        <v>0</v>
      </c>
      <c r="AG79" s="281">
        <v>0</v>
      </c>
      <c r="AH79" s="281">
        <v>0</v>
      </c>
      <c r="AI79" s="281">
        <v>0</v>
      </c>
      <c r="AJ79" s="281">
        <v>0</v>
      </c>
      <c r="AK79" s="281">
        <v>0</v>
      </c>
      <c r="AL79" s="281">
        <v>0</v>
      </c>
      <c r="AM79" s="281">
        <v>0</v>
      </c>
      <c r="AN79" s="281"/>
      <c r="AO79" s="281">
        <f t="shared" si="13"/>
        <v>7</v>
      </c>
      <c r="AP79" s="273"/>
      <c r="AQ79" s="291"/>
      <c r="AR79" s="291"/>
      <c r="AS79" s="291"/>
      <c r="AT79" s="291"/>
      <c r="AU79" s="291"/>
      <c r="AV79" s="291"/>
      <c r="AX79" s="292"/>
      <c r="AY79" s="292"/>
      <c r="AZ79" s="292"/>
      <c r="BA79" s="292"/>
      <c r="BB79" s="292"/>
      <c r="BC79" s="292"/>
    </row>
    <row r="80" spans="1:55" ht="14.1" customHeight="1" x14ac:dyDescent="0.2">
      <c r="A80" s="288"/>
      <c r="B80" s="290" t="s">
        <v>149</v>
      </c>
      <c r="C80" s="281">
        <v>0</v>
      </c>
      <c r="D80" s="281">
        <v>0</v>
      </c>
      <c r="E80" s="281">
        <v>0</v>
      </c>
      <c r="F80" s="281">
        <v>0</v>
      </c>
      <c r="G80" s="281">
        <v>0</v>
      </c>
      <c r="H80" s="281">
        <v>0</v>
      </c>
      <c r="I80" s="281">
        <v>0</v>
      </c>
      <c r="J80" s="281">
        <v>0</v>
      </c>
      <c r="K80" s="281">
        <v>0</v>
      </c>
      <c r="L80" s="281">
        <v>0</v>
      </c>
      <c r="M80" s="281">
        <v>0</v>
      </c>
      <c r="N80" s="281">
        <v>0</v>
      </c>
      <c r="O80" s="281">
        <v>1</v>
      </c>
      <c r="P80" s="281">
        <v>4</v>
      </c>
      <c r="Q80" s="281">
        <v>15</v>
      </c>
      <c r="R80" s="281">
        <v>26</v>
      </c>
      <c r="S80" s="281">
        <v>17</v>
      </c>
      <c r="T80" s="281">
        <v>12</v>
      </c>
      <c r="U80" s="281">
        <v>9</v>
      </c>
      <c r="V80" s="281">
        <v>9</v>
      </c>
      <c r="W80" s="281">
        <v>6</v>
      </c>
      <c r="X80" s="281">
        <v>6</v>
      </c>
      <c r="Y80" s="281">
        <v>1</v>
      </c>
      <c r="Z80" s="281">
        <v>2</v>
      </c>
      <c r="AA80" s="281">
        <v>4</v>
      </c>
      <c r="AB80" s="281">
        <v>0</v>
      </c>
      <c r="AC80" s="281">
        <v>0</v>
      </c>
      <c r="AD80" s="281">
        <v>0</v>
      </c>
      <c r="AE80" s="281">
        <v>0</v>
      </c>
      <c r="AF80" s="281">
        <v>0</v>
      </c>
      <c r="AG80" s="281">
        <v>0</v>
      </c>
      <c r="AH80" s="281">
        <v>0</v>
      </c>
      <c r="AI80" s="281">
        <v>0</v>
      </c>
      <c r="AJ80" s="281">
        <v>0</v>
      </c>
      <c r="AK80" s="281">
        <v>0</v>
      </c>
      <c r="AL80" s="281">
        <v>0</v>
      </c>
      <c r="AM80" s="281">
        <v>0</v>
      </c>
      <c r="AN80" s="281"/>
      <c r="AO80" s="281">
        <f t="shared" si="13"/>
        <v>112</v>
      </c>
      <c r="AP80" s="273"/>
      <c r="AQ80" s="291"/>
      <c r="AR80" s="291"/>
      <c r="AS80" s="291"/>
      <c r="AT80" s="291"/>
      <c r="AU80" s="291"/>
      <c r="AV80" s="291"/>
      <c r="AX80" s="292"/>
      <c r="AY80" s="292"/>
      <c r="AZ80" s="292"/>
      <c r="BA80" s="292"/>
      <c r="BB80" s="292"/>
      <c r="BC80" s="292"/>
    </row>
    <row r="81" spans="1:55" ht="14.1" customHeight="1" x14ac:dyDescent="0.2">
      <c r="A81" s="288"/>
      <c r="B81" s="290" t="s">
        <v>150</v>
      </c>
      <c r="C81" s="281">
        <v>0</v>
      </c>
      <c r="D81" s="281">
        <v>0</v>
      </c>
      <c r="E81" s="281">
        <v>0</v>
      </c>
      <c r="F81" s="281">
        <v>0</v>
      </c>
      <c r="G81" s="281">
        <v>0</v>
      </c>
      <c r="H81" s="281">
        <v>0</v>
      </c>
      <c r="I81" s="281">
        <v>0</v>
      </c>
      <c r="J81" s="281">
        <v>0</v>
      </c>
      <c r="K81" s="281">
        <v>0</v>
      </c>
      <c r="L81" s="281">
        <v>0</v>
      </c>
      <c r="M81" s="281">
        <v>0</v>
      </c>
      <c r="N81" s="281">
        <v>0</v>
      </c>
      <c r="O81" s="281">
        <v>3</v>
      </c>
      <c r="P81" s="281">
        <v>12</v>
      </c>
      <c r="Q81" s="281">
        <v>44</v>
      </c>
      <c r="R81" s="281">
        <v>44</v>
      </c>
      <c r="S81" s="281">
        <v>50</v>
      </c>
      <c r="T81" s="281">
        <v>37</v>
      </c>
      <c r="U81" s="281">
        <v>36</v>
      </c>
      <c r="V81" s="281">
        <v>26</v>
      </c>
      <c r="W81" s="281">
        <v>22</v>
      </c>
      <c r="X81" s="281">
        <v>8</v>
      </c>
      <c r="Y81" s="281">
        <v>13</v>
      </c>
      <c r="Z81" s="281">
        <v>5</v>
      </c>
      <c r="AA81" s="281">
        <v>5</v>
      </c>
      <c r="AB81" s="281">
        <v>7</v>
      </c>
      <c r="AC81" s="281">
        <v>2</v>
      </c>
      <c r="AD81" s="281">
        <v>0</v>
      </c>
      <c r="AE81" s="281">
        <v>0</v>
      </c>
      <c r="AF81" s="281">
        <v>1</v>
      </c>
      <c r="AG81" s="281">
        <v>1</v>
      </c>
      <c r="AH81" s="281">
        <v>0</v>
      </c>
      <c r="AI81" s="281">
        <v>0</v>
      </c>
      <c r="AJ81" s="281">
        <v>0</v>
      </c>
      <c r="AK81" s="281">
        <v>0</v>
      </c>
      <c r="AL81" s="281">
        <v>0</v>
      </c>
      <c r="AM81" s="281">
        <v>0</v>
      </c>
      <c r="AN81" s="281"/>
      <c r="AO81" s="281">
        <f t="shared" si="13"/>
        <v>316</v>
      </c>
      <c r="AP81" s="273"/>
      <c r="AQ81" s="291"/>
      <c r="AR81" s="291"/>
      <c r="AS81" s="291"/>
      <c r="AT81" s="291"/>
      <c r="AU81" s="291"/>
      <c r="AV81" s="291"/>
      <c r="AX81" s="292"/>
      <c r="AY81" s="292"/>
      <c r="AZ81" s="292"/>
      <c r="BA81" s="292"/>
      <c r="BB81" s="292"/>
      <c r="BC81" s="292"/>
    </row>
    <row r="82" spans="1:55" ht="14.1" customHeight="1" x14ac:dyDescent="0.2">
      <c r="A82" s="288"/>
      <c r="B82" s="290" t="s">
        <v>151</v>
      </c>
      <c r="C82" s="281">
        <v>0</v>
      </c>
      <c r="D82" s="281">
        <v>0</v>
      </c>
      <c r="E82" s="281">
        <v>0</v>
      </c>
      <c r="F82" s="281">
        <v>0</v>
      </c>
      <c r="G82" s="281">
        <v>0</v>
      </c>
      <c r="H82" s="281">
        <v>0</v>
      </c>
      <c r="I82" s="281">
        <v>0</v>
      </c>
      <c r="J82" s="281">
        <v>0</v>
      </c>
      <c r="K82" s="281">
        <v>0</v>
      </c>
      <c r="L82" s="281">
        <v>0</v>
      </c>
      <c r="M82" s="281">
        <v>0</v>
      </c>
      <c r="N82" s="281">
        <v>0</v>
      </c>
      <c r="O82" s="281">
        <v>0</v>
      </c>
      <c r="P82" s="281">
        <v>11</v>
      </c>
      <c r="Q82" s="281">
        <v>12</v>
      </c>
      <c r="R82" s="281">
        <v>11</v>
      </c>
      <c r="S82" s="281">
        <v>5</v>
      </c>
      <c r="T82" s="281">
        <v>5</v>
      </c>
      <c r="U82" s="281">
        <v>5</v>
      </c>
      <c r="V82" s="281">
        <v>2</v>
      </c>
      <c r="W82" s="281">
        <v>2</v>
      </c>
      <c r="X82" s="281">
        <v>0</v>
      </c>
      <c r="Y82" s="281">
        <v>1</v>
      </c>
      <c r="Z82" s="281">
        <v>1</v>
      </c>
      <c r="AA82" s="281">
        <v>0</v>
      </c>
      <c r="AB82" s="281">
        <v>0</v>
      </c>
      <c r="AC82" s="281">
        <v>0</v>
      </c>
      <c r="AD82" s="281">
        <v>0</v>
      </c>
      <c r="AE82" s="281">
        <v>0</v>
      </c>
      <c r="AF82" s="281">
        <v>0</v>
      </c>
      <c r="AG82" s="281">
        <v>0</v>
      </c>
      <c r="AH82" s="281">
        <v>0</v>
      </c>
      <c r="AI82" s="281">
        <v>0</v>
      </c>
      <c r="AJ82" s="281">
        <v>0</v>
      </c>
      <c r="AK82" s="281">
        <v>0</v>
      </c>
      <c r="AL82" s="281">
        <v>0</v>
      </c>
      <c r="AM82" s="281">
        <v>0</v>
      </c>
      <c r="AN82" s="281"/>
      <c r="AO82" s="281">
        <f t="shared" si="13"/>
        <v>55</v>
      </c>
      <c r="AP82" s="273"/>
      <c r="AQ82" s="291"/>
      <c r="AR82" s="291"/>
      <c r="AS82" s="291"/>
      <c r="AT82" s="291"/>
      <c r="AU82" s="291"/>
      <c r="AV82" s="291"/>
      <c r="AX82" s="292"/>
      <c r="AY82" s="292"/>
      <c r="AZ82" s="292"/>
      <c r="BA82" s="292"/>
      <c r="BB82" s="292"/>
      <c r="BC82" s="292"/>
    </row>
    <row r="83" spans="1:55" ht="14.1" customHeight="1" x14ac:dyDescent="0.2">
      <c r="A83" s="288"/>
      <c r="B83" s="290" t="s">
        <v>152</v>
      </c>
      <c r="C83" s="281">
        <v>0</v>
      </c>
      <c r="D83" s="281">
        <v>0</v>
      </c>
      <c r="E83" s="281">
        <v>0</v>
      </c>
      <c r="F83" s="281">
        <v>0</v>
      </c>
      <c r="G83" s="281">
        <v>0</v>
      </c>
      <c r="H83" s="281">
        <v>0</v>
      </c>
      <c r="I83" s="281">
        <v>0</v>
      </c>
      <c r="J83" s="281">
        <v>0</v>
      </c>
      <c r="K83" s="281">
        <v>0</v>
      </c>
      <c r="L83" s="281">
        <v>0</v>
      </c>
      <c r="M83" s="281">
        <v>0</v>
      </c>
      <c r="N83" s="281">
        <v>0</v>
      </c>
      <c r="O83" s="281">
        <v>2</v>
      </c>
      <c r="P83" s="281">
        <v>16</v>
      </c>
      <c r="Q83" s="281">
        <v>17</v>
      </c>
      <c r="R83" s="281">
        <v>17</v>
      </c>
      <c r="S83" s="281">
        <v>19</v>
      </c>
      <c r="T83" s="281">
        <v>17</v>
      </c>
      <c r="U83" s="281">
        <v>11</v>
      </c>
      <c r="V83" s="281">
        <v>12</v>
      </c>
      <c r="W83" s="281">
        <v>4</v>
      </c>
      <c r="X83" s="281">
        <v>5</v>
      </c>
      <c r="Y83" s="281">
        <v>1</v>
      </c>
      <c r="Z83" s="281">
        <v>1</v>
      </c>
      <c r="AA83" s="281">
        <v>0</v>
      </c>
      <c r="AB83" s="281">
        <v>1</v>
      </c>
      <c r="AC83" s="281">
        <v>1</v>
      </c>
      <c r="AD83" s="281">
        <v>0</v>
      </c>
      <c r="AE83" s="281">
        <v>0</v>
      </c>
      <c r="AF83" s="281">
        <v>0</v>
      </c>
      <c r="AG83" s="281">
        <v>0</v>
      </c>
      <c r="AH83" s="281">
        <v>0</v>
      </c>
      <c r="AI83" s="281">
        <v>0</v>
      </c>
      <c r="AJ83" s="281">
        <v>1</v>
      </c>
      <c r="AK83" s="281">
        <v>0</v>
      </c>
      <c r="AL83" s="281">
        <v>0</v>
      </c>
      <c r="AM83" s="281">
        <v>1</v>
      </c>
      <c r="AN83" s="281"/>
      <c r="AO83" s="281">
        <f t="shared" si="13"/>
        <v>126</v>
      </c>
      <c r="AP83" s="273"/>
      <c r="AQ83" s="291"/>
      <c r="AR83" s="291"/>
      <c r="AS83" s="291"/>
      <c r="AT83" s="291"/>
      <c r="AU83" s="291"/>
      <c r="AV83" s="291"/>
      <c r="AX83" s="292"/>
      <c r="AY83" s="292"/>
      <c r="AZ83" s="292"/>
      <c r="BA83" s="292"/>
      <c r="BB83" s="292"/>
      <c r="BC83" s="292"/>
    </row>
    <row r="84" spans="1:55" ht="14.1" customHeight="1" x14ac:dyDescent="0.2">
      <c r="A84" s="288"/>
      <c r="B84" s="290" t="s">
        <v>153</v>
      </c>
      <c r="C84" s="281">
        <v>0</v>
      </c>
      <c r="D84" s="281">
        <v>0</v>
      </c>
      <c r="E84" s="281">
        <v>0</v>
      </c>
      <c r="F84" s="281">
        <v>0</v>
      </c>
      <c r="G84" s="281">
        <v>0</v>
      </c>
      <c r="H84" s="281">
        <v>0</v>
      </c>
      <c r="I84" s="281">
        <v>0</v>
      </c>
      <c r="J84" s="281">
        <v>0</v>
      </c>
      <c r="K84" s="281">
        <v>0</v>
      </c>
      <c r="L84" s="281">
        <v>0</v>
      </c>
      <c r="M84" s="281">
        <v>0</v>
      </c>
      <c r="N84" s="281">
        <v>1</v>
      </c>
      <c r="O84" s="281">
        <v>2</v>
      </c>
      <c r="P84" s="281">
        <v>8</v>
      </c>
      <c r="Q84" s="281">
        <v>15</v>
      </c>
      <c r="R84" s="281">
        <v>8</v>
      </c>
      <c r="S84" s="281">
        <v>12</v>
      </c>
      <c r="T84" s="281">
        <v>6</v>
      </c>
      <c r="U84" s="281">
        <v>13</v>
      </c>
      <c r="V84" s="281">
        <v>3</v>
      </c>
      <c r="W84" s="281">
        <v>9</v>
      </c>
      <c r="X84" s="281">
        <v>6</v>
      </c>
      <c r="Y84" s="281">
        <v>4</v>
      </c>
      <c r="Z84" s="281">
        <v>3</v>
      </c>
      <c r="AA84" s="281">
        <v>2</v>
      </c>
      <c r="AB84" s="281">
        <v>2</v>
      </c>
      <c r="AC84" s="281">
        <v>4</v>
      </c>
      <c r="AD84" s="281">
        <v>2</v>
      </c>
      <c r="AE84" s="281">
        <v>0</v>
      </c>
      <c r="AF84" s="281">
        <v>0</v>
      </c>
      <c r="AG84" s="281">
        <v>0</v>
      </c>
      <c r="AH84" s="281">
        <v>0</v>
      </c>
      <c r="AI84" s="281">
        <v>0</v>
      </c>
      <c r="AJ84" s="281">
        <v>0</v>
      </c>
      <c r="AK84" s="281">
        <v>0</v>
      </c>
      <c r="AL84" s="281">
        <v>0</v>
      </c>
      <c r="AM84" s="281">
        <v>0</v>
      </c>
      <c r="AN84" s="281"/>
      <c r="AO84" s="281">
        <f t="shared" si="13"/>
        <v>100</v>
      </c>
      <c r="AP84" s="273"/>
      <c r="AQ84" s="291"/>
      <c r="AR84" s="291"/>
      <c r="AS84" s="291"/>
      <c r="AT84" s="291"/>
      <c r="AU84" s="291"/>
      <c r="AV84" s="291"/>
      <c r="AX84" s="292"/>
      <c r="AY84" s="292"/>
      <c r="AZ84" s="292"/>
      <c r="BA84" s="292"/>
      <c r="BB84" s="292"/>
      <c r="BC84" s="292"/>
    </row>
    <row r="85" spans="1:55" ht="14.1" customHeight="1" x14ac:dyDescent="0.2">
      <c r="A85" s="288"/>
      <c r="B85" s="295"/>
      <c r="C85" s="281"/>
      <c r="D85" s="281"/>
      <c r="E85" s="281"/>
      <c r="F85" s="281"/>
      <c r="G85" s="281"/>
      <c r="H85" s="281"/>
      <c r="I85" s="281"/>
      <c r="J85" s="281"/>
      <c r="K85" s="281"/>
      <c r="L85" s="281"/>
      <c r="M85" s="281"/>
      <c r="N85" s="281"/>
      <c r="O85" s="281"/>
      <c r="P85" s="281"/>
      <c r="Q85" s="281"/>
      <c r="R85" s="281"/>
      <c r="S85" s="281"/>
      <c r="T85" s="281"/>
      <c r="U85" s="281"/>
      <c r="V85" s="281"/>
      <c r="W85" s="281"/>
      <c r="X85" s="281"/>
      <c r="Y85" s="281"/>
      <c r="Z85" s="281"/>
      <c r="AA85" s="281"/>
      <c r="AB85" s="281"/>
      <c r="AC85" s="281"/>
      <c r="AD85" s="281"/>
      <c r="AE85" s="281"/>
      <c r="AF85" s="281"/>
      <c r="AG85" s="281"/>
      <c r="AH85" s="281"/>
      <c r="AI85" s="281"/>
      <c r="AJ85" s="281"/>
      <c r="AK85" s="281"/>
      <c r="AL85" s="281"/>
      <c r="AM85" s="281"/>
      <c r="AN85" s="289"/>
      <c r="AO85" s="281"/>
      <c r="AP85" s="273"/>
    </row>
    <row r="86" spans="1:55" ht="14.1" customHeight="1" x14ac:dyDescent="0.2">
      <c r="A86" s="288"/>
      <c r="B86" s="296" t="s">
        <v>2833</v>
      </c>
      <c r="C86" s="281"/>
      <c r="D86" s="281"/>
      <c r="E86" s="281"/>
      <c r="F86" s="281"/>
      <c r="G86" s="281"/>
      <c r="H86" s="281"/>
      <c r="I86" s="281"/>
      <c r="J86" s="281"/>
      <c r="K86" s="281"/>
      <c r="L86" s="281"/>
      <c r="M86" s="281"/>
      <c r="AN86" s="297"/>
      <c r="AO86" s="281"/>
      <c r="AP86" s="297"/>
    </row>
    <row r="87" spans="1:55" ht="14.1" customHeight="1" x14ac:dyDescent="0.2">
      <c r="A87" s="288"/>
      <c r="B87" s="287" t="s">
        <v>81</v>
      </c>
      <c r="C87" s="281">
        <v>0</v>
      </c>
      <c r="D87" s="281">
        <v>0</v>
      </c>
      <c r="E87" s="281">
        <v>0</v>
      </c>
      <c r="F87" s="281">
        <v>0</v>
      </c>
      <c r="G87" s="281">
        <v>0</v>
      </c>
      <c r="H87" s="281">
        <v>0</v>
      </c>
      <c r="I87" s="281">
        <v>0</v>
      </c>
      <c r="J87" s="281">
        <v>0</v>
      </c>
      <c r="K87" s="281">
        <v>0</v>
      </c>
      <c r="L87" s="281">
        <v>0</v>
      </c>
      <c r="M87" s="281">
        <v>0</v>
      </c>
      <c r="N87" s="281">
        <v>1</v>
      </c>
      <c r="O87" s="281">
        <v>5</v>
      </c>
      <c r="P87" s="281">
        <v>49</v>
      </c>
      <c r="Q87" s="281">
        <v>189</v>
      </c>
      <c r="R87" s="281">
        <v>303</v>
      </c>
      <c r="S87" s="298">
        <v>341</v>
      </c>
      <c r="T87" s="298">
        <v>316</v>
      </c>
      <c r="U87" s="298">
        <v>238</v>
      </c>
      <c r="V87" s="298">
        <v>187</v>
      </c>
      <c r="W87" s="298">
        <v>124</v>
      </c>
      <c r="X87" s="298">
        <v>69</v>
      </c>
      <c r="Y87" s="298">
        <v>42</v>
      </c>
      <c r="Z87" s="298">
        <v>35</v>
      </c>
      <c r="AA87" s="298">
        <v>20</v>
      </c>
      <c r="AB87" s="298">
        <v>16</v>
      </c>
      <c r="AC87" s="298">
        <v>5</v>
      </c>
      <c r="AD87" s="298">
        <v>7</v>
      </c>
      <c r="AE87" s="298">
        <v>3</v>
      </c>
      <c r="AF87" s="298">
        <v>2</v>
      </c>
      <c r="AG87" s="298">
        <v>2</v>
      </c>
      <c r="AH87" s="298">
        <v>2</v>
      </c>
      <c r="AI87" s="298">
        <v>1</v>
      </c>
      <c r="AJ87" s="298">
        <v>4</v>
      </c>
      <c r="AK87" s="298">
        <v>3</v>
      </c>
      <c r="AL87" s="298">
        <v>0</v>
      </c>
      <c r="AM87" s="298">
        <v>2</v>
      </c>
      <c r="AN87" s="274"/>
      <c r="AO87" s="281">
        <f>SUM(C87:AN87)</f>
        <v>1966</v>
      </c>
      <c r="AP87" s="274"/>
      <c r="AQ87" s="274"/>
      <c r="AR87" s="282"/>
    </row>
    <row r="88" spans="1:55" ht="14.1" customHeight="1" x14ac:dyDescent="0.2">
      <c r="A88" s="288"/>
      <c r="B88" s="287" t="s">
        <v>83</v>
      </c>
      <c r="C88" s="281">
        <v>0</v>
      </c>
      <c r="D88" s="281">
        <v>0</v>
      </c>
      <c r="E88" s="281">
        <v>0</v>
      </c>
      <c r="F88" s="281">
        <v>0</v>
      </c>
      <c r="G88" s="281">
        <v>0</v>
      </c>
      <c r="H88" s="281">
        <v>0</v>
      </c>
      <c r="I88" s="281">
        <v>0</v>
      </c>
      <c r="J88" s="281">
        <v>0</v>
      </c>
      <c r="K88" s="281">
        <v>0</v>
      </c>
      <c r="L88" s="281">
        <v>0</v>
      </c>
      <c r="M88" s="281">
        <v>0</v>
      </c>
      <c r="N88" s="281">
        <v>2</v>
      </c>
      <c r="O88" s="281">
        <v>14</v>
      </c>
      <c r="P88" s="281">
        <v>39</v>
      </c>
      <c r="Q88" s="281">
        <v>63</v>
      </c>
      <c r="R88" s="281">
        <v>36</v>
      </c>
      <c r="S88" s="281">
        <v>43</v>
      </c>
      <c r="T88" s="281">
        <v>17</v>
      </c>
      <c r="U88" s="281">
        <v>22</v>
      </c>
      <c r="V88" s="281">
        <v>19</v>
      </c>
      <c r="W88" s="281">
        <v>9</v>
      </c>
      <c r="X88" s="281">
        <v>7</v>
      </c>
      <c r="Y88" s="281">
        <v>7</v>
      </c>
      <c r="Z88" s="281">
        <v>7</v>
      </c>
      <c r="AA88" s="281">
        <v>1</v>
      </c>
      <c r="AB88" s="281">
        <v>3</v>
      </c>
      <c r="AC88" s="281">
        <v>1</v>
      </c>
      <c r="AD88" s="281">
        <v>1</v>
      </c>
      <c r="AE88" s="281">
        <v>0</v>
      </c>
      <c r="AF88" s="281">
        <v>2</v>
      </c>
      <c r="AG88" s="281">
        <v>1</v>
      </c>
      <c r="AH88" s="281">
        <v>1</v>
      </c>
      <c r="AI88" s="281">
        <v>0</v>
      </c>
      <c r="AJ88" s="281">
        <v>0</v>
      </c>
      <c r="AK88" s="281">
        <v>1</v>
      </c>
      <c r="AL88" s="281">
        <v>0</v>
      </c>
      <c r="AM88" s="281">
        <v>0</v>
      </c>
      <c r="AN88" s="274"/>
      <c r="AO88" s="281">
        <f t="shared" ref="AO88:AO90" si="14">SUM(C88:AN88)</f>
        <v>296</v>
      </c>
      <c r="AP88" s="274"/>
      <c r="AQ88" s="274"/>
      <c r="AR88" s="282"/>
    </row>
    <row r="89" spans="1:55" ht="14.1" customHeight="1" x14ac:dyDescent="0.2">
      <c r="A89" s="288"/>
      <c r="B89" s="287" t="s">
        <v>80</v>
      </c>
      <c r="C89" s="281">
        <v>0</v>
      </c>
      <c r="D89" s="281">
        <v>0</v>
      </c>
      <c r="E89" s="281">
        <v>0</v>
      </c>
      <c r="F89" s="281">
        <v>0</v>
      </c>
      <c r="G89" s="281">
        <v>0</v>
      </c>
      <c r="H89" s="281">
        <v>0</v>
      </c>
      <c r="I89" s="281">
        <v>0</v>
      </c>
      <c r="J89" s="281">
        <v>0</v>
      </c>
      <c r="K89" s="281">
        <v>0</v>
      </c>
      <c r="L89" s="281">
        <v>0</v>
      </c>
      <c r="M89" s="281">
        <v>0</v>
      </c>
      <c r="N89" s="281">
        <v>8</v>
      </c>
      <c r="O89" s="281">
        <v>43</v>
      </c>
      <c r="P89" s="281">
        <v>193</v>
      </c>
      <c r="Q89" s="281">
        <v>357</v>
      </c>
      <c r="R89" s="281">
        <v>311</v>
      </c>
      <c r="S89" s="281">
        <v>277</v>
      </c>
      <c r="T89" s="281">
        <v>194</v>
      </c>
      <c r="U89" s="281">
        <v>154</v>
      </c>
      <c r="V89" s="281">
        <v>128</v>
      </c>
      <c r="W89" s="281">
        <v>95</v>
      </c>
      <c r="X89" s="281">
        <v>55</v>
      </c>
      <c r="Y89" s="281">
        <v>39</v>
      </c>
      <c r="Z89" s="281">
        <v>27</v>
      </c>
      <c r="AA89" s="281">
        <v>28</v>
      </c>
      <c r="AB89" s="281">
        <v>16</v>
      </c>
      <c r="AC89" s="281">
        <v>12</v>
      </c>
      <c r="AD89" s="281">
        <v>5</v>
      </c>
      <c r="AE89" s="281">
        <v>3</v>
      </c>
      <c r="AF89" s="281">
        <v>4</v>
      </c>
      <c r="AG89" s="281">
        <v>4</v>
      </c>
      <c r="AH89" s="281">
        <v>2</v>
      </c>
      <c r="AI89" s="281">
        <v>2</v>
      </c>
      <c r="AJ89" s="281">
        <v>2</v>
      </c>
      <c r="AK89" s="281">
        <v>3</v>
      </c>
      <c r="AL89" s="281">
        <v>2</v>
      </c>
      <c r="AM89" s="281">
        <v>3</v>
      </c>
      <c r="AN89" s="274"/>
      <c r="AO89" s="281">
        <f t="shared" si="14"/>
        <v>1967</v>
      </c>
      <c r="AP89" s="274"/>
      <c r="AQ89" s="274"/>
      <c r="AR89" s="282"/>
    </row>
    <row r="90" spans="1:55" ht="14.1" customHeight="1" x14ac:dyDescent="0.2">
      <c r="A90" s="288"/>
      <c r="B90" s="287" t="s">
        <v>82</v>
      </c>
      <c r="C90" s="281">
        <v>0</v>
      </c>
      <c r="D90" s="281">
        <v>0</v>
      </c>
      <c r="E90" s="281">
        <v>0</v>
      </c>
      <c r="F90" s="281">
        <v>0</v>
      </c>
      <c r="G90" s="281">
        <v>0</v>
      </c>
      <c r="H90" s="281">
        <v>0</v>
      </c>
      <c r="I90" s="281">
        <v>0</v>
      </c>
      <c r="J90" s="281">
        <v>0</v>
      </c>
      <c r="K90" s="281">
        <v>0</v>
      </c>
      <c r="L90" s="281">
        <v>0</v>
      </c>
      <c r="M90" s="281">
        <v>0</v>
      </c>
      <c r="N90" s="299">
        <v>0</v>
      </c>
      <c r="O90" s="299">
        <v>0</v>
      </c>
      <c r="P90" s="299">
        <v>1</v>
      </c>
      <c r="Q90" s="299">
        <v>0</v>
      </c>
      <c r="R90" s="299">
        <v>0</v>
      </c>
      <c r="S90" s="299">
        <v>0</v>
      </c>
      <c r="T90" s="299">
        <v>0</v>
      </c>
      <c r="U90" s="299">
        <v>1</v>
      </c>
      <c r="V90" s="299">
        <v>2</v>
      </c>
      <c r="W90" s="299">
        <v>2</v>
      </c>
      <c r="X90" s="299">
        <v>0</v>
      </c>
      <c r="Y90" s="299">
        <v>1</v>
      </c>
      <c r="Z90" s="299">
        <v>0</v>
      </c>
      <c r="AA90" s="299">
        <v>0</v>
      </c>
      <c r="AB90" s="299">
        <v>0</v>
      </c>
      <c r="AC90" s="299">
        <v>0</v>
      </c>
      <c r="AD90" s="299">
        <v>0</v>
      </c>
      <c r="AE90" s="299">
        <v>0</v>
      </c>
      <c r="AF90" s="299">
        <v>0</v>
      </c>
      <c r="AG90" s="299">
        <v>0</v>
      </c>
      <c r="AH90" s="299">
        <v>0</v>
      </c>
      <c r="AI90" s="299">
        <v>0</v>
      </c>
      <c r="AJ90" s="299">
        <v>0</v>
      </c>
      <c r="AK90" s="299">
        <v>0</v>
      </c>
      <c r="AL90" s="299">
        <v>0</v>
      </c>
      <c r="AM90" s="299">
        <v>0</v>
      </c>
      <c r="AN90" s="274"/>
      <c r="AO90" s="281">
        <f t="shared" si="14"/>
        <v>7</v>
      </c>
      <c r="AP90" s="274"/>
      <c r="AQ90" s="274"/>
      <c r="AR90" s="282"/>
    </row>
    <row r="91" spans="1:55" ht="14.1" customHeight="1" x14ac:dyDescent="0.2">
      <c r="A91" s="300"/>
      <c r="B91" s="301"/>
      <c r="C91" s="302"/>
      <c r="D91" s="302"/>
      <c r="E91" s="302"/>
      <c r="F91" s="302"/>
      <c r="G91" s="302"/>
      <c r="H91" s="302"/>
      <c r="I91" s="302"/>
      <c r="J91" s="302"/>
      <c r="K91" s="302"/>
      <c r="L91" s="302"/>
      <c r="M91" s="302"/>
      <c r="N91" s="302"/>
      <c r="O91" s="302"/>
      <c r="P91" s="302"/>
      <c r="Q91" s="302"/>
      <c r="R91" s="302"/>
      <c r="S91" s="302"/>
      <c r="T91" s="302"/>
      <c r="U91" s="302"/>
      <c r="V91" s="302"/>
      <c r="W91" s="302"/>
      <c r="X91" s="302"/>
      <c r="Y91" s="302"/>
      <c r="Z91" s="302"/>
      <c r="AA91" s="302"/>
      <c r="AB91" s="302"/>
      <c r="AC91" s="302"/>
      <c r="AD91" s="302"/>
      <c r="AE91" s="302"/>
      <c r="AF91" s="302"/>
      <c r="AG91" s="302"/>
      <c r="AH91" s="302"/>
      <c r="AI91" s="302"/>
      <c r="AJ91" s="302"/>
      <c r="AK91" s="302"/>
      <c r="AL91" s="302"/>
      <c r="AM91" s="302"/>
      <c r="AN91" s="303"/>
      <c r="AO91" s="304"/>
      <c r="AP91" s="273"/>
    </row>
    <row r="92" spans="1:55" ht="12" customHeight="1" x14ac:dyDescent="0.2">
      <c r="A92" s="305"/>
      <c r="B92" s="306"/>
      <c r="C92" s="307"/>
      <c r="D92" s="307"/>
      <c r="E92" s="307"/>
      <c r="F92" s="307"/>
      <c r="G92" s="307"/>
      <c r="H92" s="307"/>
      <c r="I92" s="307"/>
      <c r="J92" s="307"/>
      <c r="K92" s="307"/>
      <c r="L92" s="307"/>
      <c r="M92" s="307"/>
      <c r="N92" s="307"/>
      <c r="O92" s="307"/>
      <c r="P92" s="307"/>
      <c r="Q92" s="307"/>
      <c r="R92" s="307"/>
      <c r="S92" s="307"/>
      <c r="T92" s="307"/>
      <c r="U92" s="307"/>
      <c r="V92" s="307"/>
      <c r="W92" s="307"/>
      <c r="X92" s="307"/>
      <c r="Y92" s="307"/>
      <c r="Z92" s="307"/>
      <c r="AA92" s="307"/>
      <c r="AB92" s="307"/>
      <c r="AC92" s="307"/>
      <c r="AD92" s="307"/>
      <c r="AE92" s="307"/>
      <c r="AF92" s="307"/>
      <c r="AG92" s="307"/>
      <c r="AH92" s="307"/>
      <c r="AI92" s="307"/>
      <c r="AJ92" s="307"/>
      <c r="AK92" s="307"/>
      <c r="AL92" s="307"/>
      <c r="AM92" s="307"/>
      <c r="AO92" s="308"/>
      <c r="AP92" s="273"/>
    </row>
    <row r="93" spans="1:55" ht="12" customHeight="1" x14ac:dyDescent="0.2">
      <c r="A93" s="309" t="s">
        <v>42</v>
      </c>
      <c r="B93" s="310"/>
      <c r="C93" s="311"/>
      <c r="D93" s="311"/>
      <c r="E93" s="311"/>
      <c r="F93" s="312"/>
      <c r="G93" s="311"/>
      <c r="H93" s="311"/>
      <c r="I93" s="313"/>
      <c r="J93" s="311"/>
      <c r="K93" s="311"/>
      <c r="L93" s="311"/>
      <c r="M93" s="311"/>
      <c r="N93" s="256"/>
      <c r="O93" s="256"/>
      <c r="P93" s="256"/>
      <c r="Q93" s="256"/>
      <c r="R93" s="256"/>
      <c r="S93" s="256"/>
      <c r="T93" s="256"/>
      <c r="U93" s="256"/>
      <c r="V93" s="256"/>
      <c r="W93" s="256"/>
      <c r="X93" s="256"/>
      <c r="Y93" s="314"/>
      <c r="Z93" s="314"/>
      <c r="AA93" s="314"/>
      <c r="AB93" s="314"/>
      <c r="AC93" s="314"/>
      <c r="AD93" s="314"/>
      <c r="AE93" s="314"/>
      <c r="AF93" s="314"/>
      <c r="AG93" s="314"/>
      <c r="AH93" s="314"/>
      <c r="AI93" s="314"/>
      <c r="AJ93" s="314"/>
      <c r="AK93" s="314"/>
      <c r="AL93" s="314"/>
      <c r="AM93" s="314"/>
    </row>
    <row r="94" spans="1:55" ht="12" customHeight="1" x14ac:dyDescent="0.2">
      <c r="A94" s="486" t="s">
        <v>2834</v>
      </c>
      <c r="B94" s="486"/>
      <c r="C94" s="486"/>
      <c r="D94" s="486"/>
      <c r="E94" s="486"/>
      <c r="F94" s="486"/>
      <c r="G94" s="486"/>
      <c r="H94" s="486"/>
      <c r="I94" s="486"/>
      <c r="J94" s="486"/>
      <c r="K94" s="486"/>
      <c r="L94" s="486"/>
      <c r="M94" s="486"/>
      <c r="N94" s="256"/>
      <c r="O94" s="256"/>
      <c r="P94" s="256"/>
      <c r="Q94" s="256"/>
      <c r="R94" s="256"/>
      <c r="S94" s="256"/>
      <c r="T94" s="256"/>
      <c r="U94" s="256"/>
      <c r="V94" s="256"/>
      <c r="W94" s="256"/>
      <c r="X94" s="256"/>
      <c r="Y94" s="256"/>
      <c r="Z94" s="256"/>
      <c r="AA94" s="256"/>
      <c r="AB94" s="256"/>
      <c r="AC94" s="256"/>
      <c r="AD94" s="256"/>
      <c r="AE94" s="256"/>
      <c r="AF94" s="256"/>
      <c r="AG94" s="256"/>
      <c r="AH94" s="256"/>
      <c r="AI94" s="256"/>
      <c r="AJ94" s="256"/>
      <c r="AK94" s="256"/>
      <c r="AL94" s="256"/>
      <c r="AM94" s="256"/>
    </row>
    <row r="95" spans="1:55" ht="12" customHeight="1" x14ac:dyDescent="0.2">
      <c r="A95" s="490" t="s">
        <v>2835</v>
      </c>
      <c r="B95" s="490"/>
      <c r="C95" s="490"/>
      <c r="D95" s="490"/>
      <c r="E95" s="490"/>
      <c r="F95" s="490"/>
      <c r="G95" s="490"/>
      <c r="H95" s="490"/>
      <c r="I95" s="490"/>
      <c r="J95" s="490"/>
      <c r="K95" s="490"/>
      <c r="L95" s="490"/>
      <c r="M95" s="490"/>
      <c r="N95" s="315"/>
      <c r="O95" s="315"/>
      <c r="P95" s="315"/>
      <c r="Q95" s="315"/>
      <c r="R95" s="315"/>
      <c r="S95" s="315"/>
      <c r="T95" s="315"/>
      <c r="U95" s="315"/>
      <c r="V95" s="315"/>
      <c r="W95" s="315"/>
      <c r="X95" s="315"/>
      <c r="Y95" s="315"/>
      <c r="Z95" s="315"/>
      <c r="AA95" s="315"/>
      <c r="AB95" s="315"/>
      <c r="AC95" s="315"/>
      <c r="AD95" s="315"/>
      <c r="AE95" s="315"/>
      <c r="AF95" s="315"/>
      <c r="AG95" s="315"/>
      <c r="AH95" s="315"/>
      <c r="AI95" s="315"/>
      <c r="AJ95" s="315"/>
      <c r="AK95" s="315"/>
      <c r="AL95" s="315"/>
      <c r="AM95" s="315"/>
      <c r="AN95" s="315"/>
    </row>
    <row r="96" spans="1:55" ht="12" customHeight="1" x14ac:dyDescent="0.2">
      <c r="A96" s="490"/>
      <c r="B96" s="490"/>
      <c r="C96" s="490"/>
      <c r="D96" s="490"/>
      <c r="E96" s="490"/>
      <c r="F96" s="490"/>
      <c r="G96" s="490"/>
      <c r="H96" s="490"/>
      <c r="I96" s="490"/>
      <c r="J96" s="490"/>
      <c r="K96" s="490"/>
      <c r="L96" s="490"/>
      <c r="M96" s="490"/>
      <c r="N96" s="315"/>
      <c r="O96" s="315"/>
      <c r="P96" s="315"/>
      <c r="Q96" s="315"/>
      <c r="R96" s="315"/>
      <c r="S96" s="315"/>
      <c r="T96" s="315"/>
      <c r="U96" s="315"/>
      <c r="V96" s="315"/>
      <c r="W96" s="315"/>
      <c r="X96" s="315"/>
      <c r="Y96" s="315"/>
      <c r="Z96" s="315"/>
      <c r="AA96" s="315"/>
      <c r="AB96" s="315"/>
      <c r="AC96" s="315"/>
      <c r="AD96" s="315"/>
      <c r="AE96" s="315"/>
      <c r="AF96" s="315"/>
      <c r="AG96" s="315"/>
      <c r="AH96" s="315"/>
      <c r="AI96" s="315"/>
      <c r="AJ96" s="315"/>
      <c r="AK96" s="315"/>
      <c r="AL96" s="315"/>
      <c r="AM96" s="315"/>
      <c r="AN96" s="315"/>
    </row>
    <row r="97" spans="1:39" ht="12" customHeight="1" x14ac:dyDescent="0.2">
      <c r="A97" s="491" t="s">
        <v>2836</v>
      </c>
      <c r="B97" s="491"/>
      <c r="C97" s="491"/>
      <c r="D97" s="491"/>
      <c r="E97" s="491"/>
      <c r="F97" s="491"/>
      <c r="G97" s="491"/>
      <c r="H97" s="491"/>
      <c r="I97" s="491"/>
      <c r="J97" s="491"/>
      <c r="K97" s="491"/>
      <c r="L97" s="491"/>
      <c r="M97" s="491"/>
      <c r="N97" s="256"/>
      <c r="O97" s="256"/>
      <c r="P97" s="256"/>
      <c r="Q97" s="256"/>
      <c r="R97" s="256"/>
      <c r="S97" s="256"/>
      <c r="T97" s="256"/>
      <c r="U97" s="256"/>
      <c r="V97" s="256"/>
      <c r="W97" s="256"/>
      <c r="X97" s="256"/>
      <c r="Y97" s="256"/>
      <c r="Z97" s="256"/>
      <c r="AA97" s="256"/>
      <c r="AB97" s="256"/>
      <c r="AC97" s="256"/>
      <c r="AD97" s="256"/>
      <c r="AE97" s="256"/>
      <c r="AF97" s="256"/>
      <c r="AG97" s="256"/>
      <c r="AH97" s="256"/>
      <c r="AI97" s="256"/>
      <c r="AJ97" s="256"/>
      <c r="AK97" s="256"/>
      <c r="AL97" s="256"/>
      <c r="AM97" s="256"/>
    </row>
    <row r="98" spans="1:39" ht="12" customHeight="1" x14ac:dyDescent="0.2">
      <c r="A98" s="491"/>
      <c r="B98" s="491"/>
      <c r="C98" s="491"/>
      <c r="D98" s="491"/>
      <c r="E98" s="491"/>
      <c r="F98" s="491"/>
      <c r="G98" s="491"/>
      <c r="H98" s="491"/>
      <c r="I98" s="491"/>
      <c r="J98" s="491"/>
      <c r="K98" s="491"/>
      <c r="L98" s="491"/>
      <c r="M98" s="491"/>
      <c r="N98" s="256"/>
      <c r="O98" s="256"/>
      <c r="P98" s="256"/>
      <c r="Q98" s="256"/>
      <c r="R98" s="256"/>
      <c r="S98" s="256"/>
      <c r="T98" s="256"/>
      <c r="U98" s="256"/>
      <c r="V98" s="256"/>
      <c r="W98" s="256"/>
      <c r="X98" s="256"/>
      <c r="Y98" s="256"/>
      <c r="Z98" s="256"/>
      <c r="AA98" s="256"/>
      <c r="AB98" s="256"/>
      <c r="AC98" s="256"/>
      <c r="AD98" s="256"/>
      <c r="AE98" s="256"/>
      <c r="AF98" s="256"/>
      <c r="AG98" s="256"/>
      <c r="AH98" s="256"/>
      <c r="AI98" s="256"/>
      <c r="AJ98" s="256"/>
      <c r="AK98" s="256"/>
      <c r="AL98" s="256"/>
      <c r="AM98" s="256"/>
    </row>
    <row r="99" spans="1:39" ht="12" customHeight="1" x14ac:dyDescent="0.2">
      <c r="A99" s="492" t="s">
        <v>2837</v>
      </c>
      <c r="B99" s="492"/>
      <c r="C99" s="492"/>
      <c r="D99" s="492"/>
      <c r="E99" s="492"/>
      <c r="F99" s="492"/>
      <c r="G99" s="492"/>
      <c r="H99" s="492"/>
      <c r="I99" s="492"/>
      <c r="J99" s="492"/>
      <c r="K99" s="492"/>
      <c r="L99" s="492"/>
      <c r="M99" s="492"/>
      <c r="N99" s="256"/>
      <c r="O99" s="256"/>
      <c r="P99" s="256"/>
      <c r="Q99" s="256"/>
      <c r="R99" s="256"/>
      <c r="S99" s="256"/>
      <c r="T99" s="256"/>
      <c r="U99" s="256"/>
      <c r="V99" s="256"/>
      <c r="W99" s="256"/>
      <c r="X99" s="256"/>
      <c r="Y99" s="256"/>
      <c r="Z99" s="256"/>
      <c r="AA99" s="256"/>
      <c r="AB99" s="256"/>
      <c r="AC99" s="256"/>
      <c r="AD99" s="256"/>
      <c r="AE99" s="256"/>
      <c r="AF99" s="256"/>
      <c r="AG99" s="256"/>
      <c r="AH99" s="256"/>
      <c r="AI99" s="256"/>
      <c r="AJ99" s="256"/>
      <c r="AK99" s="256"/>
      <c r="AL99" s="256"/>
      <c r="AM99" s="256"/>
    </row>
    <row r="100" spans="1:39" ht="12" customHeight="1" x14ac:dyDescent="0.2">
      <c r="A100" s="491" t="s">
        <v>2838</v>
      </c>
      <c r="B100" s="491"/>
      <c r="C100" s="491"/>
      <c r="D100" s="491"/>
      <c r="E100" s="491"/>
      <c r="F100" s="491"/>
      <c r="G100" s="491"/>
      <c r="H100" s="491"/>
      <c r="I100" s="491"/>
      <c r="J100" s="491"/>
      <c r="K100" s="491"/>
      <c r="L100" s="491"/>
      <c r="M100" s="491"/>
      <c r="N100" s="256"/>
      <c r="O100" s="256"/>
      <c r="P100" s="256"/>
      <c r="Q100" s="256"/>
      <c r="R100" s="256"/>
      <c r="S100" s="256"/>
      <c r="T100" s="256"/>
      <c r="U100" s="256"/>
      <c r="V100" s="256"/>
      <c r="W100" s="256"/>
      <c r="X100" s="256"/>
      <c r="Y100" s="256"/>
      <c r="Z100" s="256"/>
      <c r="AA100" s="256"/>
      <c r="AB100" s="256"/>
      <c r="AC100" s="256"/>
      <c r="AD100" s="256"/>
      <c r="AE100" s="256"/>
      <c r="AF100" s="256"/>
      <c r="AG100" s="256"/>
      <c r="AH100" s="256"/>
      <c r="AI100" s="256"/>
      <c r="AJ100" s="256"/>
      <c r="AK100" s="256"/>
      <c r="AL100" s="256"/>
      <c r="AM100" s="256"/>
    </row>
    <row r="101" spans="1:39" ht="12" customHeight="1" x14ac:dyDescent="0.2">
      <c r="A101" s="491"/>
      <c r="B101" s="491"/>
      <c r="C101" s="491"/>
      <c r="D101" s="491"/>
      <c r="E101" s="491"/>
      <c r="F101" s="491"/>
      <c r="G101" s="491"/>
      <c r="H101" s="491"/>
      <c r="I101" s="491"/>
      <c r="J101" s="491"/>
      <c r="K101" s="491"/>
      <c r="L101" s="491"/>
      <c r="M101" s="491"/>
      <c r="N101" s="256"/>
      <c r="O101" s="256"/>
      <c r="P101" s="256"/>
      <c r="Q101" s="256"/>
      <c r="R101" s="256"/>
      <c r="S101" s="256"/>
      <c r="T101" s="256"/>
      <c r="U101" s="256"/>
      <c r="V101" s="256"/>
      <c r="W101" s="256"/>
      <c r="X101" s="256"/>
      <c r="Y101" s="256"/>
      <c r="Z101" s="256"/>
      <c r="AA101" s="256"/>
      <c r="AB101" s="256"/>
      <c r="AC101" s="256"/>
      <c r="AD101" s="256"/>
      <c r="AE101" s="256"/>
      <c r="AF101" s="256"/>
      <c r="AG101" s="256"/>
      <c r="AH101" s="256"/>
      <c r="AI101" s="256"/>
      <c r="AJ101" s="256"/>
      <c r="AK101" s="256"/>
      <c r="AL101" s="256"/>
      <c r="AM101" s="256"/>
    </row>
    <row r="102" spans="1:39" ht="12" customHeight="1" x14ac:dyDescent="0.2">
      <c r="A102" s="486" t="s">
        <v>2839</v>
      </c>
      <c r="B102" s="486"/>
      <c r="C102" s="486"/>
      <c r="D102" s="486"/>
      <c r="E102" s="486"/>
      <c r="F102" s="486"/>
      <c r="G102" s="486"/>
      <c r="H102" s="486"/>
      <c r="I102" s="486"/>
      <c r="J102" s="486"/>
      <c r="K102" s="486"/>
      <c r="L102" s="486"/>
      <c r="M102" s="486"/>
      <c r="N102" s="256"/>
      <c r="O102" s="256"/>
      <c r="P102" s="256"/>
      <c r="Q102" s="256"/>
      <c r="R102" s="256"/>
      <c r="S102" s="256"/>
      <c r="T102" s="256"/>
      <c r="U102" s="256"/>
      <c r="V102" s="256"/>
      <c r="W102" s="256"/>
      <c r="X102" s="256"/>
      <c r="Y102" s="256"/>
      <c r="Z102" s="256"/>
      <c r="AA102" s="256"/>
      <c r="AB102" s="256"/>
      <c r="AC102" s="256"/>
      <c r="AD102" s="256"/>
      <c r="AE102" s="256"/>
      <c r="AF102" s="256"/>
      <c r="AG102" s="256"/>
      <c r="AH102" s="256"/>
      <c r="AI102" s="256"/>
      <c r="AJ102" s="256"/>
      <c r="AK102" s="256"/>
      <c r="AL102" s="256"/>
      <c r="AM102" s="256"/>
    </row>
    <row r="103" spans="1:39" ht="12" customHeight="1" x14ac:dyDescent="0.2">
      <c r="N103" s="256"/>
      <c r="O103" s="256"/>
      <c r="P103" s="256"/>
      <c r="Q103" s="256"/>
      <c r="R103" s="256"/>
      <c r="S103" s="256"/>
      <c r="T103" s="256"/>
      <c r="U103" s="256"/>
      <c r="V103" s="256"/>
      <c r="W103" s="256"/>
      <c r="X103" s="256"/>
      <c r="Y103" s="256"/>
      <c r="Z103" s="256"/>
      <c r="AA103" s="256"/>
      <c r="AB103" s="256"/>
      <c r="AC103" s="256"/>
      <c r="AD103" s="256"/>
      <c r="AE103" s="256"/>
      <c r="AF103" s="256"/>
      <c r="AG103" s="256"/>
      <c r="AH103" s="256"/>
      <c r="AI103" s="256"/>
      <c r="AJ103" s="256"/>
      <c r="AK103" s="256"/>
      <c r="AL103" s="256"/>
      <c r="AM103" s="256"/>
    </row>
    <row r="104" spans="1:39" ht="12" customHeight="1" x14ac:dyDescent="0.2">
      <c r="A104" s="487" t="s">
        <v>2840</v>
      </c>
      <c r="B104" s="487"/>
      <c r="C104" s="316"/>
      <c r="D104" s="316"/>
      <c r="E104" s="317"/>
      <c r="F104" s="317"/>
      <c r="G104" s="317"/>
      <c r="H104" s="311"/>
      <c r="I104" s="313"/>
      <c r="J104" s="311"/>
      <c r="K104" s="311"/>
      <c r="L104" s="311"/>
      <c r="M104" s="311"/>
      <c r="N104" s="256"/>
      <c r="O104" s="256"/>
      <c r="P104" s="256"/>
      <c r="Q104" s="256"/>
      <c r="R104" s="256"/>
      <c r="S104" s="256"/>
      <c r="T104" s="256"/>
      <c r="U104" s="256"/>
      <c r="V104" s="256"/>
      <c r="W104" s="256"/>
      <c r="X104" s="256"/>
      <c r="Y104" s="256"/>
      <c r="Z104" s="256"/>
      <c r="AA104" s="256"/>
      <c r="AB104" s="256"/>
      <c r="AC104" s="256"/>
      <c r="AD104" s="256"/>
      <c r="AE104" s="256"/>
      <c r="AF104" s="256"/>
      <c r="AG104" s="256"/>
      <c r="AH104" s="256"/>
      <c r="AI104" s="256"/>
      <c r="AJ104" s="256"/>
      <c r="AK104" s="256"/>
      <c r="AL104" s="256"/>
      <c r="AM104" s="256"/>
    </row>
    <row r="105" spans="1:39" ht="12" customHeight="1" x14ac:dyDescent="0.2">
      <c r="A105" s="318"/>
      <c r="B105" s="319"/>
      <c r="C105" s="319"/>
      <c r="D105" s="319"/>
      <c r="E105" s="320"/>
      <c r="F105" s="320"/>
      <c r="G105" s="320"/>
      <c r="H105" s="256"/>
      <c r="I105" s="267"/>
      <c r="J105" s="256"/>
      <c r="K105" s="256"/>
      <c r="L105" s="256"/>
      <c r="M105" s="256"/>
      <c r="N105" s="256"/>
      <c r="O105" s="256"/>
      <c r="P105" s="256"/>
      <c r="Q105" s="256"/>
      <c r="R105" s="256"/>
      <c r="S105" s="256"/>
      <c r="T105" s="256"/>
      <c r="U105" s="256"/>
      <c r="V105" s="256"/>
      <c r="W105" s="256"/>
      <c r="X105" s="256"/>
      <c r="Y105" s="256"/>
      <c r="Z105" s="256"/>
      <c r="AA105" s="256"/>
      <c r="AB105" s="256"/>
      <c r="AC105" s="256"/>
      <c r="AD105" s="256"/>
      <c r="AE105" s="256"/>
      <c r="AF105" s="256"/>
      <c r="AG105" s="256"/>
      <c r="AH105" s="256"/>
      <c r="AI105" s="256"/>
      <c r="AJ105" s="256"/>
      <c r="AK105" s="256"/>
      <c r="AL105" s="256"/>
      <c r="AM105" s="256"/>
    </row>
    <row r="106" spans="1:39" ht="12" customHeight="1" x14ac:dyDescent="0.2">
      <c r="A106" s="487" t="s">
        <v>2757</v>
      </c>
      <c r="B106" s="487"/>
      <c r="C106" s="321"/>
      <c r="D106" s="321"/>
      <c r="E106" s="321"/>
      <c r="F106" s="321"/>
      <c r="G106" s="321"/>
      <c r="H106" s="256"/>
      <c r="I106" s="267"/>
      <c r="J106" s="256"/>
      <c r="K106" s="256"/>
      <c r="L106" s="256"/>
      <c r="M106" s="256"/>
      <c r="N106" s="256"/>
      <c r="O106" s="256"/>
      <c r="P106" s="256"/>
      <c r="Q106" s="256"/>
      <c r="R106" s="256"/>
      <c r="S106" s="256"/>
      <c r="T106" s="256"/>
      <c r="U106" s="256"/>
      <c r="V106" s="256"/>
      <c r="W106" s="256"/>
      <c r="X106" s="256"/>
      <c r="Y106" s="256"/>
      <c r="Z106" s="256"/>
      <c r="AA106" s="256"/>
      <c r="AB106" s="256"/>
      <c r="AC106" s="256"/>
      <c r="AD106" s="256"/>
      <c r="AE106" s="256"/>
      <c r="AF106" s="256"/>
      <c r="AG106" s="256"/>
      <c r="AH106" s="256"/>
      <c r="AI106" s="256"/>
      <c r="AJ106" s="256"/>
      <c r="AK106" s="256"/>
      <c r="AL106" s="256"/>
      <c r="AM106" s="256"/>
    </row>
    <row r="107" spans="1:39" ht="12" customHeight="1" x14ac:dyDescent="0.2">
      <c r="A107" s="318"/>
      <c r="B107" s="321"/>
      <c r="C107" s="321"/>
      <c r="D107" s="321"/>
      <c r="E107" s="321"/>
      <c r="F107" s="321"/>
      <c r="G107" s="321"/>
      <c r="H107" s="256"/>
      <c r="I107" s="267"/>
      <c r="J107" s="256"/>
      <c r="K107" s="256"/>
      <c r="L107" s="256"/>
      <c r="M107" s="256"/>
      <c r="N107" s="256"/>
      <c r="O107" s="256"/>
      <c r="P107" s="256"/>
      <c r="Q107" s="256"/>
      <c r="R107" s="256"/>
      <c r="S107" s="256"/>
      <c r="T107" s="256"/>
      <c r="U107" s="256"/>
      <c r="V107" s="256"/>
      <c r="W107" s="256"/>
      <c r="X107" s="256"/>
      <c r="Y107" s="256"/>
      <c r="Z107" s="256"/>
      <c r="AA107" s="256"/>
      <c r="AB107" s="256"/>
      <c r="AC107" s="256"/>
      <c r="AD107" s="256"/>
      <c r="AE107" s="256"/>
      <c r="AF107" s="256"/>
      <c r="AG107" s="256"/>
      <c r="AH107" s="256"/>
      <c r="AI107" s="256"/>
      <c r="AJ107" s="256"/>
      <c r="AK107" s="256"/>
      <c r="AL107" s="256"/>
      <c r="AM107" s="256"/>
    </row>
    <row r="108" spans="1:39" ht="12" customHeight="1" x14ac:dyDescent="0.2">
      <c r="A108" s="318"/>
      <c r="B108" s="319"/>
      <c r="C108" s="322"/>
      <c r="D108" s="322"/>
      <c r="E108" s="488"/>
      <c r="F108" s="488"/>
      <c r="G108" s="323"/>
      <c r="H108" s="323"/>
      <c r="I108" s="323"/>
      <c r="J108" s="322"/>
      <c r="K108" s="323"/>
      <c r="L108" s="323"/>
      <c r="M108" s="323"/>
      <c r="N108" s="323"/>
      <c r="O108" s="323"/>
      <c r="P108" s="323"/>
      <c r="Q108" s="323"/>
      <c r="R108" s="323"/>
      <c r="S108" s="323"/>
      <c r="T108" s="323"/>
      <c r="U108" s="323"/>
      <c r="V108" s="323"/>
      <c r="W108" s="323"/>
      <c r="X108" s="323"/>
      <c r="Y108" s="323"/>
      <c r="Z108" s="323"/>
      <c r="AA108" s="323"/>
      <c r="AB108" s="323"/>
      <c r="AC108" s="323"/>
      <c r="AD108" s="323"/>
      <c r="AE108" s="323"/>
      <c r="AF108" s="323"/>
      <c r="AG108" s="323"/>
      <c r="AH108" s="323"/>
      <c r="AI108" s="323"/>
      <c r="AJ108" s="323"/>
      <c r="AK108" s="323"/>
      <c r="AL108" s="323"/>
      <c r="AM108" s="323"/>
    </row>
    <row r="109" spans="1:39" ht="12" customHeight="1" x14ac:dyDescent="0.2"/>
    <row r="110" spans="1:39" ht="12" customHeight="1" x14ac:dyDescent="0.2"/>
    <row r="111" spans="1:39" ht="12" customHeight="1" x14ac:dyDescent="0.2"/>
    <row r="112" spans="1:39" ht="12" customHeight="1" x14ac:dyDescent="0.2"/>
  </sheetData>
  <mergeCells count="23">
    <mergeCell ref="AN3:AO3"/>
    <mergeCell ref="A4:B4"/>
    <mergeCell ref="AN4:AO4"/>
    <mergeCell ref="B36:D36"/>
    <mergeCell ref="A1:N1"/>
    <mergeCell ref="P1:Q1"/>
    <mergeCell ref="A2:K2"/>
    <mergeCell ref="A3:B3"/>
    <mergeCell ref="A7:B7"/>
    <mergeCell ref="A8:B8"/>
    <mergeCell ref="A9:B9"/>
    <mergeCell ref="A21:A27"/>
    <mergeCell ref="A28:A34"/>
    <mergeCell ref="A102:M102"/>
    <mergeCell ref="A104:B104"/>
    <mergeCell ref="A106:B106"/>
    <mergeCell ref="E108:F108"/>
    <mergeCell ref="B52:D52"/>
    <mergeCell ref="A94:M94"/>
    <mergeCell ref="A95:M96"/>
    <mergeCell ref="A97:M98"/>
    <mergeCell ref="A99:M99"/>
    <mergeCell ref="A100:M101"/>
  </mergeCells>
  <hyperlinks>
    <hyperlink ref="A95:M96" r:id="rId1" display="2) Figures are based on date of registration.  In Scotland deaths must be registered within 8 days although in practice, the average time between death and registration is around 3 days.  More information on days between occurrence and registration can be"/>
    <hyperlink ref="P1" location="Contents!A1" display="back to contents"/>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03"/>
  <sheetViews>
    <sheetView workbookViewId="0">
      <selection sqref="A1:E1"/>
    </sheetView>
  </sheetViews>
  <sheetFormatPr defaultColWidth="9.140625" defaultRowHeight="12.75" x14ac:dyDescent="0.2"/>
  <cols>
    <col min="1" max="1" width="10.7109375" style="46" customWidth="1"/>
    <col min="2" max="2" width="7.5703125" style="46" customWidth="1"/>
    <col min="3" max="3" width="54.5703125" style="46" customWidth="1"/>
    <col min="4" max="4" width="14.7109375" style="46" customWidth="1"/>
    <col min="5" max="5" width="9.42578125" style="46" bestFit="1" customWidth="1"/>
    <col min="6" max="6" width="13.28515625" style="46" customWidth="1"/>
    <col min="7" max="16384" width="9.140625" style="46"/>
  </cols>
  <sheetData>
    <row r="1" spans="1:11" ht="18" customHeight="1" x14ac:dyDescent="0.25">
      <c r="A1" s="548" t="s">
        <v>2982</v>
      </c>
      <c r="B1" s="548"/>
      <c r="C1" s="548"/>
      <c r="D1" s="548"/>
      <c r="E1" s="548"/>
      <c r="F1" s="199"/>
      <c r="G1" s="551" t="s">
        <v>78</v>
      </c>
      <c r="H1" s="551"/>
      <c r="I1" s="199"/>
      <c r="J1" s="199"/>
      <c r="K1" s="199"/>
    </row>
    <row r="2" spans="1:11" ht="15" customHeight="1" x14ac:dyDescent="0.2"/>
    <row r="3" spans="1:11" ht="15" customHeight="1" x14ac:dyDescent="0.2">
      <c r="A3" s="647" t="s">
        <v>49</v>
      </c>
      <c r="B3" s="590" t="s">
        <v>95</v>
      </c>
      <c r="C3" s="650" t="s">
        <v>59</v>
      </c>
      <c r="D3" s="650" t="s">
        <v>50</v>
      </c>
      <c r="E3" s="650" t="s">
        <v>163</v>
      </c>
      <c r="F3" s="645" t="s">
        <v>60</v>
      </c>
    </row>
    <row r="4" spans="1:11" x14ac:dyDescent="0.2">
      <c r="A4" s="648"/>
      <c r="B4" s="649"/>
      <c r="C4" s="651"/>
      <c r="D4" s="651"/>
      <c r="E4" s="651"/>
      <c r="F4" s="646"/>
    </row>
    <row r="5" spans="1:11" ht="15" customHeight="1" x14ac:dyDescent="0.2">
      <c r="A5" s="653" t="s">
        <v>57</v>
      </c>
      <c r="B5" s="177">
        <v>1</v>
      </c>
      <c r="C5" s="173" t="s">
        <v>63</v>
      </c>
      <c r="D5" s="174" t="s">
        <v>51</v>
      </c>
      <c r="E5" s="184">
        <v>656</v>
      </c>
      <c r="F5" s="172">
        <v>0.11600000000000001</v>
      </c>
    </row>
    <row r="6" spans="1:11" x14ac:dyDescent="0.2">
      <c r="A6" s="600"/>
      <c r="B6" s="176">
        <v>2</v>
      </c>
      <c r="C6" s="217" t="s">
        <v>64</v>
      </c>
      <c r="D6" s="169" t="s">
        <v>52</v>
      </c>
      <c r="E6" s="185">
        <v>595</v>
      </c>
      <c r="F6" s="170">
        <v>0.105</v>
      </c>
    </row>
    <row r="7" spans="1:11" x14ac:dyDescent="0.2">
      <c r="A7" s="600"/>
      <c r="B7" s="176">
        <v>3</v>
      </c>
      <c r="C7" s="217" t="s">
        <v>67</v>
      </c>
      <c r="D7" s="169" t="s">
        <v>53</v>
      </c>
      <c r="E7" s="185">
        <v>379</v>
      </c>
      <c r="F7" s="170">
        <v>6.7000000000000004E-2</v>
      </c>
    </row>
    <row r="8" spans="1:11" ht="15" customHeight="1" x14ac:dyDescent="0.2">
      <c r="A8" s="600"/>
      <c r="B8" s="176">
        <v>4</v>
      </c>
      <c r="C8" s="217" t="s">
        <v>65</v>
      </c>
      <c r="D8" s="169" t="s">
        <v>54</v>
      </c>
      <c r="E8" s="185">
        <v>365</v>
      </c>
      <c r="F8" s="170">
        <v>6.5000000000000002E-2</v>
      </c>
    </row>
    <row r="9" spans="1:11" x14ac:dyDescent="0.2">
      <c r="A9" s="600"/>
      <c r="B9" s="176">
        <v>5</v>
      </c>
      <c r="C9" s="217" t="s">
        <v>66</v>
      </c>
      <c r="D9" s="169" t="s">
        <v>55</v>
      </c>
      <c r="E9" s="185">
        <v>274</v>
      </c>
      <c r="F9" s="170">
        <v>4.9000000000000002E-2</v>
      </c>
    </row>
    <row r="10" spans="1:11" x14ac:dyDescent="0.2">
      <c r="A10" s="653" t="s">
        <v>58</v>
      </c>
      <c r="B10" s="177">
        <v>1</v>
      </c>
      <c r="C10" s="173" t="s">
        <v>41</v>
      </c>
      <c r="D10" s="174" t="s">
        <v>56</v>
      </c>
      <c r="E10" s="184">
        <v>2410</v>
      </c>
      <c r="F10" s="172">
        <v>0.313</v>
      </c>
    </row>
    <row r="11" spans="1:11" ht="15" customHeight="1" x14ac:dyDescent="0.2">
      <c r="A11" s="600"/>
      <c r="B11" s="176">
        <v>2</v>
      </c>
      <c r="C11" s="217" t="s">
        <v>63</v>
      </c>
      <c r="D11" s="169" t="s">
        <v>51</v>
      </c>
      <c r="E11" s="185">
        <v>784</v>
      </c>
      <c r="F11" s="170">
        <v>0.10199999999999999</v>
      </c>
    </row>
    <row r="12" spans="1:11" x14ac:dyDescent="0.2">
      <c r="A12" s="600"/>
      <c r="B12" s="176">
        <v>3</v>
      </c>
      <c r="C12" s="217" t="s">
        <v>64</v>
      </c>
      <c r="D12" s="169" t="s">
        <v>52</v>
      </c>
      <c r="E12" s="185">
        <v>577</v>
      </c>
      <c r="F12" s="170">
        <v>7.4999999999999997E-2</v>
      </c>
    </row>
    <row r="13" spans="1:11" x14ac:dyDescent="0.2">
      <c r="A13" s="600"/>
      <c r="B13" s="176">
        <v>4</v>
      </c>
      <c r="C13" s="217" t="s">
        <v>67</v>
      </c>
      <c r="D13" s="169" t="s">
        <v>53</v>
      </c>
      <c r="E13" s="185">
        <v>374</v>
      </c>
      <c r="F13" s="170">
        <v>4.9000000000000002E-2</v>
      </c>
    </row>
    <row r="14" spans="1:11" ht="15" customHeight="1" x14ac:dyDescent="0.2">
      <c r="A14" s="600"/>
      <c r="B14" s="176">
        <v>5</v>
      </c>
      <c r="C14" s="217" t="s">
        <v>65</v>
      </c>
      <c r="D14" s="169" t="s">
        <v>54</v>
      </c>
      <c r="E14" s="185">
        <v>327</v>
      </c>
      <c r="F14" s="171">
        <v>4.2999999999999997E-2</v>
      </c>
    </row>
    <row r="15" spans="1:11" x14ac:dyDescent="0.2">
      <c r="A15" s="653" t="s">
        <v>162</v>
      </c>
      <c r="B15" s="177">
        <v>1</v>
      </c>
      <c r="C15" s="173" t="s">
        <v>41</v>
      </c>
      <c r="D15" s="174" t="s">
        <v>2747</v>
      </c>
      <c r="E15" s="184">
        <v>1063</v>
      </c>
      <c r="F15" s="170">
        <v>0.184</v>
      </c>
    </row>
    <row r="16" spans="1:11" x14ac:dyDescent="0.2">
      <c r="A16" s="600"/>
      <c r="B16" s="176">
        <v>2</v>
      </c>
      <c r="C16" s="217" t="s">
        <v>64</v>
      </c>
      <c r="D16" s="169" t="s">
        <v>2748</v>
      </c>
      <c r="E16" s="185">
        <v>549</v>
      </c>
      <c r="F16" s="170">
        <v>9.5000000000000001E-2</v>
      </c>
    </row>
    <row r="17" spans="1:6" x14ac:dyDescent="0.2">
      <c r="A17" s="600"/>
      <c r="B17" s="176">
        <v>3</v>
      </c>
      <c r="C17" s="217" t="s">
        <v>63</v>
      </c>
      <c r="D17" s="169" t="s">
        <v>2749</v>
      </c>
      <c r="E17" s="185">
        <v>500</v>
      </c>
      <c r="F17" s="170">
        <v>8.6999999999999994E-2</v>
      </c>
    </row>
    <row r="18" spans="1:6" x14ac:dyDescent="0.2">
      <c r="A18" s="600"/>
      <c r="B18" s="176">
        <v>4</v>
      </c>
      <c r="C18" s="217" t="s">
        <v>67</v>
      </c>
      <c r="D18" s="169" t="s">
        <v>2750</v>
      </c>
      <c r="E18" s="185">
        <v>319</v>
      </c>
      <c r="F18" s="170">
        <v>5.5E-2</v>
      </c>
    </row>
    <row r="19" spans="1:6" ht="15" customHeight="1" x14ac:dyDescent="0.2">
      <c r="A19" s="600"/>
      <c r="B19" s="176">
        <v>5</v>
      </c>
      <c r="C19" s="169" t="s">
        <v>65</v>
      </c>
      <c r="D19" s="169" t="s">
        <v>2751</v>
      </c>
      <c r="E19" s="185">
        <v>284</v>
      </c>
      <c r="F19" s="170">
        <v>4.9000000000000002E-2</v>
      </c>
    </row>
    <row r="20" spans="1:6" x14ac:dyDescent="0.2">
      <c r="A20" s="653" t="s">
        <v>2766</v>
      </c>
      <c r="B20" s="177">
        <v>1</v>
      </c>
      <c r="C20" s="173" t="s">
        <v>64</v>
      </c>
      <c r="D20" s="174" t="s">
        <v>2748</v>
      </c>
      <c r="E20" s="184">
        <v>473</v>
      </c>
      <c r="F20" s="186">
        <v>0.107</v>
      </c>
    </row>
    <row r="21" spans="1:6" x14ac:dyDescent="0.2">
      <c r="A21" s="600"/>
      <c r="B21" s="176">
        <v>2</v>
      </c>
      <c r="C21" s="234" t="s">
        <v>2776</v>
      </c>
      <c r="D21" s="169" t="s">
        <v>2749</v>
      </c>
      <c r="E21" s="185">
        <v>394</v>
      </c>
      <c r="F21" s="187">
        <v>8.8999999999999996E-2</v>
      </c>
    </row>
    <row r="22" spans="1:6" x14ac:dyDescent="0.2">
      <c r="A22" s="600"/>
      <c r="B22" s="176">
        <v>3</v>
      </c>
      <c r="C22" s="217" t="s">
        <v>65</v>
      </c>
      <c r="D22" s="169" t="s">
        <v>2751</v>
      </c>
      <c r="E22" s="185">
        <v>286</v>
      </c>
      <c r="F22" s="187">
        <v>6.4000000000000001E-2</v>
      </c>
    </row>
    <row r="23" spans="1:6" x14ac:dyDescent="0.2">
      <c r="A23" s="600"/>
      <c r="B23" s="176">
        <v>4</v>
      </c>
      <c r="C23" s="217" t="s">
        <v>67</v>
      </c>
      <c r="D23" s="169" t="s">
        <v>2750</v>
      </c>
      <c r="E23" s="185">
        <v>278</v>
      </c>
      <c r="F23" s="187">
        <v>6.3E-2</v>
      </c>
    </row>
    <row r="24" spans="1:6" ht="15" customHeight="1" x14ac:dyDescent="0.2">
      <c r="A24" s="600"/>
      <c r="B24" s="176">
        <v>5</v>
      </c>
      <c r="C24" s="169" t="s">
        <v>2752</v>
      </c>
      <c r="D24" s="169" t="s">
        <v>2775</v>
      </c>
      <c r="E24" s="185">
        <v>238</v>
      </c>
      <c r="F24" s="187">
        <v>5.3999999999999999E-2</v>
      </c>
    </row>
    <row r="25" spans="1:6" x14ac:dyDescent="0.2">
      <c r="A25" s="652" t="s">
        <v>2774</v>
      </c>
      <c r="B25" s="177">
        <v>1</v>
      </c>
      <c r="C25" s="173" t="s">
        <v>64</v>
      </c>
      <c r="D25" s="174" t="s">
        <v>2748</v>
      </c>
      <c r="E25" s="184">
        <v>526</v>
      </c>
      <c r="F25" s="186">
        <v>0.11700000000000001</v>
      </c>
    </row>
    <row r="26" spans="1:6" x14ac:dyDescent="0.2">
      <c r="A26" s="600"/>
      <c r="B26" s="176">
        <v>2</v>
      </c>
      <c r="C26" s="234" t="s">
        <v>63</v>
      </c>
      <c r="D26" s="169" t="s">
        <v>2749</v>
      </c>
      <c r="E26" s="185">
        <v>416</v>
      </c>
      <c r="F26" s="187">
        <v>9.2999999999999999E-2</v>
      </c>
    </row>
    <row r="27" spans="1:6" x14ac:dyDescent="0.2">
      <c r="A27" s="600"/>
      <c r="B27" s="176">
        <v>3</v>
      </c>
      <c r="C27" s="227" t="s">
        <v>67</v>
      </c>
      <c r="D27" s="169" t="s">
        <v>2750</v>
      </c>
      <c r="E27" s="185">
        <v>315</v>
      </c>
      <c r="F27" s="187">
        <v>7.0000000000000007E-2</v>
      </c>
    </row>
    <row r="28" spans="1:6" x14ac:dyDescent="0.2">
      <c r="A28" s="600"/>
      <c r="B28" s="176">
        <v>4</v>
      </c>
      <c r="C28" s="227" t="s">
        <v>65</v>
      </c>
      <c r="D28" s="169" t="s">
        <v>2751</v>
      </c>
      <c r="E28" s="185">
        <v>313</v>
      </c>
      <c r="F28" s="187">
        <v>7.0000000000000007E-2</v>
      </c>
    </row>
    <row r="29" spans="1:6" ht="15" customHeight="1" x14ac:dyDescent="0.2">
      <c r="A29" s="600"/>
      <c r="B29" s="176">
        <v>5</v>
      </c>
      <c r="C29" s="227" t="s">
        <v>2752</v>
      </c>
      <c r="D29" s="169" t="s">
        <v>2775</v>
      </c>
      <c r="E29" s="185">
        <v>223</v>
      </c>
      <c r="F29" s="187">
        <v>0.05</v>
      </c>
    </row>
    <row r="30" spans="1:6" ht="15" customHeight="1" x14ac:dyDescent="0.2">
      <c r="A30" s="652" t="s">
        <v>2795</v>
      </c>
      <c r="B30" s="177">
        <v>1</v>
      </c>
      <c r="C30" s="173" t="s">
        <v>64</v>
      </c>
      <c r="D30" s="174" t="s">
        <v>2748</v>
      </c>
      <c r="E30" s="184">
        <v>489</v>
      </c>
      <c r="F30" s="186">
        <v>0.112</v>
      </c>
    </row>
    <row r="31" spans="1:6" ht="15" customHeight="1" x14ac:dyDescent="0.2">
      <c r="A31" s="600"/>
      <c r="B31" s="176">
        <v>2</v>
      </c>
      <c r="C31" s="234" t="s">
        <v>2797</v>
      </c>
      <c r="D31" s="169" t="s">
        <v>2749</v>
      </c>
      <c r="E31" s="185">
        <v>414</v>
      </c>
      <c r="F31" s="187">
        <v>9.5000000000000001E-2</v>
      </c>
    </row>
    <row r="32" spans="1:6" ht="15" customHeight="1" x14ac:dyDescent="0.2">
      <c r="A32" s="600"/>
      <c r="B32" s="176">
        <v>3</v>
      </c>
      <c r="C32" s="248" t="s">
        <v>65</v>
      </c>
      <c r="D32" s="169" t="s">
        <v>2751</v>
      </c>
      <c r="E32" s="185">
        <v>324</v>
      </c>
      <c r="F32" s="187">
        <v>7.3999999999999996E-2</v>
      </c>
    </row>
    <row r="33" spans="1:15" ht="15" customHeight="1" x14ac:dyDescent="0.2">
      <c r="A33" s="600"/>
      <c r="B33" s="176">
        <v>4</v>
      </c>
      <c r="C33" s="248" t="s">
        <v>67</v>
      </c>
      <c r="D33" s="169" t="s">
        <v>2750</v>
      </c>
      <c r="E33" s="185">
        <v>269</v>
      </c>
      <c r="F33" s="187">
        <v>6.2E-2</v>
      </c>
    </row>
    <row r="34" spans="1:15" ht="15" customHeight="1" x14ac:dyDescent="0.2">
      <c r="A34" s="600"/>
      <c r="B34" s="176">
        <v>5</v>
      </c>
      <c r="C34" s="248" t="s">
        <v>2752</v>
      </c>
      <c r="D34" s="169" t="s">
        <v>2775</v>
      </c>
      <c r="E34" s="185">
        <v>190</v>
      </c>
      <c r="F34" s="187">
        <v>4.2999999999999997E-2</v>
      </c>
    </row>
    <row r="35" spans="1:15" x14ac:dyDescent="0.2">
      <c r="A35" s="654" t="s">
        <v>2796</v>
      </c>
      <c r="B35" s="177">
        <v>1</v>
      </c>
      <c r="C35" s="235" t="s">
        <v>41</v>
      </c>
      <c r="D35" s="174" t="s">
        <v>2747</v>
      </c>
      <c r="E35" s="184">
        <v>3915</v>
      </c>
      <c r="F35" s="186">
        <v>0.121</v>
      </c>
    </row>
    <row r="36" spans="1:15" x14ac:dyDescent="0.2">
      <c r="A36" s="529"/>
      <c r="B36" s="176">
        <v>2</v>
      </c>
      <c r="C36" s="234" t="s">
        <v>64</v>
      </c>
      <c r="D36" s="169" t="s">
        <v>2748</v>
      </c>
      <c r="E36" s="185">
        <v>3209</v>
      </c>
      <c r="F36" s="187">
        <v>9.9000000000000005E-2</v>
      </c>
    </row>
    <row r="37" spans="1:15" x14ac:dyDescent="0.2">
      <c r="A37" s="529"/>
      <c r="B37" s="176">
        <v>3</v>
      </c>
      <c r="C37" s="217" t="s">
        <v>2797</v>
      </c>
      <c r="D37" s="169" t="s">
        <v>2749</v>
      </c>
      <c r="E37" s="185">
        <v>3164</v>
      </c>
      <c r="F37" s="187">
        <v>9.8000000000000004E-2</v>
      </c>
    </row>
    <row r="38" spans="1:15" x14ac:dyDescent="0.2">
      <c r="A38" s="529"/>
      <c r="B38" s="176">
        <v>4</v>
      </c>
      <c r="C38" s="217" t="s">
        <v>67</v>
      </c>
      <c r="D38" s="169" t="s">
        <v>2750</v>
      </c>
      <c r="E38" s="185">
        <v>1934</v>
      </c>
      <c r="F38" s="187">
        <v>0.06</v>
      </c>
    </row>
    <row r="39" spans="1:15" ht="15" customHeight="1" x14ac:dyDescent="0.2">
      <c r="A39" s="529"/>
      <c r="B39" s="176">
        <v>5</v>
      </c>
      <c r="C39" s="169" t="s">
        <v>65</v>
      </c>
      <c r="D39" s="169" t="s">
        <v>2751</v>
      </c>
      <c r="E39" s="185">
        <v>1899</v>
      </c>
      <c r="F39" s="187">
        <v>5.8999999999999997E-2</v>
      </c>
    </row>
    <row r="41" spans="1:15" x14ac:dyDescent="0.2">
      <c r="A41" s="55" t="s">
        <v>61</v>
      </c>
    </row>
    <row r="42" spans="1:15" x14ac:dyDescent="0.2">
      <c r="A42" s="554" t="s">
        <v>96</v>
      </c>
      <c r="B42" s="554"/>
      <c r="C42" s="554"/>
      <c r="D42" s="554"/>
      <c r="E42" s="554"/>
      <c r="F42" s="554"/>
    </row>
    <row r="43" spans="1:15" s="17" customFormat="1" ht="13.15" customHeight="1" x14ac:dyDescent="0.2">
      <c r="A43" s="644" t="s">
        <v>2798</v>
      </c>
      <c r="B43" s="644"/>
      <c r="C43" s="644"/>
      <c r="D43" s="644"/>
      <c r="E43" s="644"/>
      <c r="F43" s="644"/>
      <c r="G43" s="150"/>
      <c r="H43" s="150"/>
      <c r="I43" s="150"/>
      <c r="J43" s="150"/>
      <c r="K43" s="150"/>
      <c r="L43" s="150"/>
      <c r="M43" s="150"/>
      <c r="N43" s="150"/>
      <c r="O43" s="150"/>
    </row>
    <row r="44" spans="1:15" x14ac:dyDescent="0.2">
      <c r="A44" s="644"/>
      <c r="B44" s="644"/>
      <c r="C44" s="644"/>
      <c r="D44" s="644"/>
      <c r="E44" s="644"/>
      <c r="F44" s="644"/>
    </row>
    <row r="45" spans="1:15" x14ac:dyDescent="0.2">
      <c r="A45" s="150"/>
      <c r="B45" s="150"/>
      <c r="C45" s="150"/>
      <c r="D45" s="150"/>
      <c r="E45" s="150"/>
      <c r="F45" s="150"/>
    </row>
    <row r="46" spans="1:15" x14ac:dyDescent="0.2">
      <c r="A46" s="554" t="s">
        <v>2757</v>
      </c>
      <c r="B46" s="554"/>
    </row>
    <row r="48" spans="1:15" s="232" customFormat="1" x14ac:dyDescent="0.2">
      <c r="B48" s="236"/>
      <c r="C48" s="236"/>
    </row>
    <row r="49" spans="1:6" s="232" customFormat="1" x14ac:dyDescent="0.2">
      <c r="A49" s="37">
        <v>5</v>
      </c>
      <c r="B49" s="37" t="str">
        <f>VLOOKUP($A49,$B$35:$F$39,2,FALSE)</f>
        <v>Malignant neoplasm of trachea, bronchus and lung</v>
      </c>
      <c r="C49" s="188">
        <f>VLOOKUP($A49,$B$35:$F$39,4,FALSE)</f>
        <v>1899</v>
      </c>
      <c r="D49" s="236"/>
      <c r="E49" s="236"/>
      <c r="F49" s="236"/>
    </row>
    <row r="50" spans="1:6" s="232" customFormat="1" x14ac:dyDescent="0.2">
      <c r="A50" s="37">
        <v>4</v>
      </c>
      <c r="B50" s="37" t="str">
        <f t="shared" ref="B50:B53" si="0">VLOOKUP($A50,$B$35:$F$39,2,FALSE)</f>
        <v>Cerebrovascular disease</v>
      </c>
      <c r="C50" s="188">
        <f t="shared" ref="C50:C53" si="1">VLOOKUP($A50,$B$35:$F$39,4,FALSE)</f>
        <v>1934</v>
      </c>
      <c r="D50" s="236"/>
      <c r="E50" s="236"/>
      <c r="F50" s="236"/>
    </row>
    <row r="51" spans="1:6" s="232" customFormat="1" x14ac:dyDescent="0.2">
      <c r="A51" s="37">
        <v>3</v>
      </c>
      <c r="B51" s="37" t="str">
        <f t="shared" si="0"/>
        <v>Dementia and Alzheimer Disease</v>
      </c>
      <c r="C51" s="188">
        <f t="shared" si="1"/>
        <v>3164</v>
      </c>
      <c r="D51" s="236"/>
      <c r="E51" s="236"/>
      <c r="F51" s="236"/>
    </row>
    <row r="52" spans="1:6" s="232" customFormat="1" x14ac:dyDescent="0.2">
      <c r="A52" s="37">
        <v>2</v>
      </c>
      <c r="B52" s="37" t="str">
        <f t="shared" si="0"/>
        <v>Ischaemic heart diseases</v>
      </c>
      <c r="C52" s="188">
        <f t="shared" si="1"/>
        <v>3209</v>
      </c>
      <c r="D52" s="236"/>
      <c r="E52" s="236"/>
      <c r="F52" s="236"/>
    </row>
    <row r="53" spans="1:6" s="232" customFormat="1" x14ac:dyDescent="0.2">
      <c r="A53" s="37">
        <v>1</v>
      </c>
      <c r="B53" s="37" t="str">
        <f t="shared" si="0"/>
        <v>COVID-19</v>
      </c>
      <c r="C53" s="188">
        <f t="shared" si="1"/>
        <v>3915</v>
      </c>
      <c r="D53" s="236"/>
      <c r="E53" s="236"/>
      <c r="F53" s="236"/>
    </row>
    <row r="54" spans="1:6" s="232" customFormat="1" x14ac:dyDescent="0.2">
      <c r="A54" s="37"/>
      <c r="B54" s="37"/>
      <c r="C54" s="188"/>
      <c r="D54" s="236"/>
      <c r="E54" s="236"/>
      <c r="F54" s="236"/>
    </row>
    <row r="55" spans="1:6" s="232" customFormat="1" x14ac:dyDescent="0.2">
      <c r="A55" s="37">
        <v>5</v>
      </c>
      <c r="B55" s="37" t="str">
        <f>VLOOKUP($A55,$B$30:$F$34,2,FALSE)</f>
        <v>Symptoms, signs and ill-defined conditions</v>
      </c>
      <c r="C55" s="188">
        <f>VLOOKUP($A55,$B$30:$F$34,4,FALSE)</f>
        <v>190</v>
      </c>
      <c r="D55" s="236"/>
      <c r="E55" s="236"/>
      <c r="F55" s="236"/>
    </row>
    <row r="56" spans="1:6" s="232" customFormat="1" x14ac:dyDescent="0.2">
      <c r="A56" s="37">
        <v>4</v>
      </c>
      <c r="B56" s="37" t="str">
        <f t="shared" ref="B56:B59" si="2">VLOOKUP($A56,$B$30:$F$34,2,FALSE)</f>
        <v>Cerebrovascular disease</v>
      </c>
      <c r="C56" s="188">
        <f t="shared" ref="C56:C59" si="3">VLOOKUP($A56,$B$30:$F$34,4,FALSE)</f>
        <v>269</v>
      </c>
      <c r="D56" s="236"/>
      <c r="E56" s="236"/>
      <c r="F56" s="236"/>
    </row>
    <row r="57" spans="1:6" s="232" customFormat="1" x14ac:dyDescent="0.2">
      <c r="A57" s="37">
        <v>3</v>
      </c>
      <c r="B57" s="37" t="str">
        <f t="shared" si="2"/>
        <v>Malignant neoplasm of trachea, bronchus and lung</v>
      </c>
      <c r="C57" s="188">
        <f t="shared" si="3"/>
        <v>324</v>
      </c>
      <c r="D57" s="236"/>
      <c r="E57" s="236"/>
      <c r="F57" s="236"/>
    </row>
    <row r="58" spans="1:6" s="232" customFormat="1" x14ac:dyDescent="0.2">
      <c r="A58" s="37">
        <v>2</v>
      </c>
      <c r="B58" s="37" t="str">
        <f t="shared" si="2"/>
        <v>Dementia and Alzheimer Disease</v>
      </c>
      <c r="C58" s="188">
        <f t="shared" si="3"/>
        <v>414</v>
      </c>
      <c r="D58" s="236"/>
      <c r="E58" s="236"/>
      <c r="F58" s="236"/>
    </row>
    <row r="59" spans="1:6" s="232" customFormat="1" x14ac:dyDescent="0.2">
      <c r="A59" s="37">
        <v>1</v>
      </c>
      <c r="B59" s="37" t="str">
        <f t="shared" si="2"/>
        <v>Ischaemic heart diseases</v>
      </c>
      <c r="C59" s="188">
        <f t="shared" si="3"/>
        <v>489</v>
      </c>
      <c r="D59" s="236"/>
      <c r="E59" s="236"/>
      <c r="F59" s="236"/>
    </row>
    <row r="60" spans="1:6" s="232" customFormat="1" x14ac:dyDescent="0.2">
      <c r="A60" s="37"/>
      <c r="B60" s="37"/>
      <c r="C60" s="37"/>
      <c r="D60" s="236"/>
      <c r="E60" s="236"/>
      <c r="F60" s="236"/>
    </row>
    <row r="61" spans="1:6" s="232" customFormat="1" x14ac:dyDescent="0.2">
      <c r="A61" s="37">
        <v>5</v>
      </c>
      <c r="B61" s="37" t="str">
        <f>VLOOKUP($A61,$B$25:$F$29,2,FALSE)</f>
        <v>Symptoms, signs and ill-defined conditions</v>
      </c>
      <c r="C61" s="188">
        <f>VLOOKUP($A61,$B$25:$F$29,4,FALSE)</f>
        <v>223</v>
      </c>
      <c r="D61" s="236"/>
      <c r="E61" s="236"/>
      <c r="F61" s="236"/>
    </row>
    <row r="62" spans="1:6" s="232" customFormat="1" x14ac:dyDescent="0.2">
      <c r="A62" s="37">
        <v>4</v>
      </c>
      <c r="B62" s="37" t="str">
        <f t="shared" ref="B62:B65" si="4">VLOOKUP($A62,$B$25:$F$29,2,FALSE)</f>
        <v>Malignant neoplasm of trachea, bronchus and lung</v>
      </c>
      <c r="C62" s="188">
        <f t="shared" ref="C62:C65" si="5">VLOOKUP($A62,$B$25:$F$29,4,FALSE)</f>
        <v>313</v>
      </c>
      <c r="D62" s="236"/>
      <c r="E62" s="236"/>
      <c r="F62" s="236"/>
    </row>
    <row r="63" spans="1:6" s="232" customFormat="1" x14ac:dyDescent="0.2">
      <c r="A63" s="37">
        <v>3</v>
      </c>
      <c r="B63" s="37" t="str">
        <f t="shared" si="4"/>
        <v>Cerebrovascular disease</v>
      </c>
      <c r="C63" s="188">
        <f t="shared" si="5"/>
        <v>315</v>
      </c>
      <c r="D63" s="236"/>
      <c r="E63" s="236"/>
      <c r="F63" s="236"/>
    </row>
    <row r="64" spans="1:6" s="232" customFormat="1" x14ac:dyDescent="0.2">
      <c r="A64" s="37">
        <v>2</v>
      </c>
      <c r="B64" s="37" t="str">
        <f t="shared" si="4"/>
        <v>Dementia and Alzheimer's Disease</v>
      </c>
      <c r="C64" s="188">
        <f t="shared" si="5"/>
        <v>416</v>
      </c>
      <c r="D64" s="236"/>
      <c r="E64" s="236"/>
      <c r="F64" s="236"/>
    </row>
    <row r="65" spans="1:6" s="232" customFormat="1" x14ac:dyDescent="0.2">
      <c r="A65" s="37">
        <v>1</v>
      </c>
      <c r="B65" s="37" t="str">
        <f t="shared" si="4"/>
        <v>Ischaemic heart diseases</v>
      </c>
      <c r="C65" s="188">
        <f t="shared" si="5"/>
        <v>526</v>
      </c>
      <c r="D65" s="236"/>
      <c r="E65" s="236"/>
      <c r="F65" s="236"/>
    </row>
    <row r="66" spans="1:6" s="232" customFormat="1" x14ac:dyDescent="0.2">
      <c r="A66" s="37"/>
      <c r="B66" s="37"/>
      <c r="C66" s="37"/>
      <c r="D66" s="236"/>
      <c r="E66" s="236"/>
      <c r="F66" s="236"/>
    </row>
    <row r="67" spans="1:6" s="232" customFormat="1" x14ac:dyDescent="0.2">
      <c r="A67" s="37">
        <v>5</v>
      </c>
      <c r="B67" s="37" t="str">
        <f>VLOOKUP($A67,$B$20:$F$24,2,FALSE)</f>
        <v>Symptoms, signs and ill-defined conditions</v>
      </c>
      <c r="C67" s="188">
        <f>VLOOKUP($A67,$B$20:$F$24,4,FALSE)</f>
        <v>238</v>
      </c>
      <c r="D67" s="236"/>
      <c r="E67" s="236"/>
      <c r="F67" s="236"/>
    </row>
    <row r="68" spans="1:6" s="232" customFormat="1" x14ac:dyDescent="0.2">
      <c r="A68" s="37">
        <v>4</v>
      </c>
      <c r="B68" s="37" t="str">
        <f t="shared" ref="B68:B71" si="6">VLOOKUP($A68,$B$20:$F$24,2,FALSE)</f>
        <v>Cerebrovascular disease</v>
      </c>
      <c r="C68" s="188">
        <f t="shared" ref="C68:C71" si="7">VLOOKUP($A68,$B$20:$F$24,4,FALSE)</f>
        <v>278</v>
      </c>
      <c r="D68" s="236"/>
      <c r="E68" s="236"/>
      <c r="F68" s="236"/>
    </row>
    <row r="69" spans="1:6" s="232" customFormat="1" x14ac:dyDescent="0.2">
      <c r="A69" s="37">
        <v>3</v>
      </c>
      <c r="B69" s="37" t="str">
        <f t="shared" si="6"/>
        <v>Malignant neoplasm of trachea, bronchus and lung</v>
      </c>
      <c r="C69" s="188">
        <f t="shared" si="7"/>
        <v>286</v>
      </c>
      <c r="D69" s="236"/>
      <c r="E69" s="236"/>
      <c r="F69" s="236"/>
    </row>
    <row r="70" spans="1:6" s="232" customFormat="1" x14ac:dyDescent="0.2">
      <c r="A70" s="37">
        <v>2</v>
      </c>
      <c r="B70" s="37" t="str">
        <f t="shared" si="6"/>
        <v>Dementia and Alzheimer' Disease</v>
      </c>
      <c r="C70" s="188">
        <f t="shared" si="7"/>
        <v>394</v>
      </c>
      <c r="D70" s="236"/>
      <c r="E70" s="236"/>
      <c r="F70" s="236"/>
    </row>
    <row r="71" spans="1:6" s="232" customFormat="1" x14ac:dyDescent="0.2">
      <c r="A71" s="37">
        <v>1</v>
      </c>
      <c r="B71" s="37" t="str">
        <f t="shared" si="6"/>
        <v>Ischaemic heart diseases</v>
      </c>
      <c r="C71" s="188">
        <f t="shared" si="7"/>
        <v>473</v>
      </c>
      <c r="D71" s="236"/>
      <c r="E71" s="236"/>
      <c r="F71" s="236"/>
    </row>
    <row r="72" spans="1:6" s="232" customFormat="1" x14ac:dyDescent="0.2">
      <c r="A72" s="37"/>
      <c r="B72" s="37"/>
      <c r="C72" s="37"/>
      <c r="D72" s="236"/>
      <c r="E72" s="236"/>
      <c r="F72" s="236"/>
    </row>
    <row r="73" spans="1:6" s="232" customFormat="1" x14ac:dyDescent="0.2">
      <c r="A73" s="37">
        <v>5</v>
      </c>
      <c r="B73" s="37" t="str">
        <f>VLOOKUP($A73,$B$15:$F$19,2,FALSE)</f>
        <v>Malignant neoplasm of trachea, bronchus and lung</v>
      </c>
      <c r="C73" s="188">
        <f>VLOOKUP($A73,$B$15:$F$19,4,FALSE)</f>
        <v>284</v>
      </c>
      <c r="D73" s="236"/>
      <c r="E73" s="236"/>
      <c r="F73" s="236"/>
    </row>
    <row r="74" spans="1:6" s="232" customFormat="1" x14ac:dyDescent="0.2">
      <c r="A74" s="37">
        <v>4</v>
      </c>
      <c r="B74" s="37" t="str">
        <f>VLOOKUP($A74,$B$15:$F$19,2,FALSE)</f>
        <v>Cerebrovascular disease</v>
      </c>
      <c r="C74" s="188">
        <f>VLOOKUP($A74,$B$15:$F$19,4,FALSE)</f>
        <v>319</v>
      </c>
      <c r="D74" s="236"/>
      <c r="E74" s="236"/>
      <c r="F74" s="236"/>
    </row>
    <row r="75" spans="1:6" s="232" customFormat="1" x14ac:dyDescent="0.2">
      <c r="A75" s="37">
        <v>3</v>
      </c>
      <c r="B75" s="37" t="str">
        <f>VLOOKUP($A75,$B$15:$F$19,2,FALSE)</f>
        <v>Dementia and Alzheimer's Disease</v>
      </c>
      <c r="C75" s="188">
        <f>VLOOKUP($A75,$B$15:$F$19,4,FALSE)</f>
        <v>500</v>
      </c>
      <c r="D75" s="236"/>
      <c r="E75" s="236"/>
      <c r="F75" s="236"/>
    </row>
    <row r="76" spans="1:6" s="232" customFormat="1" x14ac:dyDescent="0.2">
      <c r="A76" s="37">
        <v>2</v>
      </c>
      <c r="B76" s="37" t="str">
        <f>VLOOKUP($A76,$B$15:$F$19,2,FALSE)</f>
        <v>Ischaemic heart diseases</v>
      </c>
      <c r="C76" s="188">
        <f>VLOOKUP($A76,$B$15:$F$19,4,FALSE)</f>
        <v>549</v>
      </c>
      <c r="D76" s="236"/>
      <c r="E76" s="236"/>
      <c r="F76" s="236"/>
    </row>
    <row r="77" spans="1:6" s="232" customFormat="1" x14ac:dyDescent="0.2">
      <c r="A77" s="37">
        <v>1</v>
      </c>
      <c r="B77" s="37" t="str">
        <f>VLOOKUP($A77,$B$15:$F$19,2,FALSE)</f>
        <v>COVID-19</v>
      </c>
      <c r="C77" s="188">
        <f>VLOOKUP($A77,$B$15:$F$19,4,FALSE)</f>
        <v>1063</v>
      </c>
      <c r="D77" s="236"/>
      <c r="E77" s="236"/>
      <c r="F77" s="236"/>
    </row>
    <row r="78" spans="1:6" s="232" customFormat="1" x14ac:dyDescent="0.2">
      <c r="A78" s="37"/>
      <c r="B78" s="37"/>
      <c r="C78" s="188"/>
      <c r="D78" s="236"/>
      <c r="E78" s="236"/>
      <c r="F78" s="236"/>
    </row>
    <row r="79" spans="1:6" s="232" customFormat="1" x14ac:dyDescent="0.2">
      <c r="A79" s="37">
        <v>5</v>
      </c>
      <c r="B79" s="37" t="str">
        <f>VLOOKUP($A79,$B$10:$F$14,2,FALSE)</f>
        <v>Malignant neoplasm of trachea, bronchus and lung</v>
      </c>
      <c r="C79" s="188">
        <f>VLOOKUP($A79,$B$10:$F$14,4,FALSE)</f>
        <v>327</v>
      </c>
      <c r="D79" s="236"/>
      <c r="E79" s="236"/>
      <c r="F79" s="236"/>
    </row>
    <row r="80" spans="1:6" s="232" customFormat="1" x14ac:dyDescent="0.2">
      <c r="A80" s="37">
        <v>4</v>
      </c>
      <c r="B80" s="37" t="str">
        <f>VLOOKUP($A80,$B$10:$F$14,2,FALSE)</f>
        <v>Cerebrovascular disease</v>
      </c>
      <c r="C80" s="188">
        <f>VLOOKUP($A80,$B$10:$F$14,4,FALSE)</f>
        <v>374</v>
      </c>
      <c r="D80" s="236"/>
      <c r="E80" s="236"/>
      <c r="F80" s="236"/>
    </row>
    <row r="81" spans="1:6" s="232" customFormat="1" x14ac:dyDescent="0.2">
      <c r="A81" s="37">
        <v>3</v>
      </c>
      <c r="B81" s="37" t="str">
        <f>VLOOKUP($A81,$B$10:$F$14,2,FALSE)</f>
        <v>Ischaemic heart diseases</v>
      </c>
      <c r="C81" s="188">
        <f>VLOOKUP($A81,$B$10:$F$14,4,FALSE)</f>
        <v>577</v>
      </c>
      <c r="D81" s="236"/>
      <c r="E81" s="236"/>
      <c r="F81" s="236"/>
    </row>
    <row r="82" spans="1:6" s="232" customFormat="1" x14ac:dyDescent="0.2">
      <c r="A82" s="37">
        <v>2</v>
      </c>
      <c r="B82" s="37" t="str">
        <f>VLOOKUP($A82,$B$10:$F$14,2,FALSE)</f>
        <v>Dementia and Alzheimer's Disease</v>
      </c>
      <c r="C82" s="188">
        <f>VLOOKUP($A82,$B$10:$F$14,4,FALSE)</f>
        <v>784</v>
      </c>
      <c r="D82" s="236"/>
      <c r="E82" s="236"/>
      <c r="F82" s="236"/>
    </row>
    <row r="83" spans="1:6" s="232" customFormat="1" x14ac:dyDescent="0.2">
      <c r="A83" s="37">
        <v>1</v>
      </c>
      <c r="B83" s="37" t="str">
        <f>VLOOKUP($A83,$B$10:$F$14,2,FALSE)</f>
        <v>COVID-19</v>
      </c>
      <c r="C83" s="188">
        <f>VLOOKUP($A83,$B$10:$F$14,4,FALSE)</f>
        <v>2410</v>
      </c>
      <c r="D83" s="236"/>
      <c r="E83" s="236"/>
      <c r="F83" s="236"/>
    </row>
    <row r="84" spans="1:6" s="232" customFormat="1" x14ac:dyDescent="0.2">
      <c r="A84" s="37"/>
      <c r="B84" s="37"/>
      <c r="C84" s="188"/>
      <c r="D84" s="236"/>
      <c r="E84" s="236"/>
      <c r="F84" s="236"/>
    </row>
    <row r="85" spans="1:6" s="232" customFormat="1" x14ac:dyDescent="0.2">
      <c r="A85" s="37">
        <v>5</v>
      </c>
      <c r="B85" s="37" t="str">
        <f>VLOOKUP($A85,$B$5:$F$9,2,FALSE)</f>
        <v>Chronic lower respiratory diseases</v>
      </c>
      <c r="C85" s="188">
        <f>VLOOKUP($A85,$B$5:$F$9,4,FALSE)</f>
        <v>274</v>
      </c>
      <c r="D85" s="236"/>
      <c r="E85" s="236"/>
      <c r="F85" s="236"/>
    </row>
    <row r="86" spans="1:6" s="232" customFormat="1" x14ac:dyDescent="0.2">
      <c r="A86" s="37">
        <v>4</v>
      </c>
      <c r="B86" s="37" t="str">
        <f t="shared" ref="B86:B89" si="8">VLOOKUP($A86,$B$5:$F$9,2,FALSE)</f>
        <v>Malignant neoplasm of trachea, bronchus and lung</v>
      </c>
      <c r="C86" s="188">
        <f t="shared" ref="C86:C89" si="9">VLOOKUP($A86,$B$5:$F$9,4,FALSE)</f>
        <v>365</v>
      </c>
      <c r="D86" s="236"/>
      <c r="E86" s="236"/>
      <c r="F86" s="236"/>
    </row>
    <row r="87" spans="1:6" s="232" customFormat="1" x14ac:dyDescent="0.2">
      <c r="A87" s="37">
        <v>3</v>
      </c>
      <c r="B87" s="37" t="str">
        <f t="shared" si="8"/>
        <v>Cerebrovascular disease</v>
      </c>
      <c r="C87" s="188">
        <f t="shared" si="9"/>
        <v>379</v>
      </c>
      <c r="D87" s="236"/>
      <c r="E87" s="236"/>
      <c r="F87" s="236"/>
    </row>
    <row r="88" spans="1:6" s="232" customFormat="1" x14ac:dyDescent="0.2">
      <c r="A88" s="37">
        <v>2</v>
      </c>
      <c r="B88" s="37" t="str">
        <f t="shared" si="8"/>
        <v>Ischaemic heart diseases</v>
      </c>
      <c r="C88" s="188">
        <f t="shared" si="9"/>
        <v>595</v>
      </c>
      <c r="D88" s="236"/>
      <c r="E88" s="236"/>
      <c r="F88" s="236"/>
    </row>
    <row r="89" spans="1:6" s="232" customFormat="1" x14ac:dyDescent="0.2">
      <c r="A89" s="37">
        <v>1</v>
      </c>
      <c r="B89" s="37" t="str">
        <f t="shared" si="8"/>
        <v>Dementia and Alzheimer's Disease</v>
      </c>
      <c r="C89" s="188">
        <f t="shared" si="9"/>
        <v>656</v>
      </c>
      <c r="D89" s="236"/>
      <c r="E89" s="236"/>
      <c r="F89" s="236"/>
    </row>
    <row r="90" spans="1:6" s="232" customFormat="1" x14ac:dyDescent="0.2">
      <c r="A90" s="37"/>
      <c r="B90" s="37"/>
      <c r="C90" s="37"/>
      <c r="D90" s="236"/>
      <c r="E90" s="236"/>
      <c r="F90" s="236"/>
    </row>
    <row r="91" spans="1:6" s="232" customFormat="1" x14ac:dyDescent="0.2">
      <c r="A91" s="37"/>
      <c r="B91" s="37"/>
      <c r="C91" s="37"/>
      <c r="D91" s="236"/>
      <c r="E91" s="236"/>
      <c r="F91" s="236"/>
    </row>
    <row r="92" spans="1:6" s="232" customFormat="1" x14ac:dyDescent="0.2">
      <c r="A92" s="236"/>
      <c r="B92" s="236"/>
      <c r="C92" s="236"/>
      <c r="D92" s="236"/>
      <c r="E92" s="236"/>
      <c r="F92" s="236"/>
    </row>
    <row r="93" spans="1:6" s="232" customFormat="1" x14ac:dyDescent="0.2">
      <c r="A93" s="236"/>
      <c r="B93" s="236"/>
      <c r="C93" s="236"/>
      <c r="D93" s="236"/>
      <c r="E93" s="236"/>
      <c r="F93" s="236"/>
    </row>
    <row r="94" spans="1:6" s="232" customFormat="1" x14ac:dyDescent="0.2">
      <c r="A94" s="236"/>
      <c r="B94" s="236"/>
      <c r="C94" s="236"/>
      <c r="D94" s="236"/>
      <c r="E94" s="236"/>
      <c r="F94" s="236"/>
    </row>
    <row r="95" spans="1:6" s="232" customFormat="1" x14ac:dyDescent="0.2">
      <c r="A95" s="236"/>
      <c r="B95" s="236"/>
      <c r="C95" s="236"/>
      <c r="D95" s="236"/>
      <c r="E95" s="236"/>
      <c r="F95" s="236"/>
    </row>
    <row r="96" spans="1:6" s="232" customFormat="1" x14ac:dyDescent="0.2">
      <c r="A96" s="236"/>
      <c r="B96" s="236"/>
      <c r="C96" s="236"/>
      <c r="D96" s="236"/>
      <c r="E96" s="236"/>
      <c r="F96" s="236"/>
    </row>
    <row r="97" spans="1:6" s="232" customFormat="1" x14ac:dyDescent="0.2">
      <c r="A97" s="236"/>
      <c r="B97" s="236"/>
      <c r="C97" s="236"/>
      <c r="D97" s="236"/>
      <c r="E97" s="236"/>
      <c r="F97" s="236"/>
    </row>
    <row r="98" spans="1:6" s="232" customFormat="1" x14ac:dyDescent="0.2">
      <c r="B98" s="236"/>
      <c r="C98" s="236"/>
    </row>
    <row r="99" spans="1:6" s="232" customFormat="1" x14ac:dyDescent="0.2">
      <c r="B99" s="236"/>
      <c r="C99" s="236"/>
    </row>
    <row r="100" spans="1:6" s="232" customFormat="1" x14ac:dyDescent="0.2"/>
    <row r="101" spans="1:6" s="232" customFormat="1" x14ac:dyDescent="0.2"/>
    <row r="102" spans="1:6" s="232" customFormat="1" x14ac:dyDescent="0.2"/>
    <row r="103" spans="1:6" s="232" customFormat="1" x14ac:dyDescent="0.2"/>
  </sheetData>
  <sortState ref="A22:E26">
    <sortCondition descending="1" ref="A10:A14"/>
  </sortState>
  <mergeCells count="18">
    <mergeCell ref="A46:B46"/>
    <mergeCell ref="A10:A14"/>
    <mergeCell ref="A15:A19"/>
    <mergeCell ref="A5:A9"/>
    <mergeCell ref="A20:A24"/>
    <mergeCell ref="A35:A39"/>
    <mergeCell ref="A30:A34"/>
    <mergeCell ref="A1:E1"/>
    <mergeCell ref="A42:F42"/>
    <mergeCell ref="A43:F44"/>
    <mergeCell ref="G1:H1"/>
    <mergeCell ref="F3:F4"/>
    <mergeCell ref="A3:A4"/>
    <mergeCell ref="B3:B4"/>
    <mergeCell ref="C3:C4"/>
    <mergeCell ref="D3:D4"/>
    <mergeCell ref="E3:E4"/>
    <mergeCell ref="A25:A29"/>
  </mergeCells>
  <hyperlinks>
    <hyperlink ref="G1" location="Contents!A1" display="back to contents"/>
    <hyperlink ref="G1:H1" location="Contents!A1" display="back to contents"/>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9"/>
  <sheetViews>
    <sheetView workbookViewId="0">
      <selection sqref="A1:J1"/>
    </sheetView>
  </sheetViews>
  <sheetFormatPr defaultColWidth="9.140625" defaultRowHeight="12.75" x14ac:dyDescent="0.2"/>
  <cols>
    <col min="1" max="1" width="9.5703125" style="17" customWidth="1"/>
    <col min="2" max="2" width="42.5703125" style="29" customWidth="1"/>
    <col min="3" max="4" width="16.140625" style="17" customWidth="1"/>
    <col min="5" max="16384" width="9.140625" style="17"/>
  </cols>
  <sheetData>
    <row r="1" spans="1:13" ht="18" customHeight="1" x14ac:dyDescent="0.25">
      <c r="A1" s="569" t="s">
        <v>2983</v>
      </c>
      <c r="B1" s="569"/>
      <c r="C1" s="569"/>
      <c r="D1" s="569"/>
      <c r="E1" s="569"/>
      <c r="F1" s="569"/>
      <c r="G1" s="569"/>
      <c r="H1" s="569"/>
      <c r="I1" s="569"/>
      <c r="J1" s="569"/>
      <c r="K1" s="209"/>
      <c r="L1" s="538" t="s">
        <v>78</v>
      </c>
      <c r="M1" s="538"/>
    </row>
    <row r="2" spans="1:13" ht="15" customHeight="1" x14ac:dyDescent="0.25">
      <c r="A2" s="194"/>
      <c r="B2" s="194"/>
      <c r="C2" s="194"/>
      <c r="D2" s="194"/>
      <c r="F2" s="198"/>
      <c r="G2" s="198"/>
      <c r="H2" s="229"/>
    </row>
    <row r="3" spans="1:13" ht="15" customHeight="1" x14ac:dyDescent="0.2">
      <c r="A3" s="662" t="s">
        <v>49</v>
      </c>
      <c r="B3" s="660" t="s">
        <v>68</v>
      </c>
      <c r="C3" s="658" t="s">
        <v>97</v>
      </c>
      <c r="D3" s="658" t="s">
        <v>98</v>
      </c>
    </row>
    <row r="4" spans="1:13" x14ac:dyDescent="0.2">
      <c r="A4" s="663"/>
      <c r="B4" s="661"/>
      <c r="C4" s="659"/>
      <c r="D4" s="659"/>
    </row>
    <row r="5" spans="1:13" x14ac:dyDescent="0.2">
      <c r="A5" s="665" t="s">
        <v>57</v>
      </c>
      <c r="B5" s="25" t="s">
        <v>69</v>
      </c>
      <c r="C5" s="189">
        <v>25</v>
      </c>
      <c r="D5" s="27">
        <f>C5/C$11</f>
        <v>8.4175084175084181E-2</v>
      </c>
    </row>
    <row r="6" spans="1:13" x14ac:dyDescent="0.2">
      <c r="A6" s="666"/>
      <c r="B6" s="26" t="s">
        <v>71</v>
      </c>
      <c r="C6" s="189">
        <v>20</v>
      </c>
      <c r="D6" s="28">
        <f t="shared" ref="D6:D10" si="0">C6/C$11</f>
        <v>6.7340067340067339E-2</v>
      </c>
    </row>
    <row r="7" spans="1:13" x14ac:dyDescent="0.2">
      <c r="A7" s="666"/>
      <c r="B7" s="26" t="s">
        <v>72</v>
      </c>
      <c r="C7" s="189">
        <v>21</v>
      </c>
      <c r="D7" s="28">
        <f t="shared" si="0"/>
        <v>7.0707070707070704E-2</v>
      </c>
    </row>
    <row r="8" spans="1:13" x14ac:dyDescent="0.2">
      <c r="A8" s="666"/>
      <c r="B8" s="26" t="s">
        <v>63</v>
      </c>
      <c r="C8" s="189">
        <v>30</v>
      </c>
      <c r="D8" s="28">
        <f t="shared" si="0"/>
        <v>0.10101010101010101</v>
      </c>
    </row>
    <row r="9" spans="1:13" x14ac:dyDescent="0.2">
      <c r="A9" s="666"/>
      <c r="B9" s="26" t="s">
        <v>64</v>
      </c>
      <c r="C9" s="189">
        <v>51</v>
      </c>
      <c r="D9" s="28">
        <f t="shared" si="0"/>
        <v>0.17171717171717171</v>
      </c>
    </row>
    <row r="10" spans="1:13" x14ac:dyDescent="0.2">
      <c r="A10" s="666"/>
      <c r="B10" s="26" t="s">
        <v>66</v>
      </c>
      <c r="C10" s="189">
        <v>53</v>
      </c>
      <c r="D10" s="28">
        <f t="shared" si="0"/>
        <v>0.17845117845117844</v>
      </c>
    </row>
    <row r="11" spans="1:13" x14ac:dyDescent="0.2">
      <c r="A11" s="666"/>
      <c r="B11" s="26" t="s">
        <v>70</v>
      </c>
      <c r="C11" s="190">
        <v>297</v>
      </c>
      <c r="D11" s="216"/>
    </row>
    <row r="12" spans="1:13" x14ac:dyDescent="0.2">
      <c r="A12" s="655" t="s">
        <v>58</v>
      </c>
      <c r="B12" s="25" t="s">
        <v>69</v>
      </c>
      <c r="C12" s="189">
        <v>215</v>
      </c>
      <c r="D12" s="27">
        <f>C12/C$18</f>
        <v>8.5862619808306714E-2</v>
      </c>
    </row>
    <row r="13" spans="1:13" x14ac:dyDescent="0.2">
      <c r="A13" s="656"/>
      <c r="B13" s="26" t="s">
        <v>73</v>
      </c>
      <c r="C13" s="189">
        <v>110</v>
      </c>
      <c r="D13" s="28">
        <f t="shared" ref="D13:D17" si="1">C13/C$18</f>
        <v>4.3929712460063899E-2</v>
      </c>
    </row>
    <row r="14" spans="1:13" x14ac:dyDescent="0.2">
      <c r="A14" s="656"/>
      <c r="B14" s="26" t="s">
        <v>67</v>
      </c>
      <c r="C14" s="189">
        <v>152</v>
      </c>
      <c r="D14" s="28">
        <f t="shared" si="1"/>
        <v>6.070287539936102E-2</v>
      </c>
    </row>
    <row r="15" spans="1:13" x14ac:dyDescent="0.2">
      <c r="A15" s="656"/>
      <c r="B15" s="26" t="s">
        <v>66</v>
      </c>
      <c r="C15" s="189">
        <v>279</v>
      </c>
      <c r="D15" s="28">
        <f t="shared" si="1"/>
        <v>0.11142172523961662</v>
      </c>
    </row>
    <row r="16" spans="1:13" x14ac:dyDescent="0.2">
      <c r="A16" s="656"/>
      <c r="B16" s="26" t="s">
        <v>64</v>
      </c>
      <c r="C16" s="189">
        <v>316</v>
      </c>
      <c r="D16" s="28">
        <f t="shared" si="1"/>
        <v>0.12619808306709265</v>
      </c>
    </row>
    <row r="17" spans="1:4" x14ac:dyDescent="0.2">
      <c r="A17" s="656"/>
      <c r="B17" s="26" t="s">
        <v>63</v>
      </c>
      <c r="C17" s="189">
        <v>783</v>
      </c>
      <c r="D17" s="28">
        <f t="shared" si="1"/>
        <v>0.31269968051118213</v>
      </c>
    </row>
    <row r="18" spans="1:4" x14ac:dyDescent="0.2">
      <c r="A18" s="656"/>
      <c r="B18" s="26" t="s">
        <v>70</v>
      </c>
      <c r="C18" s="190">
        <v>2504</v>
      </c>
      <c r="D18" s="28"/>
    </row>
    <row r="19" spans="1:4" x14ac:dyDescent="0.2">
      <c r="A19" s="655" t="s">
        <v>162</v>
      </c>
      <c r="B19" s="25" t="s">
        <v>69</v>
      </c>
      <c r="C19" s="189">
        <v>89</v>
      </c>
      <c r="D19" s="27">
        <f>C19/C$25</f>
        <v>7.5744680851063825E-2</v>
      </c>
    </row>
    <row r="20" spans="1:4" x14ac:dyDescent="0.2">
      <c r="A20" s="656"/>
      <c r="B20" s="26" t="s">
        <v>2752</v>
      </c>
      <c r="C20" s="189">
        <v>55</v>
      </c>
      <c r="D20" s="28">
        <f t="shared" ref="D20:D23" si="2">C20/C$25</f>
        <v>4.6808510638297871E-2</v>
      </c>
    </row>
    <row r="21" spans="1:4" x14ac:dyDescent="0.2">
      <c r="A21" s="656"/>
      <c r="B21" s="26" t="s">
        <v>67</v>
      </c>
      <c r="C21" s="189">
        <v>66</v>
      </c>
      <c r="D21" s="28">
        <f t="shared" si="2"/>
        <v>5.6170212765957447E-2</v>
      </c>
    </row>
    <row r="22" spans="1:4" x14ac:dyDescent="0.2">
      <c r="A22" s="656"/>
      <c r="B22" s="26" t="s">
        <v>66</v>
      </c>
      <c r="C22" s="189">
        <v>89</v>
      </c>
      <c r="D22" s="28">
        <f t="shared" si="2"/>
        <v>7.5744680851063825E-2</v>
      </c>
    </row>
    <row r="23" spans="1:4" x14ac:dyDescent="0.2">
      <c r="A23" s="656"/>
      <c r="B23" s="26" t="s">
        <v>64</v>
      </c>
      <c r="C23" s="189">
        <v>132</v>
      </c>
      <c r="D23" s="28">
        <f t="shared" si="2"/>
        <v>0.11234042553191489</v>
      </c>
    </row>
    <row r="24" spans="1:4" x14ac:dyDescent="0.2">
      <c r="A24" s="656"/>
      <c r="B24" s="26" t="s">
        <v>63</v>
      </c>
      <c r="C24" s="189">
        <v>442</v>
      </c>
      <c r="D24" s="28">
        <f>C24/C$25</f>
        <v>0.37617021276595747</v>
      </c>
    </row>
    <row r="25" spans="1:4" x14ac:dyDescent="0.2">
      <c r="A25" s="657"/>
      <c r="B25" s="156" t="s">
        <v>70</v>
      </c>
      <c r="C25" s="190">
        <v>1175</v>
      </c>
      <c r="D25" s="157"/>
    </row>
    <row r="26" spans="1:4" x14ac:dyDescent="0.2">
      <c r="A26" s="655" t="s">
        <v>2766</v>
      </c>
      <c r="B26" s="239" t="s">
        <v>69</v>
      </c>
      <c r="C26" s="189">
        <v>14</v>
      </c>
      <c r="D26" s="27">
        <f>C26/C$32</f>
        <v>7.1065989847715741E-2</v>
      </c>
    </row>
    <row r="27" spans="1:4" x14ac:dyDescent="0.2">
      <c r="A27" s="656"/>
      <c r="B27" s="26" t="s">
        <v>72</v>
      </c>
      <c r="C27" s="189">
        <v>10</v>
      </c>
      <c r="D27" s="28">
        <f>C27/C$32</f>
        <v>5.0761421319796954E-2</v>
      </c>
    </row>
    <row r="28" spans="1:4" x14ac:dyDescent="0.2">
      <c r="A28" s="656"/>
      <c r="B28" s="26" t="s">
        <v>67</v>
      </c>
      <c r="C28" s="189">
        <v>12</v>
      </c>
      <c r="D28" s="28">
        <f t="shared" ref="D28:D31" si="3">C28/C$32</f>
        <v>6.0913705583756347E-2</v>
      </c>
    </row>
    <row r="29" spans="1:4" x14ac:dyDescent="0.2">
      <c r="A29" s="656"/>
      <c r="B29" s="26" t="s">
        <v>66</v>
      </c>
      <c r="C29" s="189">
        <v>19</v>
      </c>
      <c r="D29" s="28">
        <f t="shared" si="3"/>
        <v>9.6446700507614211E-2</v>
      </c>
    </row>
    <row r="30" spans="1:4" x14ac:dyDescent="0.2">
      <c r="A30" s="656"/>
      <c r="B30" s="26" t="s">
        <v>64</v>
      </c>
      <c r="C30" s="189">
        <v>25</v>
      </c>
      <c r="D30" s="28">
        <f t="shared" si="3"/>
        <v>0.12690355329949238</v>
      </c>
    </row>
    <row r="31" spans="1:4" x14ac:dyDescent="0.2">
      <c r="A31" s="656"/>
      <c r="B31" s="26" t="s">
        <v>63</v>
      </c>
      <c r="C31" s="189">
        <v>55</v>
      </c>
      <c r="D31" s="28">
        <f t="shared" si="3"/>
        <v>0.27918781725888325</v>
      </c>
    </row>
    <row r="32" spans="1:4" x14ac:dyDescent="0.2">
      <c r="A32" s="657"/>
      <c r="B32" s="156" t="s">
        <v>70</v>
      </c>
      <c r="C32" s="190">
        <v>197</v>
      </c>
      <c r="D32" s="157"/>
    </row>
    <row r="33" spans="1:4" x14ac:dyDescent="0.2">
      <c r="A33" s="655" t="s">
        <v>2774</v>
      </c>
      <c r="B33" s="239" t="s">
        <v>69</v>
      </c>
      <c r="C33" s="189">
        <v>1</v>
      </c>
      <c r="D33" s="27">
        <f>C33/C$39</f>
        <v>2.6315789473684209E-2</v>
      </c>
    </row>
    <row r="34" spans="1:4" x14ac:dyDescent="0.2">
      <c r="A34" s="656"/>
      <c r="B34" s="26" t="s">
        <v>2779</v>
      </c>
      <c r="C34" s="189">
        <v>2</v>
      </c>
      <c r="D34" s="28">
        <f t="shared" ref="D34:D39" si="4">C34/C$39</f>
        <v>5.2631578947368418E-2</v>
      </c>
    </row>
    <row r="35" spans="1:4" x14ac:dyDescent="0.2">
      <c r="A35" s="656"/>
      <c r="B35" s="26" t="s">
        <v>67</v>
      </c>
      <c r="C35" s="189">
        <v>3</v>
      </c>
      <c r="D35" s="28">
        <f t="shared" si="4"/>
        <v>7.8947368421052627E-2</v>
      </c>
    </row>
    <row r="36" spans="1:4" x14ac:dyDescent="0.2">
      <c r="A36" s="656"/>
      <c r="B36" s="26" t="s">
        <v>66</v>
      </c>
      <c r="C36" s="189">
        <v>4</v>
      </c>
      <c r="D36" s="28">
        <f t="shared" si="4"/>
        <v>0.10526315789473684</v>
      </c>
    </row>
    <row r="37" spans="1:4" x14ac:dyDescent="0.2">
      <c r="A37" s="656"/>
      <c r="B37" s="26" t="s">
        <v>63</v>
      </c>
      <c r="C37" s="189">
        <v>9</v>
      </c>
      <c r="D37" s="28">
        <f t="shared" si="4"/>
        <v>0.23684210526315788</v>
      </c>
    </row>
    <row r="38" spans="1:4" x14ac:dyDescent="0.2">
      <c r="A38" s="656"/>
      <c r="B38" s="26" t="s">
        <v>64</v>
      </c>
      <c r="C38" s="189">
        <v>11</v>
      </c>
      <c r="D38" s="28">
        <f t="shared" si="4"/>
        <v>0.28947368421052633</v>
      </c>
    </row>
    <row r="39" spans="1:4" x14ac:dyDescent="0.2">
      <c r="A39" s="657"/>
      <c r="B39" s="156" t="s">
        <v>70</v>
      </c>
      <c r="C39" s="190">
        <v>38</v>
      </c>
      <c r="D39" s="157">
        <f t="shared" si="4"/>
        <v>1</v>
      </c>
    </row>
    <row r="40" spans="1:4" x14ac:dyDescent="0.2">
      <c r="A40" s="670" t="s">
        <v>2795</v>
      </c>
      <c r="B40" s="240" t="s">
        <v>69</v>
      </c>
      <c r="C40" s="189">
        <v>1</v>
      </c>
      <c r="D40" s="28">
        <f>C40/C$39</f>
        <v>2.6315789473684209E-2</v>
      </c>
    </row>
    <row r="41" spans="1:4" x14ac:dyDescent="0.2">
      <c r="A41" s="656"/>
      <c r="B41" s="26" t="s">
        <v>66</v>
      </c>
      <c r="C41" s="189">
        <v>2</v>
      </c>
      <c r="D41" s="28">
        <f t="shared" ref="D41:D46" si="5">C41/C$39</f>
        <v>5.2631578947368418E-2</v>
      </c>
    </row>
    <row r="42" spans="1:4" x14ac:dyDescent="0.2">
      <c r="A42" s="656"/>
      <c r="B42" s="26" t="s">
        <v>72</v>
      </c>
      <c r="C42" s="189">
        <v>2</v>
      </c>
      <c r="D42" s="28">
        <f t="shared" si="5"/>
        <v>5.2631578947368418E-2</v>
      </c>
    </row>
    <row r="43" spans="1:4" x14ac:dyDescent="0.2">
      <c r="A43" s="656"/>
      <c r="B43" s="26" t="s">
        <v>67</v>
      </c>
      <c r="C43" s="189">
        <v>2</v>
      </c>
      <c r="D43" s="28">
        <f t="shared" si="5"/>
        <v>5.2631578947368418E-2</v>
      </c>
    </row>
    <row r="44" spans="1:4" x14ac:dyDescent="0.2">
      <c r="A44" s="656"/>
      <c r="B44" s="240" t="s">
        <v>64</v>
      </c>
      <c r="C44" s="189">
        <v>4</v>
      </c>
      <c r="D44" s="28">
        <f t="shared" si="5"/>
        <v>0.10526315789473684</v>
      </c>
    </row>
    <row r="45" spans="1:4" x14ac:dyDescent="0.2">
      <c r="A45" s="656"/>
      <c r="B45" s="26" t="s">
        <v>2797</v>
      </c>
      <c r="C45" s="189">
        <v>7</v>
      </c>
      <c r="D45" s="28">
        <f t="shared" si="5"/>
        <v>0.18421052631578946</v>
      </c>
    </row>
    <row r="46" spans="1:4" x14ac:dyDescent="0.2">
      <c r="A46" s="657"/>
      <c r="B46" s="240" t="s">
        <v>70</v>
      </c>
      <c r="C46" s="190">
        <v>20</v>
      </c>
      <c r="D46" s="28">
        <f t="shared" si="5"/>
        <v>0.52631578947368418</v>
      </c>
    </row>
    <row r="47" spans="1:4" x14ac:dyDescent="0.2">
      <c r="A47" s="667" t="s">
        <v>2796</v>
      </c>
      <c r="B47" s="25" t="s">
        <v>69</v>
      </c>
      <c r="C47" s="189">
        <v>345</v>
      </c>
      <c r="D47" s="27">
        <f>C47/C$53</f>
        <v>8.1541006854171594E-2</v>
      </c>
    </row>
    <row r="48" spans="1:4" x14ac:dyDescent="0.2">
      <c r="A48" s="668"/>
      <c r="B48" s="26" t="s">
        <v>71</v>
      </c>
      <c r="C48" s="189">
        <v>167</v>
      </c>
      <c r="D48" s="28">
        <f t="shared" ref="D48:D52" si="6">C48/C$53</f>
        <v>3.9470574332309147E-2</v>
      </c>
    </row>
    <row r="49" spans="1:15" x14ac:dyDescent="0.2">
      <c r="A49" s="668"/>
      <c r="B49" s="26" t="s">
        <v>67</v>
      </c>
      <c r="C49" s="189">
        <v>252</v>
      </c>
      <c r="D49" s="28">
        <f t="shared" si="6"/>
        <v>5.9560387615220985E-2</v>
      </c>
    </row>
    <row r="50" spans="1:15" x14ac:dyDescent="0.2">
      <c r="A50" s="668"/>
      <c r="B50" s="26" t="s">
        <v>66</v>
      </c>
      <c r="C50" s="189">
        <v>446</v>
      </c>
      <c r="D50" s="28">
        <f t="shared" si="6"/>
        <v>0.10541243204916095</v>
      </c>
    </row>
    <row r="51" spans="1:15" x14ac:dyDescent="0.2">
      <c r="A51" s="668"/>
      <c r="B51" s="26" t="s">
        <v>64</v>
      </c>
      <c r="C51" s="189">
        <v>539</v>
      </c>
      <c r="D51" s="28">
        <f t="shared" si="6"/>
        <v>0.12739305128811157</v>
      </c>
    </row>
    <row r="52" spans="1:15" x14ac:dyDescent="0.2">
      <c r="A52" s="668"/>
      <c r="B52" s="26" t="s">
        <v>2797</v>
      </c>
      <c r="C52" s="189">
        <v>1326</v>
      </c>
      <c r="D52" s="28">
        <f t="shared" si="6"/>
        <v>0.31340108721342474</v>
      </c>
    </row>
    <row r="53" spans="1:15" x14ac:dyDescent="0.2">
      <c r="A53" s="669"/>
      <c r="B53" s="156" t="s">
        <v>70</v>
      </c>
      <c r="C53" s="190">
        <v>4231</v>
      </c>
      <c r="D53" s="157"/>
    </row>
    <row r="54" spans="1:15" x14ac:dyDescent="0.2">
      <c r="A54" s="219"/>
      <c r="B54" s="178"/>
      <c r="C54" s="179"/>
      <c r="D54" s="28"/>
    </row>
    <row r="55" spans="1:15" x14ac:dyDescent="0.2">
      <c r="A55" s="12" t="s">
        <v>104</v>
      </c>
    </row>
    <row r="56" spans="1:15" x14ac:dyDescent="0.2">
      <c r="A56" s="664" t="s">
        <v>2760</v>
      </c>
      <c r="B56" s="664"/>
      <c r="C56" s="664"/>
      <c r="D56" s="664"/>
    </row>
    <row r="57" spans="1:15" ht="12.75" customHeight="1" x14ac:dyDescent="0.2">
      <c r="A57" s="536" t="s">
        <v>2799</v>
      </c>
      <c r="B57" s="536"/>
      <c r="C57" s="536"/>
      <c r="D57" s="536"/>
      <c r="E57" s="197"/>
      <c r="F57" s="197"/>
      <c r="G57" s="197"/>
      <c r="H57" s="197"/>
      <c r="I57" s="197"/>
      <c r="J57" s="197"/>
      <c r="K57" s="197"/>
      <c r="L57" s="197"/>
      <c r="M57" s="197"/>
      <c r="N57" s="197"/>
      <c r="O57" s="197"/>
    </row>
    <row r="58" spans="1:15" x14ac:dyDescent="0.2">
      <c r="A58" s="536"/>
      <c r="B58" s="536"/>
      <c r="C58" s="536"/>
      <c r="D58" s="536"/>
      <c r="E58" s="197"/>
      <c r="F58" s="197"/>
      <c r="G58" s="197"/>
      <c r="H58" s="197"/>
      <c r="I58" s="197"/>
      <c r="J58" s="197"/>
      <c r="K58" s="197"/>
      <c r="L58" s="197"/>
      <c r="M58" s="197"/>
      <c r="N58" s="197"/>
      <c r="O58" s="197"/>
    </row>
    <row r="59" spans="1:15" x14ac:dyDescent="0.2">
      <c r="A59" s="195"/>
    </row>
    <row r="60" spans="1:15" x14ac:dyDescent="0.2">
      <c r="A60" s="572" t="s">
        <v>2757</v>
      </c>
      <c r="B60" s="572"/>
    </row>
    <row r="61" spans="1:15" x14ac:dyDescent="0.2">
      <c r="A61" s="195"/>
    </row>
    <row r="62" spans="1:15" x14ac:dyDescent="0.2">
      <c r="A62" s="195"/>
    </row>
    <row r="65" spans="2:2" x14ac:dyDescent="0.2">
      <c r="B65" s="17"/>
    </row>
    <row r="66" spans="2:2" x14ac:dyDescent="0.2">
      <c r="B66" s="17"/>
    </row>
    <row r="67" spans="2:2" x14ac:dyDescent="0.2">
      <c r="B67" s="17"/>
    </row>
    <row r="68" spans="2:2" x14ac:dyDescent="0.2">
      <c r="B68" s="17"/>
    </row>
    <row r="69" spans="2:2" x14ac:dyDescent="0.2">
      <c r="B69" s="17"/>
    </row>
  </sheetData>
  <mergeCells count="16">
    <mergeCell ref="A57:D58"/>
    <mergeCell ref="A56:D56"/>
    <mergeCell ref="A60:B60"/>
    <mergeCell ref="A5:A11"/>
    <mergeCell ref="A12:A18"/>
    <mergeCell ref="A19:A25"/>
    <mergeCell ref="A47:A53"/>
    <mergeCell ref="A40:A46"/>
    <mergeCell ref="A1:J1"/>
    <mergeCell ref="L1:M1"/>
    <mergeCell ref="A33:A39"/>
    <mergeCell ref="C3:C4"/>
    <mergeCell ref="D3:D4"/>
    <mergeCell ref="B3:B4"/>
    <mergeCell ref="A3:A4"/>
    <mergeCell ref="A26:A32"/>
  </mergeCells>
  <hyperlinks>
    <hyperlink ref="L1" location="Contents!A1" display="back to contents"/>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sqref="A1:L1"/>
    </sheetView>
  </sheetViews>
  <sheetFormatPr defaultColWidth="9.140625" defaultRowHeight="12.75" x14ac:dyDescent="0.2"/>
  <cols>
    <col min="1" max="1" width="15.85546875" style="17" customWidth="1"/>
    <col min="2" max="2" width="18.28515625" style="17" customWidth="1"/>
    <col min="3" max="5" width="9.140625" style="17"/>
    <col min="6" max="6" width="4.5703125" style="17" bestFit="1" customWidth="1"/>
    <col min="7" max="16384" width="9.140625" style="17"/>
  </cols>
  <sheetData>
    <row r="1" spans="1:17" ht="18" customHeight="1" x14ac:dyDescent="0.25">
      <c r="A1" s="630" t="s">
        <v>2984</v>
      </c>
      <c r="B1" s="630"/>
      <c r="C1" s="630"/>
      <c r="D1" s="630"/>
      <c r="E1" s="630"/>
      <c r="F1" s="630"/>
      <c r="G1" s="630"/>
      <c r="H1" s="630"/>
      <c r="I1" s="630"/>
      <c r="J1" s="630"/>
      <c r="K1" s="630"/>
      <c r="L1" s="630"/>
      <c r="M1" s="220"/>
      <c r="N1" s="538" t="s">
        <v>78</v>
      </c>
      <c r="O1" s="538"/>
      <c r="P1" s="220"/>
      <c r="Q1" s="220"/>
    </row>
    <row r="2" spans="1:17" ht="15" customHeight="1" x14ac:dyDescent="0.2">
      <c r="A2" s="40"/>
    </row>
    <row r="3" spans="1:17" x14ac:dyDescent="0.2">
      <c r="B3" s="41" t="s">
        <v>32</v>
      </c>
      <c r="C3" s="14" t="s">
        <v>35</v>
      </c>
      <c r="D3" s="14" t="s">
        <v>36</v>
      </c>
      <c r="E3" s="14" t="s">
        <v>37</v>
      </c>
    </row>
    <row r="4" spans="1:17" x14ac:dyDescent="0.2">
      <c r="A4" s="672" t="s">
        <v>38</v>
      </c>
      <c r="B4" s="20" t="s">
        <v>39</v>
      </c>
      <c r="C4" s="38">
        <f>'Table 6'!D6</f>
        <v>873.2</v>
      </c>
      <c r="D4" s="38">
        <f>'Table 6'!E6</f>
        <v>854.1</v>
      </c>
      <c r="E4" s="38">
        <f>'Table 6'!F6</f>
        <v>892.2</v>
      </c>
      <c r="F4" s="61">
        <f>C4-D4</f>
        <v>19.100000000000023</v>
      </c>
    </row>
    <row r="5" spans="1:17" x14ac:dyDescent="0.2">
      <c r="A5" s="660"/>
      <c r="B5" s="21">
        <v>2</v>
      </c>
      <c r="C5" s="39">
        <f>'Table 6'!D7</f>
        <v>696.6</v>
      </c>
      <c r="D5" s="39">
        <f>'Table 6'!E7</f>
        <v>680.6</v>
      </c>
      <c r="E5" s="39">
        <f>'Table 6'!F7</f>
        <v>712.5</v>
      </c>
      <c r="F5" s="61">
        <f t="shared" ref="F5:F13" si="0">C5-D5</f>
        <v>16</v>
      </c>
    </row>
    <row r="6" spans="1:17" x14ac:dyDescent="0.2">
      <c r="A6" s="660"/>
      <c r="B6" s="21">
        <v>3</v>
      </c>
      <c r="C6" s="39">
        <f>'Table 6'!D8</f>
        <v>593.5</v>
      </c>
      <c r="D6" s="39">
        <f>'Table 6'!E8</f>
        <v>579.4</v>
      </c>
      <c r="E6" s="39">
        <f>'Table 6'!F8</f>
        <v>607.6</v>
      </c>
      <c r="F6" s="61">
        <f t="shared" si="0"/>
        <v>14.100000000000023</v>
      </c>
    </row>
    <row r="7" spans="1:17" x14ac:dyDescent="0.2">
      <c r="A7" s="660"/>
      <c r="B7" s="21">
        <v>4</v>
      </c>
      <c r="C7" s="39">
        <f>'Table 6'!D9</f>
        <v>531.70000000000005</v>
      </c>
      <c r="D7" s="39">
        <f>'Table 6'!E9</f>
        <v>518.5</v>
      </c>
      <c r="E7" s="39">
        <f>'Table 6'!F9</f>
        <v>545</v>
      </c>
      <c r="F7" s="61">
        <f t="shared" si="0"/>
        <v>13.200000000000045</v>
      </c>
    </row>
    <row r="8" spans="1:17" x14ac:dyDescent="0.2">
      <c r="A8" s="660"/>
      <c r="B8" s="21" t="s">
        <v>40</v>
      </c>
      <c r="C8" s="39">
        <f>'Table 6'!D10</f>
        <v>452.3</v>
      </c>
      <c r="D8" s="39">
        <f>'Table 6'!E10</f>
        <v>440.1</v>
      </c>
      <c r="E8" s="39">
        <f>'Table 6'!F10</f>
        <v>464.5</v>
      </c>
      <c r="F8" s="61">
        <f t="shared" si="0"/>
        <v>12.199999999999989</v>
      </c>
    </row>
    <row r="9" spans="1:17" x14ac:dyDescent="0.2">
      <c r="A9" s="672" t="s">
        <v>41</v>
      </c>
      <c r="B9" s="20" t="s">
        <v>39</v>
      </c>
      <c r="C9" s="38">
        <f>'Table 6'!D11</f>
        <v>123.6</v>
      </c>
      <c r="D9" s="38">
        <f>'Table 6'!E11</f>
        <v>116.2</v>
      </c>
      <c r="E9" s="38">
        <f>'Table 6'!F11</f>
        <v>131</v>
      </c>
      <c r="F9" s="61">
        <f t="shared" si="0"/>
        <v>7.3999999999999915</v>
      </c>
    </row>
    <row r="10" spans="1:17" x14ac:dyDescent="0.2">
      <c r="A10" s="660"/>
      <c r="B10" s="21">
        <v>2</v>
      </c>
      <c r="C10" s="39">
        <f>'Table 6'!D12</f>
        <v>92.5</v>
      </c>
      <c r="D10" s="39">
        <f>'Table 6'!E12</f>
        <v>86.5</v>
      </c>
      <c r="E10" s="39">
        <f>'Table 6'!F12</f>
        <v>98.4</v>
      </c>
      <c r="F10" s="61">
        <f t="shared" si="0"/>
        <v>6</v>
      </c>
    </row>
    <row r="11" spans="1:17" x14ac:dyDescent="0.2">
      <c r="A11" s="660"/>
      <c r="B11" s="21">
        <v>3</v>
      </c>
      <c r="C11" s="39">
        <f>'Table 6'!D13</f>
        <v>73.400000000000006</v>
      </c>
      <c r="D11" s="39">
        <f>'Table 6'!E13</f>
        <v>68.3</v>
      </c>
      <c r="E11" s="39">
        <f>'Table 6'!F13</f>
        <v>78.5</v>
      </c>
      <c r="F11" s="61">
        <f t="shared" si="0"/>
        <v>5.1000000000000085</v>
      </c>
    </row>
    <row r="12" spans="1:17" x14ac:dyDescent="0.2">
      <c r="A12" s="660"/>
      <c r="B12" s="21">
        <v>4</v>
      </c>
      <c r="C12" s="39">
        <f>'Table 6'!D14</f>
        <v>69.900000000000006</v>
      </c>
      <c r="D12" s="39">
        <f>'Table 6'!E14</f>
        <v>65</v>
      </c>
      <c r="E12" s="39">
        <f>'Table 6'!F14</f>
        <v>74.8</v>
      </c>
      <c r="F12" s="61">
        <f t="shared" si="0"/>
        <v>4.9000000000000057</v>
      </c>
    </row>
    <row r="13" spans="1:17" x14ac:dyDescent="0.2">
      <c r="A13" s="660"/>
      <c r="B13" s="21" t="s">
        <v>40</v>
      </c>
      <c r="C13" s="39">
        <f>'Table 6'!D15</f>
        <v>59.3</v>
      </c>
      <c r="D13" s="39">
        <f>'Table 6'!E15</f>
        <v>54.8</v>
      </c>
      <c r="E13" s="39">
        <f>'Table 6'!F15</f>
        <v>63.8</v>
      </c>
      <c r="F13" s="61">
        <f t="shared" si="0"/>
        <v>4.5</v>
      </c>
    </row>
    <row r="15" spans="1:17" ht="14.25" x14ac:dyDescent="0.2">
      <c r="A15" s="12" t="s">
        <v>26</v>
      </c>
      <c r="C15" s="114"/>
      <c r="L15" s="15"/>
      <c r="M15" s="15"/>
      <c r="N15" s="15"/>
      <c r="O15" s="16"/>
    </row>
    <row r="16" spans="1:17" x14ac:dyDescent="0.2">
      <c r="A16" s="592" t="s">
        <v>87</v>
      </c>
      <c r="B16" s="592"/>
      <c r="C16" s="592"/>
      <c r="D16" s="592"/>
      <c r="E16" s="592"/>
      <c r="F16" s="592"/>
      <c r="G16" s="592"/>
      <c r="H16" s="592"/>
      <c r="I16" s="592"/>
      <c r="J16" s="592"/>
      <c r="K16" s="592"/>
      <c r="L16" s="592"/>
      <c r="M16" s="592"/>
      <c r="N16" s="592"/>
      <c r="O16" s="592"/>
    </row>
    <row r="17" spans="1:15" x14ac:dyDescent="0.2">
      <c r="A17" s="592"/>
      <c r="B17" s="592"/>
      <c r="C17" s="592"/>
      <c r="D17" s="592"/>
      <c r="E17" s="592"/>
      <c r="F17" s="592"/>
      <c r="G17" s="592"/>
      <c r="H17" s="592"/>
      <c r="I17" s="592"/>
      <c r="J17" s="592"/>
      <c r="K17" s="592"/>
      <c r="L17" s="592"/>
      <c r="M17" s="592"/>
      <c r="N17" s="592"/>
      <c r="O17" s="592"/>
    </row>
    <row r="18" spans="1:15" x14ac:dyDescent="0.2">
      <c r="A18" s="640" t="s">
        <v>88</v>
      </c>
      <c r="B18" s="640"/>
      <c r="C18" s="640"/>
      <c r="D18" s="640"/>
      <c r="E18" s="640"/>
      <c r="F18" s="640"/>
      <c r="G18" s="640"/>
      <c r="H18" s="640"/>
      <c r="I18" s="640"/>
      <c r="J18" s="640"/>
      <c r="K18" s="640"/>
      <c r="L18" s="640"/>
      <c r="M18" s="640"/>
      <c r="N18" s="640"/>
      <c r="O18" s="640"/>
    </row>
    <row r="19" spans="1:15" x14ac:dyDescent="0.2">
      <c r="A19" s="640"/>
      <c r="B19" s="640"/>
      <c r="C19" s="640"/>
      <c r="D19" s="640"/>
      <c r="E19" s="640"/>
      <c r="F19" s="640"/>
      <c r="G19" s="640"/>
      <c r="H19" s="640"/>
      <c r="I19" s="640"/>
      <c r="J19" s="640"/>
      <c r="K19" s="640"/>
      <c r="L19" s="640"/>
      <c r="M19" s="640"/>
      <c r="N19" s="640"/>
      <c r="O19" s="640"/>
    </row>
    <row r="20" spans="1:15" x14ac:dyDescent="0.2">
      <c r="A20" s="640"/>
      <c r="B20" s="640"/>
      <c r="C20" s="640"/>
      <c r="D20" s="640"/>
      <c r="E20" s="640"/>
      <c r="F20" s="640"/>
      <c r="G20" s="640"/>
      <c r="H20" s="640"/>
      <c r="I20" s="640"/>
      <c r="J20" s="640"/>
      <c r="K20" s="640"/>
      <c r="L20" s="640"/>
      <c r="M20" s="640"/>
      <c r="N20" s="640"/>
      <c r="O20" s="640"/>
    </row>
    <row r="21" spans="1:15" x14ac:dyDescent="0.2">
      <c r="A21" s="674" t="s">
        <v>91</v>
      </c>
      <c r="B21" s="674"/>
      <c r="C21" s="674"/>
      <c r="D21" s="674"/>
      <c r="E21" s="674"/>
      <c r="F21" s="674"/>
      <c r="G21" s="674"/>
      <c r="H21" s="674"/>
      <c r="I21" s="674"/>
      <c r="J21" s="674"/>
      <c r="K21" s="674"/>
      <c r="L21" s="674"/>
      <c r="M21" s="674"/>
      <c r="N21" s="674"/>
      <c r="O21" s="674"/>
    </row>
    <row r="22" spans="1:15" x14ac:dyDescent="0.2">
      <c r="A22" s="673" t="s">
        <v>92</v>
      </c>
      <c r="B22" s="673"/>
      <c r="C22" s="673"/>
      <c r="D22" s="673"/>
      <c r="E22" s="673"/>
      <c r="F22" s="673"/>
      <c r="G22" s="673"/>
      <c r="H22" s="673"/>
      <c r="I22" s="673"/>
      <c r="J22" s="673"/>
      <c r="K22" s="673"/>
      <c r="L22" s="673"/>
      <c r="M22" s="673"/>
      <c r="N22" s="673"/>
      <c r="O22" s="673"/>
    </row>
    <row r="23" spans="1:15" x14ac:dyDescent="0.2">
      <c r="A23" s="673"/>
      <c r="B23" s="673"/>
      <c r="C23" s="673"/>
      <c r="D23" s="673"/>
      <c r="E23" s="673"/>
      <c r="F23" s="673"/>
      <c r="G23" s="673"/>
      <c r="H23" s="673"/>
      <c r="I23" s="673"/>
      <c r="J23" s="673"/>
      <c r="K23" s="673"/>
      <c r="L23" s="673"/>
      <c r="M23" s="673"/>
      <c r="N23" s="673"/>
      <c r="O23" s="673"/>
    </row>
    <row r="24" spans="1:15" x14ac:dyDescent="0.2">
      <c r="A24" s="592" t="s">
        <v>99</v>
      </c>
      <c r="B24" s="592"/>
      <c r="C24" s="592"/>
      <c r="D24" s="592"/>
      <c r="E24" s="592"/>
      <c r="F24" s="592"/>
      <c r="G24" s="592"/>
      <c r="H24" s="592"/>
      <c r="I24" s="592"/>
      <c r="J24" s="592"/>
      <c r="K24" s="592"/>
      <c r="L24" s="592"/>
      <c r="M24" s="592"/>
      <c r="N24" s="592"/>
      <c r="O24" s="592"/>
    </row>
    <row r="25" spans="1:15" x14ac:dyDescent="0.2">
      <c r="A25" s="592"/>
      <c r="B25" s="592"/>
      <c r="C25" s="592"/>
      <c r="D25" s="592"/>
      <c r="E25" s="592"/>
      <c r="F25" s="592"/>
      <c r="G25" s="592"/>
      <c r="H25" s="592"/>
      <c r="I25" s="592"/>
      <c r="J25" s="592"/>
      <c r="K25" s="592"/>
      <c r="L25" s="592"/>
      <c r="M25" s="592"/>
      <c r="N25" s="592"/>
      <c r="O25" s="592"/>
    </row>
    <row r="26" spans="1:15" x14ac:dyDescent="0.2">
      <c r="A26" s="671" t="s">
        <v>94</v>
      </c>
      <c r="B26" s="671"/>
      <c r="C26" s="671"/>
      <c r="D26" s="671"/>
      <c r="E26" s="671"/>
      <c r="F26" s="671"/>
      <c r="G26" s="671"/>
      <c r="H26" s="671"/>
      <c r="I26" s="671"/>
      <c r="J26" s="671"/>
      <c r="K26" s="671"/>
      <c r="L26" s="671"/>
      <c r="M26" s="671"/>
      <c r="N26" s="671"/>
      <c r="O26" s="671"/>
    </row>
    <row r="27" spans="1:15" x14ac:dyDescent="0.2">
      <c r="A27" s="556" t="s">
        <v>108</v>
      </c>
      <c r="B27" s="556"/>
      <c r="C27" s="556"/>
      <c r="D27" s="556"/>
      <c r="E27" s="556"/>
      <c r="F27" s="556"/>
      <c r="G27" s="556"/>
      <c r="H27" s="556"/>
      <c r="I27" s="556"/>
      <c r="J27" s="556"/>
      <c r="K27" s="556"/>
      <c r="L27" s="556"/>
      <c r="M27" s="556"/>
      <c r="N27" s="556"/>
      <c r="O27" s="556"/>
    </row>
    <row r="28" spans="1:15" x14ac:dyDescent="0.2">
      <c r="A28" s="557" t="s">
        <v>107</v>
      </c>
      <c r="B28" s="557"/>
      <c r="C28" s="557"/>
      <c r="D28" s="557"/>
      <c r="E28" s="557"/>
      <c r="F28" s="557"/>
      <c r="G28" s="557"/>
      <c r="H28" s="557"/>
      <c r="I28" s="557"/>
      <c r="J28" s="557"/>
      <c r="K28" s="557"/>
      <c r="L28" s="557"/>
      <c r="M28" s="557"/>
      <c r="N28" s="557"/>
      <c r="O28" s="557"/>
    </row>
    <row r="29" spans="1:15" x14ac:dyDescent="0.2">
      <c r="A29" s="536" t="s">
        <v>2790</v>
      </c>
      <c r="B29" s="536"/>
      <c r="C29" s="536"/>
      <c r="D29" s="536"/>
      <c r="E29" s="536"/>
      <c r="F29" s="536"/>
      <c r="G29" s="536"/>
      <c r="H29" s="536"/>
      <c r="I29" s="536"/>
      <c r="J29" s="536"/>
      <c r="K29" s="536"/>
      <c r="L29" s="536"/>
      <c r="M29" s="536"/>
      <c r="N29" s="536"/>
      <c r="O29" s="536"/>
    </row>
    <row r="30" spans="1:15" x14ac:dyDescent="0.2">
      <c r="A30" s="536"/>
      <c r="B30" s="536"/>
      <c r="C30" s="536"/>
      <c r="D30" s="536"/>
      <c r="E30" s="536"/>
      <c r="F30" s="536"/>
      <c r="G30" s="536"/>
      <c r="H30" s="536"/>
      <c r="I30" s="536"/>
      <c r="J30" s="536"/>
      <c r="K30" s="536"/>
      <c r="L30" s="536"/>
      <c r="M30" s="536"/>
      <c r="N30" s="536"/>
      <c r="O30" s="536"/>
    </row>
    <row r="31" spans="1:15" x14ac:dyDescent="0.2">
      <c r="A31" s="555"/>
      <c r="B31" s="555"/>
      <c r="C31" s="555"/>
      <c r="D31" s="555"/>
      <c r="E31" s="555"/>
      <c r="F31" s="555"/>
      <c r="G31" s="555"/>
      <c r="H31" s="555"/>
      <c r="I31" s="555"/>
      <c r="J31" s="555"/>
      <c r="K31" s="555"/>
      <c r="L31" s="555"/>
      <c r="M31" s="555"/>
      <c r="N31" s="555"/>
      <c r="O31" s="555"/>
    </row>
    <row r="32" spans="1:15" ht="14.25" x14ac:dyDescent="0.2">
      <c r="A32" s="572" t="s">
        <v>2757</v>
      </c>
      <c r="B32" s="572"/>
      <c r="L32" s="15"/>
      <c r="M32" s="15"/>
      <c r="N32" s="15"/>
      <c r="O32" s="16"/>
    </row>
  </sheetData>
  <mergeCells count="15">
    <mergeCell ref="N1:O1"/>
    <mergeCell ref="A32:B32"/>
    <mergeCell ref="A31:O31"/>
    <mergeCell ref="A26:O26"/>
    <mergeCell ref="A27:O27"/>
    <mergeCell ref="A28:O28"/>
    <mergeCell ref="A29:O30"/>
    <mergeCell ref="A4:A8"/>
    <mergeCell ref="A9:A13"/>
    <mergeCell ref="A16:O17"/>
    <mergeCell ref="A18:O20"/>
    <mergeCell ref="A22:O23"/>
    <mergeCell ref="A24:O25"/>
    <mergeCell ref="A21:O21"/>
    <mergeCell ref="A1:L1"/>
  </mergeCells>
  <hyperlinks>
    <hyperlink ref="A27:O27" r:id="rId1" display="Scottish Government website"/>
    <hyperlink ref="A28" r:id="rId2" location="/simd2020/BTTTFTT/9/-4.0000/55.9000/"/>
    <hyperlink ref="A29:O30" r:id="rId3" display="7) Figures are for deaths occurring between 1 March 2020 and 30 April 2020. Figures only include deaths that were registered by 3 May 2020. More information on registration delays can be found on the NRS website:"/>
    <hyperlink ref="N1" location="Contents!A1" display="back to contents"/>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0"/>
  <sheetViews>
    <sheetView workbookViewId="0">
      <selection sqref="A1:L1"/>
    </sheetView>
  </sheetViews>
  <sheetFormatPr defaultColWidth="9.140625" defaultRowHeight="14.25" x14ac:dyDescent="0.2"/>
  <cols>
    <col min="1" max="1" width="18.5703125" style="16" customWidth="1"/>
    <col min="2" max="2" width="25" style="16" customWidth="1"/>
    <col min="3" max="16384" width="9.140625" style="16"/>
  </cols>
  <sheetData>
    <row r="1" spans="1:16" ht="18" customHeight="1" x14ac:dyDescent="0.25">
      <c r="A1" s="630" t="s">
        <v>2985</v>
      </c>
      <c r="B1" s="630"/>
      <c r="C1" s="630"/>
      <c r="D1" s="630"/>
      <c r="E1" s="630"/>
      <c r="F1" s="630"/>
      <c r="G1" s="630"/>
      <c r="H1" s="630"/>
      <c r="I1" s="630"/>
      <c r="J1" s="630"/>
      <c r="K1" s="630"/>
      <c r="L1" s="630"/>
      <c r="M1" s="220"/>
      <c r="N1" s="551" t="s">
        <v>78</v>
      </c>
      <c r="O1" s="551"/>
      <c r="P1" s="220"/>
    </row>
    <row r="2" spans="1:16" ht="15" customHeight="1" x14ac:dyDescent="0.2"/>
    <row r="3" spans="1:16" x14ac:dyDescent="0.2">
      <c r="A3" s="36"/>
      <c r="B3" s="43" t="s">
        <v>105</v>
      </c>
      <c r="C3" s="44" t="s">
        <v>35</v>
      </c>
      <c r="D3" s="44" t="s">
        <v>36</v>
      </c>
      <c r="E3" s="44" t="s">
        <v>37</v>
      </c>
    </row>
    <row r="4" spans="1:16" x14ac:dyDescent="0.2">
      <c r="A4" s="575" t="s">
        <v>38</v>
      </c>
      <c r="B4" s="42" t="s">
        <v>43</v>
      </c>
      <c r="C4" s="13">
        <f>'Table 7'!D5</f>
        <v>668.9</v>
      </c>
      <c r="D4" s="13">
        <f>'Table 7'!E5</f>
        <v>656.5</v>
      </c>
      <c r="E4" s="13">
        <f>'Table 7'!F5</f>
        <v>681.3</v>
      </c>
      <c r="F4" s="22">
        <f>C4-D4</f>
        <v>12.399999999999977</v>
      </c>
    </row>
    <row r="5" spans="1:16" x14ac:dyDescent="0.2">
      <c r="A5" s="576"/>
      <c r="B5" s="19" t="s">
        <v>44</v>
      </c>
      <c r="C5" s="13">
        <f>'Table 7'!D6</f>
        <v>649.9</v>
      </c>
      <c r="D5" s="13">
        <f>'Table 7'!E6</f>
        <v>638.70000000000005</v>
      </c>
      <c r="E5" s="13">
        <f>'Table 7'!F6</f>
        <v>661.1</v>
      </c>
      <c r="F5" s="22">
        <f t="shared" ref="F5:F15" si="0">C5-D5</f>
        <v>11.199999999999932</v>
      </c>
    </row>
    <row r="6" spans="1:16" x14ac:dyDescent="0.2">
      <c r="A6" s="576"/>
      <c r="B6" s="19" t="s">
        <v>45</v>
      </c>
      <c r="C6" s="13">
        <f>'Table 7'!D7</f>
        <v>569.70000000000005</v>
      </c>
      <c r="D6" s="13">
        <f>'Table 7'!E7</f>
        <v>548.70000000000005</v>
      </c>
      <c r="E6" s="13">
        <f>'Table 7'!F7</f>
        <v>590.6</v>
      </c>
      <c r="F6" s="22">
        <f t="shared" si="0"/>
        <v>21</v>
      </c>
    </row>
    <row r="7" spans="1:16" x14ac:dyDescent="0.2">
      <c r="A7" s="576"/>
      <c r="B7" s="19" t="s">
        <v>46</v>
      </c>
      <c r="C7" s="13">
        <f>'Table 7'!D8</f>
        <v>601.20000000000005</v>
      </c>
      <c r="D7" s="13">
        <f>'Table 7'!E8</f>
        <v>570.5</v>
      </c>
      <c r="E7" s="13">
        <f>'Table 7'!F8</f>
        <v>631.9</v>
      </c>
      <c r="F7" s="22">
        <f t="shared" si="0"/>
        <v>30.700000000000045</v>
      </c>
    </row>
    <row r="8" spans="1:16" x14ac:dyDescent="0.2">
      <c r="A8" s="576"/>
      <c r="B8" s="19" t="s">
        <v>47</v>
      </c>
      <c r="C8" s="13">
        <f>'Table 7'!D9</f>
        <v>515.1</v>
      </c>
      <c r="D8" s="13">
        <f>'Table 7'!E9</f>
        <v>497.2</v>
      </c>
      <c r="E8" s="13">
        <f>'Table 7'!F9</f>
        <v>532.9</v>
      </c>
      <c r="F8" s="22">
        <f t="shared" si="0"/>
        <v>17.900000000000034</v>
      </c>
    </row>
    <row r="9" spans="1:16" ht="12.75" customHeight="1" x14ac:dyDescent="0.2">
      <c r="A9" s="576"/>
      <c r="B9" s="19" t="s">
        <v>48</v>
      </c>
      <c r="C9" s="13">
        <f>'Table 7'!D10</f>
        <v>504.6</v>
      </c>
      <c r="D9" s="13">
        <f>'Table 7'!E10</f>
        <v>482.1</v>
      </c>
      <c r="E9" s="13">
        <f>'Table 7'!F10</f>
        <v>527</v>
      </c>
      <c r="F9" s="22">
        <f t="shared" si="0"/>
        <v>22.5</v>
      </c>
    </row>
    <row r="10" spans="1:16" ht="21.75" customHeight="1" x14ac:dyDescent="0.2">
      <c r="A10" s="576" t="s">
        <v>41</v>
      </c>
      <c r="B10" s="19" t="s">
        <v>43</v>
      </c>
      <c r="C10" s="13">
        <f>'Table 7'!D11</f>
        <v>115.7</v>
      </c>
      <c r="D10" s="13">
        <f>'Table 7'!E11</f>
        <v>110.4</v>
      </c>
      <c r="E10" s="13">
        <f>'Table 7'!F11</f>
        <v>121</v>
      </c>
      <c r="F10" s="22">
        <f t="shared" si="0"/>
        <v>5.2999999999999972</v>
      </c>
    </row>
    <row r="11" spans="1:16" x14ac:dyDescent="0.2">
      <c r="A11" s="576"/>
      <c r="B11" s="19" t="s">
        <v>44</v>
      </c>
      <c r="C11" s="13">
        <f>'Table 7'!D12</f>
        <v>84.5</v>
      </c>
      <c r="D11" s="13">
        <f>'Table 7'!E12</f>
        <v>80.400000000000006</v>
      </c>
      <c r="E11" s="13">
        <f>'Table 7'!F12</f>
        <v>88.7</v>
      </c>
      <c r="F11" s="22">
        <f t="shared" si="0"/>
        <v>4.0999999999999943</v>
      </c>
    </row>
    <row r="12" spans="1:16" x14ac:dyDescent="0.2">
      <c r="A12" s="576"/>
      <c r="B12" s="19" t="s">
        <v>45</v>
      </c>
      <c r="C12" s="13">
        <f>'Table 7'!D13</f>
        <v>60.8</v>
      </c>
      <c r="D12" s="13">
        <f>'Table 7'!E13</f>
        <v>53.8</v>
      </c>
      <c r="E12" s="13">
        <f>'Table 7'!F13</f>
        <v>67.900000000000006</v>
      </c>
      <c r="F12" s="22">
        <f t="shared" si="0"/>
        <v>7</v>
      </c>
    </row>
    <row r="13" spans="1:16" x14ac:dyDescent="0.2">
      <c r="A13" s="576"/>
      <c r="B13" s="19" t="s">
        <v>46</v>
      </c>
      <c r="C13" s="13">
        <f>'Table 7'!D14</f>
        <v>40.9</v>
      </c>
      <c r="D13" s="13">
        <f>'Table 7'!E14</f>
        <v>32.799999999999997</v>
      </c>
      <c r="E13" s="13">
        <f>'Table 7'!F14</f>
        <v>49</v>
      </c>
      <c r="F13" s="22">
        <f t="shared" si="0"/>
        <v>8.1000000000000014</v>
      </c>
    </row>
    <row r="14" spans="1:16" x14ac:dyDescent="0.2">
      <c r="A14" s="576"/>
      <c r="B14" s="19" t="s">
        <v>47</v>
      </c>
      <c r="C14" s="13">
        <f>'Table 7'!D15</f>
        <v>50.8</v>
      </c>
      <c r="D14" s="13">
        <f>'Table 7'!E15</f>
        <v>45</v>
      </c>
      <c r="E14" s="13">
        <f>'Table 7'!F15</f>
        <v>56.6</v>
      </c>
      <c r="F14" s="22">
        <f t="shared" si="0"/>
        <v>5.7999999999999972</v>
      </c>
    </row>
    <row r="15" spans="1:16" x14ac:dyDescent="0.2">
      <c r="A15" s="576"/>
      <c r="B15" s="19" t="s">
        <v>48</v>
      </c>
      <c r="C15" s="13">
        <f>'Table 7'!D16</f>
        <v>26.7</v>
      </c>
      <c r="D15" s="13">
        <f>'Table 7'!E16</f>
        <v>21.5</v>
      </c>
      <c r="E15" s="13">
        <f>'Table 7'!F16</f>
        <v>31.9</v>
      </c>
      <c r="F15" s="22">
        <f t="shared" si="0"/>
        <v>5.1999999999999993</v>
      </c>
    </row>
    <row r="17" spans="1:15" x14ac:dyDescent="0.2">
      <c r="A17" s="12" t="s">
        <v>26</v>
      </c>
      <c r="B17" s="17"/>
      <c r="C17" s="17">
        <f>C10/C15</f>
        <v>4.3333333333333339</v>
      </c>
      <c r="D17" s="17">
        <f>C4/C9</f>
        <v>1.3256044391597304</v>
      </c>
      <c r="E17" s="17"/>
      <c r="F17" s="17"/>
      <c r="G17" s="17"/>
      <c r="H17" s="17"/>
      <c r="I17" s="17"/>
      <c r="J17" s="17"/>
      <c r="K17" s="17"/>
      <c r="L17" s="15"/>
      <c r="M17" s="15"/>
      <c r="N17" s="15"/>
    </row>
    <row r="18" spans="1:15" ht="14.25" customHeight="1" x14ac:dyDescent="0.2">
      <c r="A18" s="580" t="s">
        <v>100</v>
      </c>
      <c r="B18" s="580"/>
      <c r="C18" s="580"/>
      <c r="D18" s="580"/>
      <c r="E18" s="580"/>
      <c r="F18" s="580"/>
      <c r="G18" s="580"/>
      <c r="H18" s="580"/>
      <c r="I18" s="580"/>
      <c r="J18" s="580"/>
      <c r="K18" s="580"/>
      <c r="L18" s="580"/>
      <c r="M18" s="580"/>
      <c r="N18" s="580"/>
      <c r="O18" s="210"/>
    </row>
    <row r="19" spans="1:15" x14ac:dyDescent="0.2">
      <c r="A19" s="580"/>
      <c r="B19" s="580"/>
      <c r="C19" s="580"/>
      <c r="D19" s="580"/>
      <c r="E19" s="580"/>
      <c r="F19" s="580"/>
      <c r="G19" s="580"/>
      <c r="H19" s="580"/>
      <c r="I19" s="580"/>
      <c r="J19" s="580"/>
      <c r="K19" s="580"/>
      <c r="L19" s="580"/>
      <c r="M19" s="580"/>
      <c r="N19" s="580"/>
      <c r="O19" s="210"/>
    </row>
    <row r="20" spans="1:15" ht="14.25" customHeight="1" x14ac:dyDescent="0.2">
      <c r="A20" s="580" t="s">
        <v>101</v>
      </c>
      <c r="B20" s="580"/>
      <c r="C20" s="580"/>
      <c r="D20" s="580"/>
      <c r="E20" s="580"/>
      <c r="F20" s="580"/>
      <c r="G20" s="580"/>
      <c r="H20" s="580"/>
      <c r="I20" s="580"/>
      <c r="J20" s="580"/>
      <c r="K20" s="580"/>
      <c r="L20" s="580"/>
      <c r="M20" s="580"/>
      <c r="N20" s="580"/>
      <c r="O20" s="148"/>
    </row>
    <row r="21" spans="1:15" x14ac:dyDescent="0.2">
      <c r="A21" s="580"/>
      <c r="B21" s="580"/>
      <c r="C21" s="580"/>
      <c r="D21" s="580"/>
      <c r="E21" s="580"/>
      <c r="F21" s="580"/>
      <c r="G21" s="580"/>
      <c r="H21" s="580"/>
      <c r="I21" s="580"/>
      <c r="J21" s="580"/>
      <c r="K21" s="580"/>
      <c r="L21" s="580"/>
      <c r="M21" s="580"/>
      <c r="N21" s="580"/>
      <c r="O21" s="148"/>
    </row>
    <row r="22" spans="1:15" x14ac:dyDescent="0.2">
      <c r="A22" s="580"/>
      <c r="B22" s="580"/>
      <c r="C22" s="580"/>
      <c r="D22" s="580"/>
      <c r="E22" s="580"/>
      <c r="F22" s="580"/>
      <c r="G22" s="580"/>
      <c r="H22" s="580"/>
      <c r="I22" s="580"/>
      <c r="J22" s="580"/>
      <c r="K22" s="580"/>
      <c r="L22" s="580"/>
      <c r="M22" s="580"/>
      <c r="N22" s="580"/>
      <c r="O22" s="148"/>
    </row>
    <row r="23" spans="1:15" x14ac:dyDescent="0.2">
      <c r="A23" s="572" t="s">
        <v>102</v>
      </c>
      <c r="B23" s="572"/>
      <c r="C23" s="572"/>
      <c r="D23" s="572"/>
      <c r="E23" s="572"/>
      <c r="F23" s="572"/>
      <c r="G23" s="572"/>
      <c r="H23" s="572"/>
      <c r="I23" s="572"/>
      <c r="J23" s="572"/>
      <c r="K23" s="572"/>
      <c r="L23" s="572"/>
      <c r="M23" s="572"/>
      <c r="N23" s="572"/>
      <c r="O23" s="195"/>
    </row>
    <row r="24" spans="1:15" ht="14.25" customHeight="1" x14ac:dyDescent="0.2">
      <c r="A24" s="580" t="s">
        <v>103</v>
      </c>
      <c r="B24" s="580"/>
      <c r="C24" s="580"/>
      <c r="D24" s="580"/>
      <c r="E24" s="580"/>
      <c r="F24" s="580"/>
      <c r="G24" s="580"/>
      <c r="H24" s="580"/>
      <c r="I24" s="580"/>
      <c r="J24" s="580"/>
      <c r="K24" s="580"/>
      <c r="L24" s="580"/>
      <c r="M24" s="580"/>
      <c r="N24" s="580"/>
      <c r="O24" s="149"/>
    </row>
    <row r="25" spans="1:15" x14ac:dyDescent="0.2">
      <c r="A25" s="580"/>
      <c r="B25" s="580"/>
      <c r="C25" s="580"/>
      <c r="D25" s="580"/>
      <c r="E25" s="580"/>
      <c r="F25" s="580"/>
      <c r="G25" s="580"/>
      <c r="H25" s="580"/>
      <c r="I25" s="580"/>
      <c r="J25" s="580"/>
      <c r="K25" s="580"/>
      <c r="L25" s="580"/>
      <c r="M25" s="580"/>
      <c r="N25" s="580"/>
      <c r="O25" s="149"/>
    </row>
    <row r="26" spans="1:15" ht="15" customHeight="1" x14ac:dyDescent="0.2">
      <c r="A26" s="585" t="s">
        <v>2791</v>
      </c>
      <c r="B26" s="585"/>
      <c r="C26" s="585"/>
      <c r="D26" s="585"/>
      <c r="E26" s="585"/>
      <c r="F26" s="585"/>
      <c r="G26" s="585"/>
      <c r="H26" s="585"/>
      <c r="I26" s="585"/>
      <c r="J26" s="585"/>
      <c r="K26" s="585"/>
      <c r="L26" s="585"/>
      <c r="M26" s="585"/>
      <c r="N26" s="585"/>
      <c r="O26" s="149"/>
    </row>
    <row r="27" spans="1:15" ht="14.25" customHeight="1" x14ac:dyDescent="0.2">
      <c r="A27" s="585"/>
      <c r="B27" s="585"/>
      <c r="C27" s="585"/>
      <c r="D27" s="585"/>
      <c r="E27" s="585"/>
      <c r="F27" s="585"/>
      <c r="G27" s="585"/>
      <c r="H27" s="585"/>
      <c r="I27" s="585"/>
      <c r="J27" s="585"/>
      <c r="K27" s="585"/>
      <c r="L27" s="585"/>
      <c r="M27" s="585"/>
      <c r="N27" s="585"/>
      <c r="O27" s="475"/>
    </row>
    <row r="28" spans="1:15" x14ac:dyDescent="0.2">
      <c r="A28" s="579" t="s">
        <v>2744</v>
      </c>
      <c r="B28" s="579"/>
      <c r="C28" s="579"/>
      <c r="D28" s="579"/>
      <c r="E28" s="579"/>
      <c r="F28" s="579"/>
      <c r="G28" s="579"/>
      <c r="H28" s="579"/>
      <c r="I28" s="579"/>
      <c r="J28" s="579"/>
      <c r="K28" s="579"/>
      <c r="L28" s="579"/>
      <c r="M28" s="579"/>
      <c r="N28" s="579"/>
      <c r="O28" s="210"/>
    </row>
    <row r="29" spans="1:15" x14ac:dyDescent="0.2">
      <c r="A29" s="536"/>
      <c r="B29" s="536"/>
      <c r="C29" s="536"/>
      <c r="D29" s="536"/>
      <c r="E29" s="536"/>
      <c r="F29" s="536"/>
      <c r="G29" s="536"/>
      <c r="H29" s="536"/>
      <c r="I29" s="536"/>
      <c r="J29" s="536"/>
      <c r="K29" s="536"/>
      <c r="L29" s="536"/>
      <c r="M29" s="536"/>
      <c r="N29" s="536"/>
      <c r="O29" s="150"/>
    </row>
    <row r="30" spans="1:15" x14ac:dyDescent="0.2">
      <c r="A30" s="195" t="s">
        <v>2757</v>
      </c>
      <c r="B30" s="17"/>
      <c r="C30" s="17"/>
      <c r="D30" s="17"/>
      <c r="E30" s="17"/>
      <c r="F30" s="17"/>
      <c r="G30" s="17"/>
      <c r="H30" s="17"/>
      <c r="I30" s="17"/>
      <c r="J30" s="17"/>
      <c r="K30" s="17"/>
      <c r="L30" s="15"/>
      <c r="M30" s="15"/>
      <c r="N30" s="15"/>
    </row>
  </sheetData>
  <mergeCells count="11">
    <mergeCell ref="A4:A9"/>
    <mergeCell ref="A10:A15"/>
    <mergeCell ref="A18:N19"/>
    <mergeCell ref="A20:N22"/>
    <mergeCell ref="N1:O1"/>
    <mergeCell ref="A1:L1"/>
    <mergeCell ref="A23:N23"/>
    <mergeCell ref="A24:N25"/>
    <mergeCell ref="A28:N28"/>
    <mergeCell ref="A29:N29"/>
    <mergeCell ref="A26:N27"/>
  </mergeCells>
  <conditionalFormatting sqref="B8:B9">
    <cfRule type="duplicateValues" dxfId="1" priority="2"/>
  </conditionalFormatting>
  <conditionalFormatting sqref="B14:B15">
    <cfRule type="duplicateValues" dxfId="0" priority="1"/>
  </conditionalFormatting>
  <hyperlinks>
    <hyperlink ref="A28:N28" r:id="rId1" display="6) Urban Rural classification 2016. More information can be found of the Scottish Government website"/>
    <hyperlink ref="N1:O1" location="Contents!A1" display="back to contents"/>
  </hyperlink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91"/>
  <sheetViews>
    <sheetView workbookViewId="0">
      <selection sqref="A1:H1"/>
    </sheetView>
  </sheetViews>
  <sheetFormatPr defaultColWidth="9.140625" defaultRowHeight="12.75" x14ac:dyDescent="0.2"/>
  <cols>
    <col min="1" max="1" width="18.5703125" style="17" customWidth="1"/>
    <col min="2" max="9" width="13.140625" style="17" customWidth="1"/>
    <col min="10" max="16384" width="9.140625" style="17"/>
  </cols>
  <sheetData>
    <row r="1" spans="1:11" ht="18" customHeight="1" x14ac:dyDescent="0.25">
      <c r="A1" s="569" t="s">
        <v>2986</v>
      </c>
      <c r="B1" s="569"/>
      <c r="C1" s="569"/>
      <c r="D1" s="569"/>
      <c r="E1" s="569"/>
      <c r="F1" s="569"/>
      <c r="G1" s="569"/>
      <c r="H1" s="569"/>
      <c r="J1" s="538" t="s">
        <v>78</v>
      </c>
      <c r="K1" s="538"/>
    </row>
    <row r="2" spans="1:11" ht="15" customHeight="1" x14ac:dyDescent="0.2"/>
    <row r="3" spans="1:11" x14ac:dyDescent="0.2">
      <c r="B3" s="583" t="s">
        <v>84</v>
      </c>
      <c r="C3" s="583"/>
      <c r="D3" s="583"/>
      <c r="E3" s="583"/>
      <c r="F3" s="583" t="s">
        <v>75</v>
      </c>
      <c r="G3" s="583"/>
      <c r="H3" s="583"/>
      <c r="I3" s="583"/>
    </row>
    <row r="4" spans="1:11" x14ac:dyDescent="0.2">
      <c r="B4" s="675" t="s">
        <v>82</v>
      </c>
      <c r="C4" s="211"/>
      <c r="D4" s="211"/>
      <c r="E4" s="677" t="s">
        <v>83</v>
      </c>
      <c r="F4" s="675" t="s">
        <v>82</v>
      </c>
      <c r="G4" s="211"/>
      <c r="H4" s="211"/>
      <c r="I4" s="679" t="s">
        <v>83</v>
      </c>
    </row>
    <row r="5" spans="1:11" x14ac:dyDescent="0.2">
      <c r="B5" s="676"/>
      <c r="C5" s="221" t="s">
        <v>80</v>
      </c>
      <c r="D5" s="221" t="s">
        <v>81</v>
      </c>
      <c r="E5" s="678"/>
      <c r="F5" s="676"/>
      <c r="G5" s="221" t="s">
        <v>80</v>
      </c>
      <c r="H5" s="221" t="s">
        <v>81</v>
      </c>
      <c r="I5" s="680"/>
    </row>
    <row r="6" spans="1:11" x14ac:dyDescent="0.2">
      <c r="A6" s="62">
        <v>43891</v>
      </c>
      <c r="B6" s="63">
        <v>0</v>
      </c>
      <c r="C6" s="64">
        <v>0</v>
      </c>
      <c r="D6" s="64">
        <v>0</v>
      </c>
      <c r="E6" s="65">
        <v>0</v>
      </c>
      <c r="F6" s="63">
        <v>1</v>
      </c>
      <c r="G6" s="64">
        <v>96</v>
      </c>
      <c r="H6" s="64">
        <v>43</v>
      </c>
      <c r="I6" s="64">
        <v>59</v>
      </c>
    </row>
    <row r="7" spans="1:11" x14ac:dyDescent="0.2">
      <c r="A7" s="66">
        <v>43892</v>
      </c>
      <c r="B7" s="19">
        <v>0</v>
      </c>
      <c r="C7" s="18">
        <v>0</v>
      </c>
      <c r="D7" s="18">
        <v>0</v>
      </c>
      <c r="E7" s="67">
        <v>0</v>
      </c>
      <c r="F7" s="19">
        <v>0</v>
      </c>
      <c r="G7" s="18">
        <v>62</v>
      </c>
      <c r="H7" s="18">
        <v>45</v>
      </c>
      <c r="I7" s="18">
        <v>47</v>
      </c>
    </row>
    <row r="8" spans="1:11" x14ac:dyDescent="0.2">
      <c r="A8" s="66">
        <v>43893</v>
      </c>
      <c r="B8" s="19">
        <v>0</v>
      </c>
      <c r="C8" s="18">
        <v>0</v>
      </c>
      <c r="D8" s="18">
        <v>0</v>
      </c>
      <c r="E8" s="67">
        <v>0</v>
      </c>
      <c r="F8" s="19">
        <v>2</v>
      </c>
      <c r="G8" s="18">
        <v>92</v>
      </c>
      <c r="H8" s="18">
        <v>47</v>
      </c>
      <c r="I8" s="18">
        <v>50</v>
      </c>
    </row>
    <row r="9" spans="1:11" x14ac:dyDescent="0.2">
      <c r="A9" s="66">
        <v>43894</v>
      </c>
      <c r="B9" s="19">
        <v>0</v>
      </c>
      <c r="C9" s="18">
        <v>0</v>
      </c>
      <c r="D9" s="18">
        <v>0</v>
      </c>
      <c r="E9" s="67">
        <v>0</v>
      </c>
      <c r="F9" s="19">
        <v>0</v>
      </c>
      <c r="G9" s="18">
        <v>71</v>
      </c>
      <c r="H9" s="18">
        <v>36</v>
      </c>
      <c r="I9" s="18">
        <v>43</v>
      </c>
    </row>
    <row r="10" spans="1:11" x14ac:dyDescent="0.2">
      <c r="A10" s="66">
        <v>43895</v>
      </c>
      <c r="B10" s="19">
        <v>0</v>
      </c>
      <c r="C10" s="18">
        <v>0</v>
      </c>
      <c r="D10" s="18">
        <v>0</v>
      </c>
      <c r="E10" s="67">
        <v>0</v>
      </c>
      <c r="F10" s="19">
        <v>2</v>
      </c>
      <c r="G10" s="18">
        <v>78</v>
      </c>
      <c r="H10" s="18">
        <v>29</v>
      </c>
      <c r="I10" s="18">
        <v>50</v>
      </c>
    </row>
    <row r="11" spans="1:11" x14ac:dyDescent="0.2">
      <c r="A11" s="66">
        <v>43896</v>
      </c>
      <c r="B11" s="19">
        <v>0</v>
      </c>
      <c r="C11" s="18">
        <v>0</v>
      </c>
      <c r="D11" s="18">
        <v>0</v>
      </c>
      <c r="E11" s="67">
        <v>0</v>
      </c>
      <c r="F11" s="19">
        <v>0</v>
      </c>
      <c r="G11" s="18">
        <v>87</v>
      </c>
      <c r="H11" s="18">
        <v>37</v>
      </c>
      <c r="I11" s="18">
        <v>49</v>
      </c>
    </row>
    <row r="12" spans="1:11" x14ac:dyDescent="0.2">
      <c r="A12" s="66">
        <v>43897</v>
      </c>
      <c r="B12" s="19">
        <v>0</v>
      </c>
      <c r="C12" s="18">
        <v>0</v>
      </c>
      <c r="D12" s="18">
        <v>0</v>
      </c>
      <c r="E12" s="67">
        <v>0</v>
      </c>
      <c r="F12" s="19">
        <v>2</v>
      </c>
      <c r="G12" s="18">
        <v>81</v>
      </c>
      <c r="H12" s="18">
        <v>38</v>
      </c>
      <c r="I12" s="18">
        <v>55</v>
      </c>
    </row>
    <row r="13" spans="1:11" x14ac:dyDescent="0.2">
      <c r="A13" s="66">
        <v>43898</v>
      </c>
      <c r="B13" s="19">
        <v>0</v>
      </c>
      <c r="C13" s="18">
        <v>0</v>
      </c>
      <c r="D13" s="18">
        <v>0</v>
      </c>
      <c r="E13" s="67">
        <v>0</v>
      </c>
      <c r="F13" s="19">
        <v>1</v>
      </c>
      <c r="G13" s="18">
        <v>85</v>
      </c>
      <c r="H13" s="18">
        <v>39</v>
      </c>
      <c r="I13" s="18">
        <v>52</v>
      </c>
    </row>
    <row r="14" spans="1:11" x14ac:dyDescent="0.2">
      <c r="A14" s="66">
        <v>43899</v>
      </c>
      <c r="B14" s="19">
        <v>0</v>
      </c>
      <c r="C14" s="18">
        <v>0</v>
      </c>
      <c r="D14" s="18">
        <v>0</v>
      </c>
      <c r="E14" s="67">
        <v>0</v>
      </c>
      <c r="F14" s="19">
        <v>0</v>
      </c>
      <c r="G14" s="18">
        <v>79</v>
      </c>
      <c r="H14" s="18">
        <v>29</v>
      </c>
      <c r="I14" s="18">
        <v>55</v>
      </c>
    </row>
    <row r="15" spans="1:11" x14ac:dyDescent="0.2">
      <c r="A15" s="66">
        <v>43900</v>
      </c>
      <c r="B15" s="19">
        <v>0</v>
      </c>
      <c r="C15" s="18">
        <v>0</v>
      </c>
      <c r="D15" s="18">
        <v>0</v>
      </c>
      <c r="E15" s="67">
        <v>0</v>
      </c>
      <c r="F15" s="19">
        <v>0</v>
      </c>
      <c r="G15" s="18">
        <v>73</v>
      </c>
      <c r="H15" s="18">
        <v>46</v>
      </c>
      <c r="I15" s="18">
        <v>56</v>
      </c>
    </row>
    <row r="16" spans="1:11" x14ac:dyDescent="0.2">
      <c r="A16" s="66">
        <v>43901</v>
      </c>
      <c r="B16" s="19">
        <v>0</v>
      </c>
      <c r="C16" s="18">
        <v>0</v>
      </c>
      <c r="D16" s="18">
        <v>0</v>
      </c>
      <c r="E16" s="67">
        <v>0</v>
      </c>
      <c r="F16" s="19">
        <v>0</v>
      </c>
      <c r="G16" s="18">
        <v>83</v>
      </c>
      <c r="H16" s="18">
        <v>32</v>
      </c>
      <c r="I16" s="18">
        <v>49</v>
      </c>
    </row>
    <row r="17" spans="1:9" x14ac:dyDescent="0.2">
      <c r="A17" s="66">
        <v>43902</v>
      </c>
      <c r="B17" s="19">
        <v>0</v>
      </c>
      <c r="C17" s="18">
        <v>1</v>
      </c>
      <c r="D17" s="18">
        <v>0</v>
      </c>
      <c r="E17" s="67">
        <v>1</v>
      </c>
      <c r="F17" s="19">
        <v>1</v>
      </c>
      <c r="G17" s="18">
        <v>78</v>
      </c>
      <c r="H17" s="18">
        <v>48</v>
      </c>
      <c r="I17" s="18">
        <v>62</v>
      </c>
    </row>
    <row r="18" spans="1:9" x14ac:dyDescent="0.2">
      <c r="A18" s="66">
        <v>43903</v>
      </c>
      <c r="B18" s="19">
        <v>0</v>
      </c>
      <c r="C18" s="18">
        <v>0</v>
      </c>
      <c r="D18" s="18">
        <v>0</v>
      </c>
      <c r="E18" s="67">
        <v>0</v>
      </c>
      <c r="F18" s="19">
        <v>2</v>
      </c>
      <c r="G18" s="18">
        <v>72</v>
      </c>
      <c r="H18" s="18">
        <v>25</v>
      </c>
      <c r="I18" s="18">
        <v>48</v>
      </c>
    </row>
    <row r="19" spans="1:9" x14ac:dyDescent="0.2">
      <c r="A19" s="66">
        <v>43904</v>
      </c>
      <c r="B19" s="19">
        <v>0</v>
      </c>
      <c r="C19" s="18">
        <v>2</v>
      </c>
      <c r="D19" s="18">
        <v>0</v>
      </c>
      <c r="E19" s="67">
        <v>0</v>
      </c>
      <c r="F19" s="19">
        <v>1</v>
      </c>
      <c r="G19" s="18">
        <v>93</v>
      </c>
      <c r="H19" s="18">
        <v>39</v>
      </c>
      <c r="I19" s="18">
        <v>53</v>
      </c>
    </row>
    <row r="20" spans="1:9" x14ac:dyDescent="0.2">
      <c r="A20" s="66">
        <v>43905</v>
      </c>
      <c r="B20" s="19">
        <v>0</v>
      </c>
      <c r="C20" s="18">
        <v>1</v>
      </c>
      <c r="D20" s="18">
        <v>0</v>
      </c>
      <c r="E20" s="67">
        <v>0</v>
      </c>
      <c r="F20" s="19">
        <v>0</v>
      </c>
      <c r="G20" s="18">
        <v>75</v>
      </c>
      <c r="H20" s="18">
        <v>38</v>
      </c>
      <c r="I20" s="18">
        <v>56</v>
      </c>
    </row>
    <row r="21" spans="1:9" x14ac:dyDescent="0.2">
      <c r="A21" s="66">
        <v>43906</v>
      </c>
      <c r="B21" s="19">
        <v>0</v>
      </c>
      <c r="C21" s="18">
        <v>2</v>
      </c>
      <c r="D21" s="18">
        <v>0</v>
      </c>
      <c r="E21" s="67">
        <v>1</v>
      </c>
      <c r="F21" s="19">
        <v>3</v>
      </c>
      <c r="G21" s="18">
        <v>83</v>
      </c>
      <c r="H21" s="18">
        <v>44</v>
      </c>
      <c r="I21" s="18">
        <v>43</v>
      </c>
    </row>
    <row r="22" spans="1:9" x14ac:dyDescent="0.2">
      <c r="A22" s="66">
        <v>43907</v>
      </c>
      <c r="B22" s="19">
        <v>0</v>
      </c>
      <c r="C22" s="18">
        <v>1</v>
      </c>
      <c r="D22" s="18">
        <v>2</v>
      </c>
      <c r="E22" s="67">
        <v>0</v>
      </c>
      <c r="F22" s="19">
        <v>0</v>
      </c>
      <c r="G22" s="18">
        <v>73</v>
      </c>
      <c r="H22" s="18">
        <v>43</v>
      </c>
      <c r="I22" s="18">
        <v>49</v>
      </c>
    </row>
    <row r="23" spans="1:9" x14ac:dyDescent="0.2">
      <c r="A23" s="66">
        <v>43908</v>
      </c>
      <c r="B23" s="19">
        <v>0</v>
      </c>
      <c r="C23" s="18">
        <v>3</v>
      </c>
      <c r="D23" s="18">
        <v>0</v>
      </c>
      <c r="E23" s="67">
        <v>1</v>
      </c>
      <c r="F23" s="19">
        <v>3</v>
      </c>
      <c r="G23" s="18">
        <v>74</v>
      </c>
      <c r="H23" s="18">
        <v>41</v>
      </c>
      <c r="I23" s="18">
        <v>67</v>
      </c>
    </row>
    <row r="24" spans="1:9" x14ac:dyDescent="0.2">
      <c r="A24" s="66">
        <v>43909</v>
      </c>
      <c r="B24" s="19">
        <v>0</v>
      </c>
      <c r="C24" s="18">
        <v>3</v>
      </c>
      <c r="D24" s="18">
        <v>0</v>
      </c>
      <c r="E24" s="67">
        <v>1</v>
      </c>
      <c r="F24" s="19">
        <v>1</v>
      </c>
      <c r="G24" s="18">
        <v>82</v>
      </c>
      <c r="H24" s="18">
        <v>33</v>
      </c>
      <c r="I24" s="18">
        <v>57</v>
      </c>
    </row>
    <row r="25" spans="1:9" x14ac:dyDescent="0.2">
      <c r="A25" s="66">
        <v>43910</v>
      </c>
      <c r="B25" s="19">
        <v>0</v>
      </c>
      <c r="C25" s="18">
        <v>5</v>
      </c>
      <c r="D25" s="18">
        <v>0</v>
      </c>
      <c r="E25" s="67">
        <v>0</v>
      </c>
      <c r="F25" s="19">
        <v>2</v>
      </c>
      <c r="G25" s="18">
        <v>83</v>
      </c>
      <c r="H25" s="18">
        <v>35</v>
      </c>
      <c r="I25" s="18">
        <v>46</v>
      </c>
    </row>
    <row r="26" spans="1:9" x14ac:dyDescent="0.2">
      <c r="A26" s="66">
        <v>43911</v>
      </c>
      <c r="B26" s="19">
        <v>0</v>
      </c>
      <c r="C26" s="18">
        <v>6</v>
      </c>
      <c r="D26" s="18">
        <v>0</v>
      </c>
      <c r="E26" s="67">
        <v>1</v>
      </c>
      <c r="F26" s="19">
        <v>0</v>
      </c>
      <c r="G26" s="18">
        <v>72</v>
      </c>
      <c r="H26" s="18">
        <v>39</v>
      </c>
      <c r="I26" s="18">
        <v>54</v>
      </c>
    </row>
    <row r="27" spans="1:9" x14ac:dyDescent="0.2">
      <c r="A27" s="66">
        <v>43912</v>
      </c>
      <c r="B27" s="19">
        <v>0</v>
      </c>
      <c r="C27" s="18">
        <v>4</v>
      </c>
      <c r="D27" s="18">
        <v>2</v>
      </c>
      <c r="E27" s="67">
        <v>0</v>
      </c>
      <c r="F27" s="19">
        <v>0</v>
      </c>
      <c r="G27" s="18">
        <v>78</v>
      </c>
      <c r="H27" s="18">
        <v>59</v>
      </c>
      <c r="I27" s="18">
        <v>57</v>
      </c>
    </row>
    <row r="28" spans="1:9" x14ac:dyDescent="0.2">
      <c r="A28" s="66">
        <v>43913</v>
      </c>
      <c r="B28" s="19">
        <v>0</v>
      </c>
      <c r="C28" s="18">
        <v>4</v>
      </c>
      <c r="D28" s="18">
        <v>1</v>
      </c>
      <c r="E28" s="67">
        <v>2</v>
      </c>
      <c r="F28" s="19">
        <v>1</v>
      </c>
      <c r="G28" s="18">
        <v>86</v>
      </c>
      <c r="H28" s="18">
        <v>47</v>
      </c>
      <c r="I28" s="18">
        <v>57</v>
      </c>
    </row>
    <row r="29" spans="1:9" x14ac:dyDescent="0.2">
      <c r="A29" s="66">
        <v>43914</v>
      </c>
      <c r="B29" s="19">
        <v>0</v>
      </c>
      <c r="C29" s="18">
        <v>5</v>
      </c>
      <c r="D29" s="18">
        <v>3</v>
      </c>
      <c r="E29" s="67">
        <v>4</v>
      </c>
      <c r="F29" s="19">
        <v>0</v>
      </c>
      <c r="G29" s="18">
        <v>68</v>
      </c>
      <c r="H29" s="18">
        <v>56</v>
      </c>
      <c r="I29" s="18">
        <v>72</v>
      </c>
    </row>
    <row r="30" spans="1:9" x14ac:dyDescent="0.2">
      <c r="A30" s="66">
        <v>43915</v>
      </c>
      <c r="B30" s="19">
        <v>0</v>
      </c>
      <c r="C30" s="18">
        <v>14</v>
      </c>
      <c r="D30" s="18">
        <v>2</v>
      </c>
      <c r="E30" s="67">
        <v>6</v>
      </c>
      <c r="F30" s="19">
        <v>1</v>
      </c>
      <c r="G30" s="18">
        <v>87</v>
      </c>
      <c r="H30" s="18">
        <v>39</v>
      </c>
      <c r="I30" s="18">
        <v>72</v>
      </c>
    </row>
    <row r="31" spans="1:9" x14ac:dyDescent="0.2">
      <c r="A31" s="66">
        <v>43916</v>
      </c>
      <c r="B31" s="19">
        <v>0</v>
      </c>
      <c r="C31" s="18">
        <v>17</v>
      </c>
      <c r="D31" s="18">
        <v>2</v>
      </c>
      <c r="E31" s="67">
        <v>4</v>
      </c>
      <c r="F31" s="19">
        <v>1</v>
      </c>
      <c r="G31" s="18">
        <v>83</v>
      </c>
      <c r="H31" s="18">
        <v>39</v>
      </c>
      <c r="I31" s="18">
        <v>61</v>
      </c>
    </row>
    <row r="32" spans="1:9" x14ac:dyDescent="0.2">
      <c r="A32" s="66">
        <v>43917</v>
      </c>
      <c r="B32" s="19">
        <v>0</v>
      </c>
      <c r="C32" s="18">
        <v>13</v>
      </c>
      <c r="D32" s="18">
        <v>7</v>
      </c>
      <c r="E32" s="67">
        <v>3</v>
      </c>
      <c r="F32" s="19">
        <v>0</v>
      </c>
      <c r="G32" s="18">
        <v>82</v>
      </c>
      <c r="H32" s="18">
        <v>46</v>
      </c>
      <c r="I32" s="18">
        <v>61</v>
      </c>
    </row>
    <row r="33" spans="1:9" x14ac:dyDescent="0.2">
      <c r="A33" s="66">
        <v>43918</v>
      </c>
      <c r="B33" s="19">
        <v>0</v>
      </c>
      <c r="C33" s="18">
        <v>30</v>
      </c>
      <c r="D33" s="18">
        <v>4</v>
      </c>
      <c r="E33" s="67">
        <v>3</v>
      </c>
      <c r="F33" s="19">
        <v>0</v>
      </c>
      <c r="G33" s="18">
        <v>88</v>
      </c>
      <c r="H33" s="18">
        <v>49</v>
      </c>
      <c r="I33" s="18">
        <v>66</v>
      </c>
    </row>
    <row r="34" spans="1:9" x14ac:dyDescent="0.2">
      <c r="A34" s="66">
        <v>43919</v>
      </c>
      <c r="B34" s="19">
        <v>0</v>
      </c>
      <c r="C34" s="18">
        <v>21</v>
      </c>
      <c r="D34" s="18">
        <v>3</v>
      </c>
      <c r="E34" s="67">
        <v>3</v>
      </c>
      <c r="F34" s="19">
        <v>0</v>
      </c>
      <c r="G34" s="18">
        <v>86</v>
      </c>
      <c r="H34" s="18">
        <v>47</v>
      </c>
      <c r="I34" s="18">
        <v>73</v>
      </c>
    </row>
    <row r="35" spans="1:9" x14ac:dyDescent="0.2">
      <c r="A35" s="66">
        <v>43920</v>
      </c>
      <c r="B35" s="19">
        <v>0</v>
      </c>
      <c r="C35" s="18">
        <v>34</v>
      </c>
      <c r="D35" s="18">
        <v>6</v>
      </c>
      <c r="E35" s="67">
        <v>11</v>
      </c>
      <c r="F35" s="19">
        <v>1</v>
      </c>
      <c r="G35" s="18">
        <v>110</v>
      </c>
      <c r="H35" s="18">
        <v>72</v>
      </c>
      <c r="I35" s="18">
        <v>80</v>
      </c>
    </row>
    <row r="36" spans="1:9" x14ac:dyDescent="0.2">
      <c r="A36" s="66">
        <v>43921</v>
      </c>
      <c r="B36" s="19">
        <v>0</v>
      </c>
      <c r="C36" s="18">
        <v>40</v>
      </c>
      <c r="D36" s="18">
        <v>8</v>
      </c>
      <c r="E36" s="67">
        <v>10</v>
      </c>
      <c r="F36" s="19">
        <v>0</v>
      </c>
      <c r="G36" s="18">
        <v>91</v>
      </c>
      <c r="H36" s="18">
        <v>51</v>
      </c>
      <c r="I36" s="18">
        <v>81</v>
      </c>
    </row>
    <row r="37" spans="1:9" x14ac:dyDescent="0.2">
      <c r="A37" s="66">
        <v>43922</v>
      </c>
      <c r="B37" s="19">
        <v>0</v>
      </c>
      <c r="C37" s="18">
        <v>43</v>
      </c>
      <c r="D37" s="18">
        <v>13</v>
      </c>
      <c r="E37" s="67">
        <v>9</v>
      </c>
      <c r="F37" s="19">
        <v>1</v>
      </c>
      <c r="G37" s="18">
        <v>109</v>
      </c>
      <c r="H37" s="18">
        <v>66</v>
      </c>
      <c r="I37" s="18">
        <v>81</v>
      </c>
    </row>
    <row r="38" spans="1:9" x14ac:dyDescent="0.2">
      <c r="A38" s="66">
        <v>43923</v>
      </c>
      <c r="B38" s="19">
        <v>0</v>
      </c>
      <c r="C38" s="18">
        <v>36</v>
      </c>
      <c r="D38" s="18">
        <v>16</v>
      </c>
      <c r="E38" s="67">
        <v>9</v>
      </c>
      <c r="F38" s="19">
        <v>1</v>
      </c>
      <c r="G38" s="18">
        <v>85</v>
      </c>
      <c r="H38" s="18">
        <v>86</v>
      </c>
      <c r="I38" s="18">
        <v>73</v>
      </c>
    </row>
    <row r="39" spans="1:9" x14ac:dyDescent="0.2">
      <c r="A39" s="66">
        <v>43924</v>
      </c>
      <c r="B39" s="19">
        <v>1</v>
      </c>
      <c r="C39" s="18">
        <v>53</v>
      </c>
      <c r="D39" s="18">
        <v>15</v>
      </c>
      <c r="E39" s="67">
        <v>6</v>
      </c>
      <c r="F39" s="19">
        <v>2</v>
      </c>
      <c r="G39" s="18">
        <v>103</v>
      </c>
      <c r="H39" s="18">
        <v>79</v>
      </c>
      <c r="I39" s="18">
        <v>65</v>
      </c>
    </row>
    <row r="40" spans="1:9" x14ac:dyDescent="0.2">
      <c r="A40" s="66">
        <v>43925</v>
      </c>
      <c r="B40" s="19">
        <v>0</v>
      </c>
      <c r="C40" s="18">
        <v>30</v>
      </c>
      <c r="D40" s="18">
        <v>18</v>
      </c>
      <c r="E40" s="67">
        <v>8</v>
      </c>
      <c r="F40" s="19">
        <v>3</v>
      </c>
      <c r="G40" s="18">
        <v>85</v>
      </c>
      <c r="H40" s="18">
        <v>76</v>
      </c>
      <c r="I40" s="18">
        <v>93</v>
      </c>
    </row>
    <row r="41" spans="1:9" x14ac:dyDescent="0.2">
      <c r="A41" s="66">
        <v>43926</v>
      </c>
      <c r="B41" s="19">
        <v>0</v>
      </c>
      <c r="C41" s="18">
        <v>47</v>
      </c>
      <c r="D41" s="18">
        <v>28</v>
      </c>
      <c r="E41" s="67">
        <v>11</v>
      </c>
      <c r="F41" s="19">
        <v>1</v>
      </c>
      <c r="G41" s="18">
        <v>107</v>
      </c>
      <c r="H41" s="18">
        <v>76</v>
      </c>
      <c r="I41" s="18">
        <v>82</v>
      </c>
    </row>
    <row r="42" spans="1:9" x14ac:dyDescent="0.2">
      <c r="A42" s="66">
        <v>43927</v>
      </c>
      <c r="B42" s="19">
        <v>0</v>
      </c>
      <c r="C42" s="18">
        <v>64</v>
      </c>
      <c r="D42" s="18">
        <v>23</v>
      </c>
      <c r="E42" s="67">
        <v>3</v>
      </c>
      <c r="F42" s="19">
        <v>1</v>
      </c>
      <c r="G42" s="18">
        <v>134</v>
      </c>
      <c r="H42" s="18">
        <v>97</v>
      </c>
      <c r="I42" s="18">
        <v>73</v>
      </c>
    </row>
    <row r="43" spans="1:9" x14ac:dyDescent="0.2">
      <c r="A43" s="66">
        <v>43928</v>
      </c>
      <c r="B43" s="19">
        <v>0</v>
      </c>
      <c r="C43" s="18">
        <v>54</v>
      </c>
      <c r="D43" s="18">
        <v>23</v>
      </c>
      <c r="E43" s="67">
        <v>7</v>
      </c>
      <c r="F43" s="19">
        <v>1</v>
      </c>
      <c r="G43" s="18">
        <v>108</v>
      </c>
      <c r="H43" s="18">
        <v>67</v>
      </c>
      <c r="I43" s="18">
        <v>78</v>
      </c>
    </row>
    <row r="44" spans="1:9" x14ac:dyDescent="0.2">
      <c r="A44" s="66">
        <v>43929</v>
      </c>
      <c r="B44" s="19">
        <v>0</v>
      </c>
      <c r="C44" s="18">
        <v>54</v>
      </c>
      <c r="D44" s="18">
        <v>34</v>
      </c>
      <c r="E44" s="67">
        <v>4</v>
      </c>
      <c r="F44" s="19">
        <v>1</v>
      </c>
      <c r="G44" s="18">
        <v>108</v>
      </c>
      <c r="H44" s="18">
        <v>87</v>
      </c>
      <c r="I44" s="18">
        <v>80</v>
      </c>
    </row>
    <row r="45" spans="1:9" x14ac:dyDescent="0.2">
      <c r="A45" s="66">
        <v>43930</v>
      </c>
      <c r="B45" s="19">
        <v>0</v>
      </c>
      <c r="C45" s="18">
        <v>56</v>
      </c>
      <c r="D45" s="18">
        <v>42</v>
      </c>
      <c r="E45" s="67">
        <v>10</v>
      </c>
      <c r="F45" s="19">
        <v>0</v>
      </c>
      <c r="G45" s="18">
        <v>108</v>
      </c>
      <c r="H45" s="18">
        <v>94</v>
      </c>
      <c r="I45" s="18">
        <v>80</v>
      </c>
    </row>
    <row r="46" spans="1:9" x14ac:dyDescent="0.2">
      <c r="A46" s="66">
        <v>43931</v>
      </c>
      <c r="B46" s="19">
        <v>0</v>
      </c>
      <c r="C46" s="18">
        <v>48</v>
      </c>
      <c r="D46" s="18">
        <v>41</v>
      </c>
      <c r="E46" s="67">
        <v>10</v>
      </c>
      <c r="F46" s="19">
        <v>1</v>
      </c>
      <c r="G46" s="18">
        <v>97</v>
      </c>
      <c r="H46" s="18">
        <v>92</v>
      </c>
      <c r="I46" s="18">
        <v>86</v>
      </c>
    </row>
    <row r="47" spans="1:9" x14ac:dyDescent="0.2">
      <c r="A47" s="66">
        <v>43932</v>
      </c>
      <c r="B47" s="19">
        <v>0</v>
      </c>
      <c r="C47" s="18">
        <v>43</v>
      </c>
      <c r="D47" s="18">
        <v>48</v>
      </c>
      <c r="E47" s="67">
        <v>4</v>
      </c>
      <c r="F47" s="19">
        <v>1</v>
      </c>
      <c r="G47" s="18">
        <v>90</v>
      </c>
      <c r="H47" s="18">
        <v>99</v>
      </c>
      <c r="I47" s="18">
        <v>70</v>
      </c>
    </row>
    <row r="48" spans="1:9" x14ac:dyDescent="0.2">
      <c r="A48" s="66">
        <v>43933</v>
      </c>
      <c r="B48" s="19">
        <v>0</v>
      </c>
      <c r="C48" s="18">
        <v>40</v>
      </c>
      <c r="D48" s="18">
        <v>31</v>
      </c>
      <c r="E48" s="67">
        <v>3</v>
      </c>
      <c r="F48" s="19">
        <v>1</v>
      </c>
      <c r="G48" s="18">
        <v>94</v>
      </c>
      <c r="H48" s="18">
        <v>89</v>
      </c>
      <c r="I48" s="18">
        <v>75</v>
      </c>
    </row>
    <row r="49" spans="1:9" x14ac:dyDescent="0.2">
      <c r="A49" s="66">
        <v>43934</v>
      </c>
      <c r="B49" s="19">
        <v>0</v>
      </c>
      <c r="C49" s="18">
        <v>35</v>
      </c>
      <c r="D49" s="18">
        <v>39</v>
      </c>
      <c r="E49" s="67">
        <v>5</v>
      </c>
      <c r="F49" s="19">
        <v>1</v>
      </c>
      <c r="G49" s="18">
        <v>86</v>
      </c>
      <c r="H49" s="18">
        <v>94</v>
      </c>
      <c r="I49" s="18">
        <v>76</v>
      </c>
    </row>
    <row r="50" spans="1:9" x14ac:dyDescent="0.2">
      <c r="A50" s="66">
        <v>43935</v>
      </c>
      <c r="B50" s="19">
        <v>0</v>
      </c>
      <c r="C50" s="18">
        <v>47</v>
      </c>
      <c r="D50" s="18">
        <v>45</v>
      </c>
      <c r="E50" s="67">
        <v>8</v>
      </c>
      <c r="F50" s="19">
        <v>0</v>
      </c>
      <c r="G50" s="18">
        <v>91</v>
      </c>
      <c r="H50" s="18">
        <v>90</v>
      </c>
      <c r="I50" s="18">
        <v>83</v>
      </c>
    </row>
    <row r="51" spans="1:9" x14ac:dyDescent="0.2">
      <c r="A51" s="66">
        <v>43936</v>
      </c>
      <c r="B51" s="19">
        <v>0</v>
      </c>
      <c r="C51" s="18">
        <v>37</v>
      </c>
      <c r="D51" s="18">
        <v>54</v>
      </c>
      <c r="E51" s="67">
        <v>3</v>
      </c>
      <c r="F51" s="19">
        <v>0</v>
      </c>
      <c r="G51" s="18">
        <v>101</v>
      </c>
      <c r="H51" s="18">
        <v>111</v>
      </c>
      <c r="I51" s="18">
        <v>62</v>
      </c>
    </row>
    <row r="52" spans="1:9" x14ac:dyDescent="0.2">
      <c r="A52" s="66">
        <v>43937</v>
      </c>
      <c r="B52" s="19">
        <v>0</v>
      </c>
      <c r="C52" s="18">
        <v>41</v>
      </c>
      <c r="D52" s="18">
        <v>50</v>
      </c>
      <c r="E52" s="67">
        <v>10</v>
      </c>
      <c r="F52" s="19">
        <v>0</v>
      </c>
      <c r="G52" s="18">
        <v>97</v>
      </c>
      <c r="H52" s="18">
        <v>103</v>
      </c>
      <c r="I52" s="18">
        <v>75</v>
      </c>
    </row>
    <row r="53" spans="1:9" x14ac:dyDescent="0.2">
      <c r="A53" s="66">
        <v>43938</v>
      </c>
      <c r="B53" s="19">
        <v>0</v>
      </c>
      <c r="C53" s="18">
        <v>31</v>
      </c>
      <c r="D53" s="18">
        <v>47</v>
      </c>
      <c r="E53" s="67">
        <v>7</v>
      </c>
      <c r="F53" s="19">
        <v>0</v>
      </c>
      <c r="G53" s="18">
        <v>83</v>
      </c>
      <c r="H53" s="18">
        <v>87</v>
      </c>
      <c r="I53" s="18">
        <v>76</v>
      </c>
    </row>
    <row r="54" spans="1:9" x14ac:dyDescent="0.2">
      <c r="A54" s="66">
        <v>43939</v>
      </c>
      <c r="B54" s="19">
        <v>0</v>
      </c>
      <c r="C54" s="18">
        <v>43</v>
      </c>
      <c r="D54" s="18">
        <v>47</v>
      </c>
      <c r="E54" s="67">
        <v>5</v>
      </c>
      <c r="F54" s="19">
        <v>1</v>
      </c>
      <c r="G54" s="18">
        <v>88</v>
      </c>
      <c r="H54" s="18">
        <v>96</v>
      </c>
      <c r="I54" s="18">
        <v>74</v>
      </c>
    </row>
    <row r="55" spans="1:9" x14ac:dyDescent="0.2">
      <c r="A55" s="66">
        <v>43940</v>
      </c>
      <c r="B55" s="19">
        <v>0</v>
      </c>
      <c r="C55" s="18">
        <v>33</v>
      </c>
      <c r="D55" s="18">
        <v>49</v>
      </c>
      <c r="E55" s="67">
        <v>8</v>
      </c>
      <c r="F55" s="19">
        <v>0</v>
      </c>
      <c r="G55" s="18">
        <v>85</v>
      </c>
      <c r="H55" s="18">
        <v>102</v>
      </c>
      <c r="I55" s="18">
        <v>71</v>
      </c>
    </row>
    <row r="56" spans="1:9" x14ac:dyDescent="0.2">
      <c r="A56" s="66">
        <v>43941</v>
      </c>
      <c r="B56" s="19">
        <v>0</v>
      </c>
      <c r="C56" s="18">
        <v>46</v>
      </c>
      <c r="D56" s="18">
        <v>55</v>
      </c>
      <c r="E56" s="67">
        <v>4</v>
      </c>
      <c r="F56" s="19">
        <v>0</v>
      </c>
      <c r="G56" s="18">
        <v>97</v>
      </c>
      <c r="H56" s="18">
        <v>116</v>
      </c>
      <c r="I56" s="18">
        <v>64</v>
      </c>
    </row>
    <row r="57" spans="1:9" x14ac:dyDescent="0.2">
      <c r="A57" s="66">
        <v>43942</v>
      </c>
      <c r="B57" s="19">
        <v>0</v>
      </c>
      <c r="C57" s="18">
        <v>39</v>
      </c>
      <c r="D57" s="18">
        <v>53</v>
      </c>
      <c r="E57" s="67">
        <v>4</v>
      </c>
      <c r="F57" s="19">
        <v>0</v>
      </c>
      <c r="G57" s="18">
        <v>87</v>
      </c>
      <c r="H57" s="18">
        <v>97</v>
      </c>
      <c r="I57" s="18">
        <v>72</v>
      </c>
    </row>
    <row r="58" spans="1:9" x14ac:dyDescent="0.2">
      <c r="A58" s="66">
        <v>43943</v>
      </c>
      <c r="B58" s="19">
        <v>0</v>
      </c>
      <c r="C58" s="18">
        <v>35</v>
      </c>
      <c r="D58" s="18">
        <v>47</v>
      </c>
      <c r="E58" s="67">
        <v>6</v>
      </c>
      <c r="F58" s="19">
        <v>2</v>
      </c>
      <c r="G58" s="18">
        <v>81</v>
      </c>
      <c r="H58" s="18">
        <v>92</v>
      </c>
      <c r="I58" s="18">
        <v>64</v>
      </c>
    </row>
    <row r="59" spans="1:9" x14ac:dyDescent="0.2">
      <c r="A59" s="66">
        <v>43944</v>
      </c>
      <c r="B59" s="19">
        <v>0</v>
      </c>
      <c r="C59" s="18">
        <v>35</v>
      </c>
      <c r="D59" s="18">
        <v>34</v>
      </c>
      <c r="E59" s="67">
        <v>3</v>
      </c>
      <c r="F59" s="19">
        <v>0</v>
      </c>
      <c r="G59" s="18">
        <v>98</v>
      </c>
      <c r="H59" s="18">
        <v>73</v>
      </c>
      <c r="I59" s="18">
        <v>61</v>
      </c>
    </row>
    <row r="60" spans="1:9" x14ac:dyDescent="0.2">
      <c r="A60" s="66">
        <v>43945</v>
      </c>
      <c r="B60" s="19">
        <v>0</v>
      </c>
      <c r="C60" s="18">
        <v>24</v>
      </c>
      <c r="D60" s="18">
        <v>49</v>
      </c>
      <c r="E60" s="67">
        <v>3</v>
      </c>
      <c r="F60" s="19">
        <v>1</v>
      </c>
      <c r="G60" s="18">
        <v>75</v>
      </c>
      <c r="H60" s="18">
        <v>94</v>
      </c>
      <c r="I60" s="18">
        <v>72</v>
      </c>
    </row>
    <row r="61" spans="1:9" x14ac:dyDescent="0.2">
      <c r="A61" s="66">
        <v>43946</v>
      </c>
      <c r="B61" s="19">
        <v>0</v>
      </c>
      <c r="C61" s="18">
        <v>32</v>
      </c>
      <c r="D61" s="18">
        <v>43</v>
      </c>
      <c r="E61" s="67">
        <v>4</v>
      </c>
      <c r="F61" s="19">
        <v>0</v>
      </c>
      <c r="G61" s="18">
        <v>87</v>
      </c>
      <c r="H61" s="18">
        <v>98</v>
      </c>
      <c r="I61" s="18">
        <v>83</v>
      </c>
    </row>
    <row r="62" spans="1:9" x14ac:dyDescent="0.2">
      <c r="A62" s="66">
        <v>43947</v>
      </c>
      <c r="B62" s="19">
        <v>0</v>
      </c>
      <c r="C62" s="18">
        <v>27</v>
      </c>
      <c r="D62" s="18">
        <v>49</v>
      </c>
      <c r="E62" s="67">
        <v>2</v>
      </c>
      <c r="F62" s="19">
        <v>0</v>
      </c>
      <c r="G62" s="18">
        <v>66</v>
      </c>
      <c r="H62" s="18">
        <v>100</v>
      </c>
      <c r="I62" s="18">
        <v>77</v>
      </c>
    </row>
    <row r="63" spans="1:9" x14ac:dyDescent="0.2">
      <c r="A63" s="66">
        <v>43948</v>
      </c>
      <c r="B63" s="19">
        <v>0</v>
      </c>
      <c r="C63" s="18">
        <v>37</v>
      </c>
      <c r="D63" s="18">
        <v>42</v>
      </c>
      <c r="E63" s="67">
        <v>6</v>
      </c>
      <c r="F63" s="19">
        <v>2</v>
      </c>
      <c r="G63" s="18">
        <v>80</v>
      </c>
      <c r="H63" s="18">
        <v>78</v>
      </c>
      <c r="I63" s="18">
        <v>66</v>
      </c>
    </row>
    <row r="64" spans="1:9" x14ac:dyDescent="0.2">
      <c r="A64" s="66">
        <v>43949</v>
      </c>
      <c r="B64" s="19">
        <v>0</v>
      </c>
      <c r="C64" s="18">
        <v>25</v>
      </c>
      <c r="D64" s="18">
        <v>34</v>
      </c>
      <c r="E64" s="67">
        <v>0</v>
      </c>
      <c r="F64" s="19">
        <v>0</v>
      </c>
      <c r="G64" s="18">
        <v>61</v>
      </c>
      <c r="H64" s="18">
        <v>73</v>
      </c>
      <c r="I64" s="18">
        <v>75</v>
      </c>
    </row>
    <row r="65" spans="1:9" x14ac:dyDescent="0.2">
      <c r="A65" s="66">
        <v>43950</v>
      </c>
      <c r="B65" s="19">
        <v>0</v>
      </c>
      <c r="C65" s="18">
        <v>21</v>
      </c>
      <c r="D65" s="18">
        <v>46</v>
      </c>
      <c r="E65" s="67">
        <v>2</v>
      </c>
      <c r="F65" s="19">
        <v>1</v>
      </c>
      <c r="G65" s="18">
        <v>79</v>
      </c>
      <c r="H65" s="18">
        <v>92</v>
      </c>
      <c r="I65" s="18">
        <v>81</v>
      </c>
    </row>
    <row r="66" spans="1:9" x14ac:dyDescent="0.2">
      <c r="A66" s="66">
        <v>43951</v>
      </c>
      <c r="B66" s="19">
        <v>0</v>
      </c>
      <c r="C66" s="18">
        <v>21</v>
      </c>
      <c r="D66" s="18">
        <v>46</v>
      </c>
      <c r="E66" s="67">
        <v>1</v>
      </c>
      <c r="F66" s="19">
        <v>2</v>
      </c>
      <c r="G66" s="18">
        <v>75</v>
      </c>
      <c r="H66" s="18">
        <v>92</v>
      </c>
      <c r="I66" s="18">
        <v>57</v>
      </c>
    </row>
    <row r="67" spans="1:9" x14ac:dyDescent="0.2">
      <c r="A67" s="168">
        <v>43952</v>
      </c>
      <c r="B67" s="17">
        <v>0</v>
      </c>
      <c r="C67" s="17">
        <v>37</v>
      </c>
      <c r="D67" s="17">
        <v>26</v>
      </c>
      <c r="E67" s="67">
        <v>4</v>
      </c>
      <c r="F67" s="17">
        <v>0</v>
      </c>
      <c r="G67" s="17">
        <v>79</v>
      </c>
      <c r="H67" s="17">
        <v>65</v>
      </c>
      <c r="I67" s="17">
        <v>76</v>
      </c>
    </row>
    <row r="68" spans="1:9" x14ac:dyDescent="0.2">
      <c r="A68" s="168">
        <v>43953</v>
      </c>
      <c r="B68" s="17">
        <v>0</v>
      </c>
      <c r="C68" s="17">
        <v>27</v>
      </c>
      <c r="D68" s="17">
        <v>30</v>
      </c>
      <c r="E68" s="67">
        <v>3</v>
      </c>
      <c r="F68" s="17">
        <v>0</v>
      </c>
      <c r="G68" s="17">
        <v>80</v>
      </c>
      <c r="H68" s="17">
        <v>69</v>
      </c>
      <c r="I68" s="17">
        <v>80</v>
      </c>
    </row>
    <row r="69" spans="1:9" x14ac:dyDescent="0.2">
      <c r="A69" s="168">
        <v>43954</v>
      </c>
      <c r="B69" s="17">
        <v>0</v>
      </c>
      <c r="C69" s="17">
        <v>22</v>
      </c>
      <c r="D69" s="17">
        <v>39</v>
      </c>
      <c r="E69" s="67">
        <v>0</v>
      </c>
      <c r="F69" s="17">
        <v>0</v>
      </c>
      <c r="G69" s="17">
        <v>71</v>
      </c>
      <c r="H69" s="17">
        <v>81</v>
      </c>
      <c r="I69" s="17">
        <v>67</v>
      </c>
    </row>
    <row r="70" spans="1:9" x14ac:dyDescent="0.2">
      <c r="A70" s="168">
        <v>43955</v>
      </c>
      <c r="B70" s="17">
        <v>0</v>
      </c>
      <c r="C70" s="17">
        <v>20</v>
      </c>
      <c r="D70" s="17">
        <v>38</v>
      </c>
      <c r="E70" s="67">
        <v>4</v>
      </c>
      <c r="F70" s="17">
        <v>0</v>
      </c>
      <c r="G70" s="17">
        <v>81</v>
      </c>
      <c r="H70" s="17">
        <v>85</v>
      </c>
      <c r="I70" s="17">
        <v>72</v>
      </c>
    </row>
    <row r="71" spans="1:9" x14ac:dyDescent="0.2">
      <c r="A71" s="168">
        <v>43956</v>
      </c>
      <c r="B71" s="17">
        <v>1</v>
      </c>
      <c r="C71" s="17">
        <v>24</v>
      </c>
      <c r="D71" s="17">
        <v>38</v>
      </c>
      <c r="E71" s="67">
        <v>4</v>
      </c>
      <c r="F71" s="17">
        <v>1</v>
      </c>
      <c r="G71" s="17">
        <v>74</v>
      </c>
      <c r="H71" s="17">
        <v>68</v>
      </c>
      <c r="I71" s="17">
        <v>54</v>
      </c>
    </row>
    <row r="72" spans="1:9" x14ac:dyDescent="0.2">
      <c r="A72" s="168">
        <v>43957</v>
      </c>
      <c r="B72" s="17">
        <v>0</v>
      </c>
      <c r="C72" s="17">
        <v>17</v>
      </c>
      <c r="D72" s="17">
        <v>39</v>
      </c>
      <c r="E72" s="67">
        <v>3</v>
      </c>
      <c r="F72" s="17">
        <v>0</v>
      </c>
      <c r="G72" s="17">
        <v>81</v>
      </c>
      <c r="H72" s="17">
        <v>79</v>
      </c>
      <c r="I72" s="17">
        <v>58</v>
      </c>
    </row>
    <row r="73" spans="1:9" x14ac:dyDescent="0.2">
      <c r="A73" s="168">
        <v>43958</v>
      </c>
      <c r="B73" s="17">
        <v>0</v>
      </c>
      <c r="C73" s="17">
        <v>22</v>
      </c>
      <c r="D73" s="17">
        <v>33</v>
      </c>
      <c r="E73" s="67">
        <v>6</v>
      </c>
      <c r="F73" s="17">
        <v>0</v>
      </c>
      <c r="G73" s="17">
        <v>71</v>
      </c>
      <c r="H73" s="17">
        <v>63</v>
      </c>
      <c r="I73" s="17">
        <v>75</v>
      </c>
    </row>
    <row r="74" spans="1:9" x14ac:dyDescent="0.2">
      <c r="A74" s="168">
        <v>43959</v>
      </c>
      <c r="B74" s="17">
        <v>3</v>
      </c>
      <c r="C74" s="17">
        <v>15</v>
      </c>
      <c r="D74" s="17">
        <v>36</v>
      </c>
      <c r="E74" s="67">
        <v>4</v>
      </c>
      <c r="F74" s="17">
        <v>3</v>
      </c>
      <c r="G74" s="17">
        <v>75</v>
      </c>
      <c r="H74" s="17">
        <v>74</v>
      </c>
      <c r="I74" s="17">
        <v>64</v>
      </c>
    </row>
    <row r="75" spans="1:9" x14ac:dyDescent="0.2">
      <c r="A75" s="168">
        <v>43960</v>
      </c>
      <c r="B75" s="17">
        <v>0</v>
      </c>
      <c r="C75" s="17">
        <v>17</v>
      </c>
      <c r="D75" s="17">
        <v>28</v>
      </c>
      <c r="E75" s="67">
        <v>5</v>
      </c>
      <c r="F75" s="17">
        <v>0</v>
      </c>
      <c r="G75" s="17">
        <v>59</v>
      </c>
      <c r="H75" s="17">
        <v>79</v>
      </c>
      <c r="I75" s="17">
        <v>70</v>
      </c>
    </row>
    <row r="76" spans="1:9" x14ac:dyDescent="0.2">
      <c r="A76" s="168">
        <v>43961</v>
      </c>
      <c r="B76" s="17">
        <v>0</v>
      </c>
      <c r="C76" s="17">
        <v>16</v>
      </c>
      <c r="D76" s="17">
        <v>20</v>
      </c>
      <c r="E76" s="67">
        <v>2</v>
      </c>
      <c r="F76" s="17">
        <v>0</v>
      </c>
      <c r="G76" s="17">
        <v>67</v>
      </c>
      <c r="H76" s="17">
        <v>53</v>
      </c>
      <c r="I76" s="17">
        <v>65</v>
      </c>
    </row>
    <row r="77" spans="1:9" x14ac:dyDescent="0.2">
      <c r="A77" s="168">
        <v>43962</v>
      </c>
      <c r="B77" s="17">
        <v>0</v>
      </c>
      <c r="C77" s="17">
        <v>13</v>
      </c>
      <c r="D77" s="17">
        <v>30</v>
      </c>
      <c r="E77" s="67">
        <v>2</v>
      </c>
      <c r="F77" s="17">
        <v>1</v>
      </c>
      <c r="G77" s="17">
        <v>59</v>
      </c>
      <c r="H77" s="17">
        <v>56</v>
      </c>
      <c r="I77" s="17">
        <v>59</v>
      </c>
    </row>
    <row r="78" spans="1:9" x14ac:dyDescent="0.2">
      <c r="A78" s="168">
        <v>43963</v>
      </c>
      <c r="B78" s="17">
        <v>0</v>
      </c>
      <c r="C78" s="17">
        <v>12</v>
      </c>
      <c r="D78" s="17">
        <v>21</v>
      </c>
      <c r="E78" s="67">
        <v>2</v>
      </c>
      <c r="F78" s="17">
        <v>1</v>
      </c>
      <c r="G78" s="17">
        <v>62</v>
      </c>
      <c r="H78" s="17">
        <v>49</v>
      </c>
      <c r="I78" s="17">
        <v>59</v>
      </c>
    </row>
    <row r="79" spans="1:9" x14ac:dyDescent="0.2">
      <c r="A79" s="168">
        <v>43964</v>
      </c>
      <c r="B79" s="17">
        <v>0</v>
      </c>
      <c r="C79" s="17">
        <v>21</v>
      </c>
      <c r="D79" s="17">
        <v>29</v>
      </c>
      <c r="E79" s="67">
        <v>3</v>
      </c>
      <c r="F79" s="17">
        <v>0</v>
      </c>
      <c r="G79" s="17">
        <v>81</v>
      </c>
      <c r="H79" s="17">
        <v>67</v>
      </c>
      <c r="I79" s="17">
        <v>61</v>
      </c>
    </row>
    <row r="80" spans="1:9" x14ac:dyDescent="0.2">
      <c r="A80" s="168">
        <v>43965</v>
      </c>
      <c r="B80" s="17">
        <v>0</v>
      </c>
      <c r="C80" s="17">
        <v>34</v>
      </c>
      <c r="D80" s="17">
        <v>16</v>
      </c>
      <c r="E80" s="67">
        <v>0</v>
      </c>
      <c r="F80" s="17">
        <v>0</v>
      </c>
      <c r="G80" s="17">
        <v>85</v>
      </c>
      <c r="H80" s="17">
        <v>48</v>
      </c>
      <c r="I80" s="17">
        <v>56</v>
      </c>
    </row>
    <row r="81" spans="1:9" x14ac:dyDescent="0.2">
      <c r="A81" s="168">
        <v>43966</v>
      </c>
      <c r="B81" s="17">
        <v>0</v>
      </c>
      <c r="C81" s="17">
        <v>14</v>
      </c>
      <c r="D81" s="17">
        <v>20</v>
      </c>
      <c r="E81" s="67">
        <v>0</v>
      </c>
      <c r="F81" s="17">
        <v>0</v>
      </c>
      <c r="G81" s="17">
        <v>66</v>
      </c>
      <c r="H81" s="17">
        <v>51</v>
      </c>
      <c r="I81" s="17">
        <v>53</v>
      </c>
    </row>
    <row r="82" spans="1:9" x14ac:dyDescent="0.2">
      <c r="A82" s="168">
        <v>43967</v>
      </c>
      <c r="B82" s="17">
        <v>0</v>
      </c>
      <c r="C82" s="17">
        <v>9</v>
      </c>
      <c r="D82" s="17">
        <v>27</v>
      </c>
      <c r="E82" s="67">
        <v>1</v>
      </c>
      <c r="F82" s="17">
        <v>0</v>
      </c>
      <c r="G82" s="17">
        <v>52</v>
      </c>
      <c r="H82" s="17">
        <v>61</v>
      </c>
      <c r="I82" s="17">
        <v>48</v>
      </c>
    </row>
    <row r="83" spans="1:9" x14ac:dyDescent="0.2">
      <c r="A83" s="168">
        <v>43968</v>
      </c>
      <c r="B83" s="17">
        <v>0</v>
      </c>
      <c r="C83" s="17">
        <v>15</v>
      </c>
      <c r="D83" s="17">
        <v>16</v>
      </c>
      <c r="E83" s="67">
        <v>3</v>
      </c>
      <c r="F83" s="17">
        <v>1</v>
      </c>
      <c r="G83" s="17">
        <v>58</v>
      </c>
      <c r="H83" s="17">
        <v>38</v>
      </c>
      <c r="I83" s="17">
        <v>72</v>
      </c>
    </row>
    <row r="84" spans="1:9" x14ac:dyDescent="0.2">
      <c r="A84" s="168">
        <v>43969</v>
      </c>
      <c r="B84" s="17">
        <v>0</v>
      </c>
      <c r="C84" s="17">
        <v>18</v>
      </c>
      <c r="D84" s="17">
        <v>16</v>
      </c>
      <c r="E84" s="67">
        <v>0</v>
      </c>
      <c r="F84" s="17">
        <v>1</v>
      </c>
      <c r="G84" s="17">
        <v>74</v>
      </c>
      <c r="H84" s="17">
        <v>49</v>
      </c>
      <c r="I84" s="17">
        <v>59</v>
      </c>
    </row>
    <row r="85" spans="1:9" x14ac:dyDescent="0.2">
      <c r="A85" s="168">
        <v>43970</v>
      </c>
      <c r="B85" s="17">
        <v>1</v>
      </c>
      <c r="C85" s="17">
        <v>14</v>
      </c>
      <c r="D85" s="17">
        <v>15</v>
      </c>
      <c r="E85" s="67">
        <v>1</v>
      </c>
      <c r="F85" s="17">
        <v>1</v>
      </c>
      <c r="G85" s="17">
        <v>60</v>
      </c>
      <c r="H85" s="17">
        <v>55</v>
      </c>
      <c r="I85" s="17">
        <v>78</v>
      </c>
    </row>
    <row r="86" spans="1:9" x14ac:dyDescent="0.2">
      <c r="A86" s="168">
        <v>43971</v>
      </c>
      <c r="B86" s="17">
        <v>0</v>
      </c>
      <c r="C86" s="17">
        <v>9</v>
      </c>
      <c r="D86" s="17">
        <v>18</v>
      </c>
      <c r="E86" s="67">
        <v>1</v>
      </c>
      <c r="F86" s="17">
        <v>0</v>
      </c>
      <c r="G86" s="17">
        <v>64</v>
      </c>
      <c r="H86" s="17">
        <v>45</v>
      </c>
      <c r="I86" s="17">
        <v>55</v>
      </c>
    </row>
    <row r="87" spans="1:9" x14ac:dyDescent="0.2">
      <c r="A87" s="168">
        <v>43972</v>
      </c>
      <c r="B87" s="17">
        <v>0</v>
      </c>
      <c r="C87" s="17">
        <v>12</v>
      </c>
      <c r="D87" s="17">
        <v>21</v>
      </c>
      <c r="E87" s="67">
        <v>1</v>
      </c>
      <c r="F87" s="17">
        <v>0</v>
      </c>
      <c r="G87" s="17">
        <v>60</v>
      </c>
      <c r="H87" s="17">
        <v>61</v>
      </c>
      <c r="I87" s="17">
        <v>70</v>
      </c>
    </row>
    <row r="88" spans="1:9" x14ac:dyDescent="0.2">
      <c r="A88" s="168">
        <v>43973</v>
      </c>
      <c r="B88" s="17">
        <v>0</v>
      </c>
      <c r="C88" s="17">
        <v>8</v>
      </c>
      <c r="D88" s="17">
        <v>11</v>
      </c>
      <c r="E88" s="67">
        <v>0</v>
      </c>
      <c r="F88" s="17">
        <v>0</v>
      </c>
      <c r="G88" s="17">
        <v>62</v>
      </c>
      <c r="H88" s="17">
        <v>43</v>
      </c>
      <c r="I88" s="17">
        <v>59</v>
      </c>
    </row>
    <row r="89" spans="1:9" x14ac:dyDescent="0.2">
      <c r="A89" s="168">
        <v>43974</v>
      </c>
      <c r="B89" s="17">
        <v>0</v>
      </c>
      <c r="C89" s="17">
        <v>5</v>
      </c>
      <c r="D89" s="17">
        <v>9</v>
      </c>
      <c r="E89" s="67">
        <v>1</v>
      </c>
      <c r="F89" s="17">
        <v>0</v>
      </c>
      <c r="G89" s="17">
        <v>58</v>
      </c>
      <c r="H89" s="17">
        <v>37</v>
      </c>
      <c r="I89" s="17">
        <v>64</v>
      </c>
    </row>
    <row r="90" spans="1:9" x14ac:dyDescent="0.2">
      <c r="A90" s="168">
        <v>43975</v>
      </c>
      <c r="B90" s="17">
        <v>0</v>
      </c>
      <c r="C90" s="17">
        <v>5</v>
      </c>
      <c r="D90" s="17">
        <v>5</v>
      </c>
      <c r="E90" s="67">
        <v>3</v>
      </c>
      <c r="F90" s="17">
        <v>0</v>
      </c>
      <c r="G90" s="17">
        <v>50</v>
      </c>
      <c r="H90" s="17">
        <v>41</v>
      </c>
      <c r="I90" s="17">
        <v>69</v>
      </c>
    </row>
    <row r="91" spans="1:9" x14ac:dyDescent="0.2">
      <c r="A91" s="168">
        <v>43976</v>
      </c>
      <c r="B91" s="17">
        <v>0</v>
      </c>
      <c r="C91" s="17">
        <v>10</v>
      </c>
      <c r="D91" s="17">
        <v>11</v>
      </c>
      <c r="E91" s="67">
        <v>1</v>
      </c>
      <c r="F91" s="17">
        <v>0</v>
      </c>
      <c r="G91" s="17">
        <v>68</v>
      </c>
      <c r="H91" s="17">
        <v>50</v>
      </c>
      <c r="I91" s="17">
        <v>57</v>
      </c>
    </row>
    <row r="92" spans="1:9" x14ac:dyDescent="0.2">
      <c r="A92" s="168">
        <v>43977</v>
      </c>
      <c r="B92" s="17">
        <v>0</v>
      </c>
      <c r="C92" s="17">
        <v>5</v>
      </c>
      <c r="D92" s="17">
        <v>15</v>
      </c>
      <c r="E92" s="67">
        <v>1</v>
      </c>
      <c r="F92" s="17">
        <v>0</v>
      </c>
      <c r="G92" s="17">
        <v>64</v>
      </c>
      <c r="H92" s="17">
        <v>46</v>
      </c>
      <c r="I92" s="17">
        <v>62</v>
      </c>
    </row>
    <row r="93" spans="1:9" x14ac:dyDescent="0.2">
      <c r="A93" s="168">
        <v>43978</v>
      </c>
      <c r="B93" s="17">
        <v>0</v>
      </c>
      <c r="C93" s="17">
        <v>9</v>
      </c>
      <c r="D93" s="17">
        <v>12</v>
      </c>
      <c r="E93" s="67">
        <v>1</v>
      </c>
      <c r="F93" s="17">
        <v>0</v>
      </c>
      <c r="G93" s="17">
        <v>70</v>
      </c>
      <c r="H93" s="17">
        <v>49</v>
      </c>
      <c r="I93" s="17">
        <v>62</v>
      </c>
    </row>
    <row r="94" spans="1:9" x14ac:dyDescent="0.2">
      <c r="A94" s="168">
        <v>43979</v>
      </c>
      <c r="B94" s="17">
        <v>0</v>
      </c>
      <c r="C94" s="17">
        <v>8</v>
      </c>
      <c r="D94" s="17">
        <v>13</v>
      </c>
      <c r="E94" s="67">
        <v>1</v>
      </c>
      <c r="F94" s="17">
        <v>0</v>
      </c>
      <c r="G94" s="17">
        <v>74</v>
      </c>
      <c r="H94" s="17">
        <v>35</v>
      </c>
      <c r="I94" s="17">
        <v>63</v>
      </c>
    </row>
    <row r="95" spans="1:9" x14ac:dyDescent="0.2">
      <c r="A95" s="168">
        <v>43980</v>
      </c>
      <c r="B95" s="17">
        <v>0</v>
      </c>
      <c r="C95" s="17">
        <v>9</v>
      </c>
      <c r="D95" s="17">
        <v>9</v>
      </c>
      <c r="E95" s="67">
        <v>1</v>
      </c>
      <c r="F95" s="17">
        <v>0</v>
      </c>
      <c r="G95" s="17">
        <v>59</v>
      </c>
      <c r="H95" s="17">
        <v>50</v>
      </c>
      <c r="I95" s="17">
        <v>61</v>
      </c>
    </row>
    <row r="96" spans="1:9" x14ac:dyDescent="0.2">
      <c r="A96" s="168">
        <v>43981</v>
      </c>
      <c r="B96" s="17">
        <v>0</v>
      </c>
      <c r="C96" s="17">
        <v>4</v>
      </c>
      <c r="D96" s="17">
        <v>8</v>
      </c>
      <c r="E96" s="67">
        <v>1</v>
      </c>
      <c r="F96" s="17">
        <v>0</v>
      </c>
      <c r="G96" s="17">
        <v>54</v>
      </c>
      <c r="H96" s="17">
        <v>42</v>
      </c>
      <c r="I96" s="17">
        <v>61</v>
      </c>
    </row>
    <row r="97" spans="1:9" x14ac:dyDescent="0.2">
      <c r="A97" s="168">
        <v>43982</v>
      </c>
      <c r="B97" s="17">
        <v>0</v>
      </c>
      <c r="C97" s="17">
        <v>3</v>
      </c>
      <c r="D97" s="17">
        <v>6</v>
      </c>
      <c r="E97" s="67">
        <v>2</v>
      </c>
      <c r="F97" s="17">
        <v>0</v>
      </c>
      <c r="G97" s="17">
        <v>56</v>
      </c>
      <c r="H97" s="17">
        <v>34</v>
      </c>
      <c r="I97" s="17">
        <v>64</v>
      </c>
    </row>
    <row r="98" spans="1:9" x14ac:dyDescent="0.2">
      <c r="A98" s="168">
        <v>43983</v>
      </c>
      <c r="B98" s="17">
        <v>0</v>
      </c>
      <c r="C98" s="17">
        <v>5</v>
      </c>
      <c r="D98" s="17">
        <v>1</v>
      </c>
      <c r="E98" s="67">
        <v>0</v>
      </c>
      <c r="F98" s="17">
        <v>0</v>
      </c>
      <c r="G98" s="17">
        <v>62</v>
      </c>
      <c r="H98" s="17">
        <v>30</v>
      </c>
      <c r="I98" s="17">
        <v>50</v>
      </c>
    </row>
    <row r="99" spans="1:9" x14ac:dyDescent="0.2">
      <c r="A99" s="168">
        <v>43984</v>
      </c>
      <c r="B99" s="17">
        <v>0</v>
      </c>
      <c r="C99" s="17">
        <v>5</v>
      </c>
      <c r="D99" s="17">
        <v>8</v>
      </c>
      <c r="E99" s="67">
        <v>1</v>
      </c>
      <c r="F99" s="17">
        <v>0</v>
      </c>
      <c r="G99" s="17">
        <v>64</v>
      </c>
      <c r="H99" s="17">
        <v>43</v>
      </c>
      <c r="I99" s="17">
        <v>49</v>
      </c>
    </row>
    <row r="100" spans="1:9" x14ac:dyDescent="0.2">
      <c r="A100" s="168">
        <v>43985</v>
      </c>
      <c r="B100" s="17">
        <v>1</v>
      </c>
      <c r="C100" s="17">
        <v>6</v>
      </c>
      <c r="D100" s="17">
        <v>5</v>
      </c>
      <c r="E100" s="67">
        <v>0</v>
      </c>
      <c r="F100" s="17">
        <v>1</v>
      </c>
      <c r="G100" s="17">
        <v>65</v>
      </c>
      <c r="H100" s="17">
        <v>33</v>
      </c>
      <c r="I100" s="17">
        <v>45</v>
      </c>
    </row>
    <row r="101" spans="1:9" x14ac:dyDescent="0.2">
      <c r="A101" s="168">
        <v>43986</v>
      </c>
      <c r="B101" s="17">
        <v>0</v>
      </c>
      <c r="C101" s="17">
        <v>1</v>
      </c>
      <c r="D101" s="17">
        <v>2</v>
      </c>
      <c r="E101" s="67">
        <v>1</v>
      </c>
      <c r="F101" s="17">
        <v>0</v>
      </c>
      <c r="G101" s="17">
        <v>58</v>
      </c>
      <c r="H101" s="17">
        <v>29</v>
      </c>
      <c r="I101" s="17">
        <v>61</v>
      </c>
    </row>
    <row r="102" spans="1:9" x14ac:dyDescent="0.2">
      <c r="A102" s="168">
        <v>43987</v>
      </c>
      <c r="B102" s="17">
        <v>0</v>
      </c>
      <c r="C102" s="17">
        <v>5</v>
      </c>
      <c r="D102" s="17">
        <v>10</v>
      </c>
      <c r="E102" s="67">
        <v>1</v>
      </c>
      <c r="F102" s="17">
        <v>1</v>
      </c>
      <c r="G102" s="17">
        <v>50</v>
      </c>
      <c r="H102" s="17">
        <v>36</v>
      </c>
      <c r="I102" s="17">
        <v>62</v>
      </c>
    </row>
    <row r="103" spans="1:9" x14ac:dyDescent="0.2">
      <c r="A103" s="168">
        <v>43988</v>
      </c>
      <c r="B103" s="17">
        <v>0</v>
      </c>
      <c r="C103" s="17">
        <v>4</v>
      </c>
      <c r="D103" s="17">
        <v>3</v>
      </c>
      <c r="E103" s="67">
        <v>1</v>
      </c>
      <c r="F103" s="17">
        <v>0</v>
      </c>
      <c r="G103" s="17">
        <v>57</v>
      </c>
      <c r="H103" s="17">
        <v>39</v>
      </c>
      <c r="I103" s="17">
        <v>68</v>
      </c>
    </row>
    <row r="104" spans="1:9" x14ac:dyDescent="0.2">
      <c r="A104" s="168">
        <v>43989</v>
      </c>
      <c r="B104" s="17">
        <v>0</v>
      </c>
      <c r="C104" s="17">
        <v>5</v>
      </c>
      <c r="D104" s="17">
        <v>4</v>
      </c>
      <c r="E104" s="67">
        <v>1</v>
      </c>
      <c r="F104" s="17">
        <v>0</v>
      </c>
      <c r="G104" s="17">
        <v>63</v>
      </c>
      <c r="H104" s="17">
        <v>34</v>
      </c>
      <c r="I104" s="17">
        <v>56</v>
      </c>
    </row>
    <row r="105" spans="1:9" x14ac:dyDescent="0.2">
      <c r="A105" s="168">
        <v>43990</v>
      </c>
      <c r="B105" s="17">
        <v>0</v>
      </c>
      <c r="C105" s="17">
        <v>4</v>
      </c>
      <c r="D105" s="17">
        <v>4</v>
      </c>
      <c r="E105" s="67">
        <v>1</v>
      </c>
      <c r="F105" s="17">
        <v>1</v>
      </c>
      <c r="G105" s="17">
        <v>63</v>
      </c>
      <c r="H105" s="17">
        <v>26</v>
      </c>
      <c r="I105" s="17">
        <v>45</v>
      </c>
    </row>
    <row r="106" spans="1:9" x14ac:dyDescent="0.2">
      <c r="A106" s="168">
        <v>43991</v>
      </c>
      <c r="B106" s="17">
        <v>0</v>
      </c>
      <c r="C106" s="17">
        <v>2</v>
      </c>
      <c r="D106" s="17">
        <v>2</v>
      </c>
      <c r="E106" s="67">
        <v>1</v>
      </c>
      <c r="F106" s="17">
        <v>0</v>
      </c>
      <c r="G106" s="17">
        <v>56</v>
      </c>
      <c r="H106" s="17">
        <v>36</v>
      </c>
      <c r="I106" s="17">
        <v>62</v>
      </c>
    </row>
    <row r="107" spans="1:9" x14ac:dyDescent="0.2">
      <c r="A107" s="168">
        <v>43992</v>
      </c>
      <c r="B107" s="17">
        <v>0</v>
      </c>
      <c r="C107" s="17">
        <v>4</v>
      </c>
      <c r="D107" s="17">
        <v>8</v>
      </c>
      <c r="E107" s="67">
        <v>0</v>
      </c>
      <c r="F107" s="17">
        <v>0</v>
      </c>
      <c r="G107" s="17">
        <v>68</v>
      </c>
      <c r="H107" s="17">
        <v>37</v>
      </c>
      <c r="I107" s="17">
        <v>38</v>
      </c>
    </row>
    <row r="108" spans="1:9" x14ac:dyDescent="0.2">
      <c r="A108" s="168">
        <v>43993</v>
      </c>
      <c r="B108" s="17">
        <v>0</v>
      </c>
      <c r="C108" s="17">
        <v>2</v>
      </c>
      <c r="D108" s="17">
        <v>2</v>
      </c>
      <c r="E108" s="67">
        <v>0</v>
      </c>
      <c r="F108" s="17">
        <v>0</v>
      </c>
      <c r="G108" s="17">
        <v>48</v>
      </c>
      <c r="H108" s="17">
        <v>27</v>
      </c>
      <c r="I108" s="17">
        <v>51</v>
      </c>
    </row>
    <row r="109" spans="1:9" x14ac:dyDescent="0.2">
      <c r="A109" s="168">
        <v>43994</v>
      </c>
      <c r="B109" s="17">
        <v>0</v>
      </c>
      <c r="C109" s="17">
        <v>3</v>
      </c>
      <c r="D109" s="17">
        <v>0</v>
      </c>
      <c r="E109" s="67">
        <v>1</v>
      </c>
      <c r="F109" s="17">
        <v>0</v>
      </c>
      <c r="G109" s="17">
        <v>48</v>
      </c>
      <c r="H109" s="17">
        <v>32</v>
      </c>
      <c r="I109" s="17">
        <v>67</v>
      </c>
    </row>
    <row r="110" spans="1:9" x14ac:dyDescent="0.2">
      <c r="A110" s="168">
        <v>43995</v>
      </c>
      <c r="B110" s="17">
        <v>0</v>
      </c>
      <c r="C110" s="17">
        <v>3</v>
      </c>
      <c r="D110" s="17">
        <v>3</v>
      </c>
      <c r="E110" s="67">
        <v>0</v>
      </c>
      <c r="F110" s="17">
        <v>1</v>
      </c>
      <c r="G110" s="17">
        <v>61</v>
      </c>
      <c r="H110" s="17">
        <v>33</v>
      </c>
      <c r="I110" s="17">
        <v>58</v>
      </c>
    </row>
    <row r="111" spans="1:9" x14ac:dyDescent="0.2">
      <c r="A111" s="168">
        <v>43996</v>
      </c>
      <c r="B111" s="17">
        <v>0</v>
      </c>
      <c r="C111" s="17">
        <v>3</v>
      </c>
      <c r="D111" s="17">
        <v>4</v>
      </c>
      <c r="E111" s="67">
        <v>0</v>
      </c>
      <c r="F111" s="17">
        <v>1</v>
      </c>
      <c r="G111" s="17">
        <v>55</v>
      </c>
      <c r="H111" s="17">
        <v>33</v>
      </c>
      <c r="I111" s="17">
        <v>70</v>
      </c>
    </row>
    <row r="112" spans="1:9" x14ac:dyDescent="0.2">
      <c r="A112" s="168">
        <v>43997</v>
      </c>
      <c r="B112" s="17">
        <v>0</v>
      </c>
      <c r="C112" s="17">
        <v>6</v>
      </c>
      <c r="D112" s="17">
        <v>3</v>
      </c>
      <c r="E112" s="67">
        <v>0</v>
      </c>
      <c r="F112" s="17">
        <v>0</v>
      </c>
      <c r="G112" s="17">
        <v>67</v>
      </c>
      <c r="H112" s="17">
        <v>37</v>
      </c>
      <c r="I112" s="17">
        <v>54</v>
      </c>
    </row>
    <row r="113" spans="1:9" x14ac:dyDescent="0.2">
      <c r="A113" s="168">
        <v>43998</v>
      </c>
      <c r="B113" s="17">
        <v>0</v>
      </c>
      <c r="C113" s="17">
        <v>5</v>
      </c>
      <c r="D113" s="17">
        <v>3</v>
      </c>
      <c r="E113" s="67">
        <v>0</v>
      </c>
      <c r="F113" s="17">
        <v>0</v>
      </c>
      <c r="G113" s="17">
        <v>68</v>
      </c>
      <c r="H113" s="17">
        <v>31</v>
      </c>
      <c r="I113" s="17">
        <v>52</v>
      </c>
    </row>
    <row r="114" spans="1:9" x14ac:dyDescent="0.2">
      <c r="A114" s="168">
        <v>43999</v>
      </c>
      <c r="B114" s="17">
        <v>0</v>
      </c>
      <c r="C114" s="17">
        <v>7</v>
      </c>
      <c r="D114" s="17">
        <v>3</v>
      </c>
      <c r="E114" s="67">
        <v>0</v>
      </c>
      <c r="F114" s="17">
        <v>0</v>
      </c>
      <c r="G114" s="17">
        <v>68</v>
      </c>
      <c r="H114" s="17">
        <v>34</v>
      </c>
      <c r="I114" s="17">
        <v>40</v>
      </c>
    </row>
    <row r="115" spans="1:9" x14ac:dyDescent="0.2">
      <c r="A115" s="168">
        <v>44000</v>
      </c>
      <c r="B115" s="17">
        <v>0</v>
      </c>
      <c r="C115" s="17">
        <v>5</v>
      </c>
      <c r="D115" s="17">
        <v>2</v>
      </c>
      <c r="E115" s="67">
        <v>2</v>
      </c>
      <c r="F115" s="17">
        <v>0</v>
      </c>
      <c r="G115" s="17">
        <v>63</v>
      </c>
      <c r="H115" s="17">
        <v>36</v>
      </c>
      <c r="I115" s="17">
        <v>39</v>
      </c>
    </row>
    <row r="116" spans="1:9" x14ac:dyDescent="0.2">
      <c r="A116" s="168">
        <v>44001</v>
      </c>
      <c r="B116" s="17">
        <v>0</v>
      </c>
      <c r="C116" s="17">
        <v>0</v>
      </c>
      <c r="D116" s="17">
        <v>1</v>
      </c>
      <c r="E116" s="67">
        <v>1</v>
      </c>
      <c r="F116" s="17">
        <v>1</v>
      </c>
      <c r="G116" s="17">
        <v>63</v>
      </c>
      <c r="H116" s="17">
        <v>29</v>
      </c>
      <c r="I116" s="17">
        <v>69</v>
      </c>
    </row>
    <row r="117" spans="1:9" x14ac:dyDescent="0.2">
      <c r="A117" s="168">
        <v>44002</v>
      </c>
      <c r="B117" s="17">
        <v>0</v>
      </c>
      <c r="C117" s="17">
        <v>4</v>
      </c>
      <c r="D117" s="17">
        <v>3</v>
      </c>
      <c r="E117" s="67">
        <v>0</v>
      </c>
      <c r="F117" s="17">
        <v>3</v>
      </c>
      <c r="G117" s="17">
        <v>63</v>
      </c>
      <c r="H117" s="17">
        <v>35</v>
      </c>
      <c r="I117" s="17">
        <v>63</v>
      </c>
    </row>
    <row r="118" spans="1:9" x14ac:dyDescent="0.2">
      <c r="A118" s="168">
        <v>44003</v>
      </c>
      <c r="B118" s="17">
        <v>0</v>
      </c>
      <c r="C118" s="17">
        <v>5</v>
      </c>
      <c r="D118" s="17">
        <v>3</v>
      </c>
      <c r="E118" s="67">
        <v>0</v>
      </c>
      <c r="F118" s="17">
        <v>1</v>
      </c>
      <c r="G118" s="17">
        <v>58</v>
      </c>
      <c r="H118" s="17">
        <v>31</v>
      </c>
      <c r="I118" s="17">
        <v>54</v>
      </c>
    </row>
    <row r="119" spans="1:9" x14ac:dyDescent="0.2">
      <c r="A119" s="168">
        <v>44004</v>
      </c>
      <c r="B119" s="17">
        <v>0</v>
      </c>
      <c r="C119" s="17">
        <v>1</v>
      </c>
      <c r="D119" s="17">
        <v>4</v>
      </c>
      <c r="E119" s="67">
        <v>1</v>
      </c>
      <c r="F119" s="17">
        <v>0</v>
      </c>
      <c r="G119" s="17">
        <v>42</v>
      </c>
      <c r="H119" s="17">
        <v>33</v>
      </c>
      <c r="I119" s="17">
        <v>66</v>
      </c>
    </row>
    <row r="120" spans="1:9" x14ac:dyDescent="0.2">
      <c r="A120" s="168">
        <v>44005</v>
      </c>
      <c r="B120" s="17">
        <v>0</v>
      </c>
      <c r="C120" s="17">
        <v>1</v>
      </c>
      <c r="D120" s="17">
        <v>2</v>
      </c>
      <c r="E120" s="67">
        <v>0</v>
      </c>
      <c r="F120" s="17">
        <v>0</v>
      </c>
      <c r="G120" s="17">
        <v>63</v>
      </c>
      <c r="H120" s="17">
        <v>30</v>
      </c>
      <c r="I120" s="17">
        <v>50</v>
      </c>
    </row>
    <row r="121" spans="1:9" x14ac:dyDescent="0.2">
      <c r="A121" s="168">
        <v>44006</v>
      </c>
      <c r="B121" s="17">
        <v>0</v>
      </c>
      <c r="C121" s="17">
        <v>2</v>
      </c>
      <c r="D121" s="17">
        <v>1</v>
      </c>
      <c r="E121" s="67">
        <v>0</v>
      </c>
      <c r="F121" s="17">
        <v>0</v>
      </c>
      <c r="G121" s="17">
        <v>54</v>
      </c>
      <c r="H121" s="17">
        <v>29</v>
      </c>
      <c r="I121" s="17">
        <v>61</v>
      </c>
    </row>
    <row r="122" spans="1:9" x14ac:dyDescent="0.2">
      <c r="A122" s="168">
        <v>44007</v>
      </c>
      <c r="B122" s="17">
        <v>0</v>
      </c>
      <c r="C122" s="17">
        <v>2</v>
      </c>
      <c r="D122" s="17">
        <v>0</v>
      </c>
      <c r="E122" s="67">
        <v>0</v>
      </c>
      <c r="F122" s="17">
        <v>4</v>
      </c>
      <c r="G122" s="17">
        <v>71</v>
      </c>
      <c r="H122" s="17">
        <v>32</v>
      </c>
      <c r="I122" s="17">
        <v>68</v>
      </c>
    </row>
    <row r="123" spans="1:9" x14ac:dyDescent="0.2">
      <c r="A123" s="168">
        <v>44008</v>
      </c>
      <c r="B123" s="17">
        <v>0</v>
      </c>
      <c r="C123" s="17">
        <v>2</v>
      </c>
      <c r="D123" s="17">
        <v>1</v>
      </c>
      <c r="E123" s="67">
        <v>0</v>
      </c>
      <c r="F123" s="17">
        <v>2</v>
      </c>
      <c r="G123" s="17">
        <v>68</v>
      </c>
      <c r="H123" s="17">
        <v>35</v>
      </c>
      <c r="I123" s="17">
        <v>66</v>
      </c>
    </row>
    <row r="124" spans="1:9" x14ac:dyDescent="0.2">
      <c r="A124" s="168">
        <v>44009</v>
      </c>
      <c r="B124" s="17">
        <v>0</v>
      </c>
      <c r="C124" s="17">
        <v>4</v>
      </c>
      <c r="D124" s="17">
        <v>0</v>
      </c>
      <c r="E124" s="67">
        <v>1</v>
      </c>
      <c r="F124" s="17">
        <v>0</v>
      </c>
      <c r="G124" s="17">
        <v>52</v>
      </c>
      <c r="H124" s="17">
        <v>27</v>
      </c>
      <c r="I124" s="17">
        <v>62</v>
      </c>
    </row>
    <row r="125" spans="1:9" x14ac:dyDescent="0.2">
      <c r="A125" s="168">
        <v>44010</v>
      </c>
      <c r="B125" s="17">
        <v>0</v>
      </c>
      <c r="C125" s="17">
        <v>0</v>
      </c>
      <c r="D125" s="17">
        <v>1</v>
      </c>
      <c r="E125" s="67">
        <v>0</v>
      </c>
      <c r="F125" s="17">
        <v>1</v>
      </c>
      <c r="G125" s="17">
        <v>53</v>
      </c>
      <c r="H125" s="17">
        <v>16</v>
      </c>
      <c r="I125" s="17">
        <v>54</v>
      </c>
    </row>
    <row r="126" spans="1:9" x14ac:dyDescent="0.2">
      <c r="A126" s="168">
        <v>44011</v>
      </c>
      <c r="B126" s="17">
        <v>0</v>
      </c>
      <c r="C126" s="17">
        <v>1</v>
      </c>
      <c r="D126" s="17">
        <v>1</v>
      </c>
      <c r="E126" s="67">
        <v>0</v>
      </c>
      <c r="F126" s="17">
        <v>0</v>
      </c>
      <c r="G126" s="17">
        <v>54</v>
      </c>
      <c r="H126" s="17">
        <v>33</v>
      </c>
      <c r="I126" s="17">
        <v>55</v>
      </c>
    </row>
    <row r="127" spans="1:9" x14ac:dyDescent="0.2">
      <c r="A127" s="168">
        <v>44012</v>
      </c>
      <c r="B127" s="17">
        <v>0</v>
      </c>
      <c r="C127" s="17">
        <v>1</v>
      </c>
      <c r="D127" s="17">
        <v>1</v>
      </c>
      <c r="E127" s="67">
        <v>0</v>
      </c>
      <c r="F127" s="17">
        <v>2</v>
      </c>
      <c r="G127" s="17">
        <v>50</v>
      </c>
      <c r="H127" s="17">
        <v>23</v>
      </c>
      <c r="I127" s="17">
        <v>53</v>
      </c>
    </row>
    <row r="128" spans="1:9" x14ac:dyDescent="0.2">
      <c r="A128" s="168">
        <v>44013</v>
      </c>
      <c r="B128" s="17">
        <v>0</v>
      </c>
      <c r="C128" s="17">
        <v>2</v>
      </c>
      <c r="D128" s="17">
        <v>1</v>
      </c>
      <c r="E128" s="67">
        <v>1</v>
      </c>
      <c r="F128" s="17">
        <v>2</v>
      </c>
      <c r="G128" s="17">
        <v>45</v>
      </c>
      <c r="H128" s="17">
        <v>32</v>
      </c>
      <c r="I128" s="17">
        <v>50</v>
      </c>
    </row>
    <row r="129" spans="1:9" x14ac:dyDescent="0.2">
      <c r="A129" s="168">
        <v>44014</v>
      </c>
      <c r="B129" s="17">
        <v>0</v>
      </c>
      <c r="C129" s="17">
        <v>1</v>
      </c>
      <c r="D129" s="17">
        <v>0</v>
      </c>
      <c r="E129" s="67">
        <v>0</v>
      </c>
      <c r="F129" s="17">
        <v>0</v>
      </c>
      <c r="G129" s="17">
        <v>66</v>
      </c>
      <c r="H129" s="17">
        <v>22</v>
      </c>
      <c r="I129" s="17">
        <v>54</v>
      </c>
    </row>
    <row r="130" spans="1:9" x14ac:dyDescent="0.2">
      <c r="A130" s="168">
        <v>44015</v>
      </c>
      <c r="B130" s="17">
        <v>0</v>
      </c>
      <c r="C130" s="17">
        <v>0</v>
      </c>
      <c r="D130" s="17">
        <v>1</v>
      </c>
      <c r="E130" s="67">
        <v>0</v>
      </c>
      <c r="F130" s="17">
        <v>2</v>
      </c>
      <c r="G130" s="17">
        <v>67</v>
      </c>
      <c r="H130" s="17">
        <v>34</v>
      </c>
      <c r="I130" s="17">
        <v>51</v>
      </c>
    </row>
    <row r="131" spans="1:9" x14ac:dyDescent="0.2">
      <c r="A131" s="168">
        <v>44016</v>
      </c>
      <c r="B131" s="17">
        <v>0</v>
      </c>
      <c r="C131" s="17">
        <v>2</v>
      </c>
      <c r="D131" s="17">
        <v>1</v>
      </c>
      <c r="E131" s="67">
        <v>0</v>
      </c>
      <c r="F131" s="17">
        <v>3</v>
      </c>
      <c r="G131" s="17">
        <v>62</v>
      </c>
      <c r="H131" s="17">
        <v>18</v>
      </c>
      <c r="I131" s="17">
        <v>52</v>
      </c>
    </row>
    <row r="132" spans="1:9" x14ac:dyDescent="0.2">
      <c r="A132" s="168">
        <v>44017</v>
      </c>
      <c r="B132" s="17">
        <v>0</v>
      </c>
      <c r="C132" s="17">
        <v>1</v>
      </c>
      <c r="D132" s="17">
        <v>0</v>
      </c>
      <c r="E132" s="67">
        <v>0</v>
      </c>
      <c r="F132" s="17">
        <v>0</v>
      </c>
      <c r="G132" s="17">
        <v>52</v>
      </c>
      <c r="H132" s="17">
        <v>22</v>
      </c>
      <c r="I132" s="17">
        <v>42</v>
      </c>
    </row>
    <row r="133" spans="1:9" x14ac:dyDescent="0.2">
      <c r="A133" s="168">
        <v>44018</v>
      </c>
      <c r="B133" s="17">
        <v>0</v>
      </c>
      <c r="C133" s="17">
        <v>1</v>
      </c>
      <c r="D133" s="17">
        <v>2</v>
      </c>
      <c r="E133" s="67">
        <v>0</v>
      </c>
      <c r="F133" s="17">
        <v>0</v>
      </c>
      <c r="G133" s="17">
        <v>51</v>
      </c>
      <c r="H133" s="17">
        <v>26</v>
      </c>
      <c r="I133" s="17">
        <v>42</v>
      </c>
    </row>
    <row r="134" spans="1:9" x14ac:dyDescent="0.2">
      <c r="A134" s="168">
        <v>44019</v>
      </c>
      <c r="B134" s="17">
        <v>0</v>
      </c>
      <c r="C134" s="17">
        <v>0</v>
      </c>
      <c r="D134" s="17">
        <v>0</v>
      </c>
      <c r="E134" s="67">
        <v>0</v>
      </c>
      <c r="F134" s="17">
        <v>0</v>
      </c>
      <c r="G134" s="17">
        <v>54</v>
      </c>
      <c r="H134" s="17">
        <v>29</v>
      </c>
      <c r="I134" s="17">
        <v>58</v>
      </c>
    </row>
    <row r="135" spans="1:9" x14ac:dyDescent="0.2">
      <c r="A135" s="168">
        <v>44020</v>
      </c>
      <c r="B135" s="17">
        <v>0</v>
      </c>
      <c r="C135" s="17">
        <v>0</v>
      </c>
      <c r="D135" s="17">
        <v>1</v>
      </c>
      <c r="E135" s="67">
        <v>0</v>
      </c>
      <c r="F135" s="17">
        <v>1</v>
      </c>
      <c r="G135" s="17">
        <v>55</v>
      </c>
      <c r="H135" s="17">
        <v>34</v>
      </c>
      <c r="I135" s="17">
        <v>56</v>
      </c>
    </row>
    <row r="136" spans="1:9" x14ac:dyDescent="0.2">
      <c r="A136" s="168">
        <v>44021</v>
      </c>
      <c r="B136" s="17">
        <v>0</v>
      </c>
      <c r="C136" s="17">
        <v>0</v>
      </c>
      <c r="D136" s="17">
        <v>0</v>
      </c>
      <c r="E136" s="67">
        <v>0</v>
      </c>
      <c r="F136" s="17">
        <v>1</v>
      </c>
      <c r="G136" s="17">
        <v>72</v>
      </c>
      <c r="H136" s="17">
        <v>33</v>
      </c>
      <c r="I136" s="17">
        <v>57</v>
      </c>
    </row>
    <row r="137" spans="1:9" x14ac:dyDescent="0.2">
      <c r="A137" s="168">
        <v>44022</v>
      </c>
      <c r="B137" s="17">
        <v>0</v>
      </c>
      <c r="C137" s="17">
        <v>0</v>
      </c>
      <c r="D137" s="17">
        <v>0</v>
      </c>
      <c r="E137" s="67">
        <v>0</v>
      </c>
      <c r="F137" s="17">
        <v>1</v>
      </c>
      <c r="G137" s="17">
        <v>64</v>
      </c>
      <c r="H137" s="17">
        <v>30</v>
      </c>
      <c r="I137" s="17">
        <v>80</v>
      </c>
    </row>
    <row r="138" spans="1:9" x14ac:dyDescent="0.2">
      <c r="A138" s="168">
        <v>44023</v>
      </c>
      <c r="B138" s="17">
        <v>0</v>
      </c>
      <c r="C138" s="17">
        <v>1</v>
      </c>
      <c r="D138" s="17">
        <v>2</v>
      </c>
      <c r="E138" s="67">
        <v>0</v>
      </c>
      <c r="F138" s="17">
        <v>0</v>
      </c>
      <c r="G138" s="17">
        <v>54</v>
      </c>
      <c r="H138" s="17">
        <v>32</v>
      </c>
      <c r="I138" s="17">
        <v>59</v>
      </c>
    </row>
    <row r="139" spans="1:9" x14ac:dyDescent="0.2">
      <c r="A139" s="168">
        <v>44024</v>
      </c>
      <c r="B139" s="17">
        <v>0</v>
      </c>
      <c r="C139" s="17">
        <v>0</v>
      </c>
      <c r="D139" s="17">
        <v>0</v>
      </c>
      <c r="E139" s="67">
        <v>0</v>
      </c>
      <c r="F139" s="17">
        <v>1</v>
      </c>
      <c r="G139" s="17">
        <v>68</v>
      </c>
      <c r="H139" s="17">
        <v>31</v>
      </c>
      <c r="I139" s="17">
        <v>56</v>
      </c>
    </row>
    <row r="140" spans="1:9" x14ac:dyDescent="0.2">
      <c r="A140" s="168">
        <v>44025</v>
      </c>
      <c r="B140" s="17">
        <v>0</v>
      </c>
      <c r="C140" s="17">
        <v>0</v>
      </c>
      <c r="D140" s="17">
        <v>1</v>
      </c>
      <c r="E140" s="67">
        <v>0</v>
      </c>
      <c r="F140" s="17">
        <v>0</v>
      </c>
      <c r="G140" s="17">
        <v>66</v>
      </c>
      <c r="H140" s="17">
        <v>34</v>
      </c>
      <c r="I140" s="17">
        <v>45</v>
      </c>
    </row>
    <row r="141" spans="1:9" x14ac:dyDescent="0.2">
      <c r="A141" s="168">
        <v>44026</v>
      </c>
      <c r="B141" s="17">
        <v>0</v>
      </c>
      <c r="C141" s="17">
        <v>3</v>
      </c>
      <c r="D141" s="17">
        <v>0</v>
      </c>
      <c r="E141" s="67">
        <v>0</v>
      </c>
      <c r="F141" s="17">
        <v>0</v>
      </c>
      <c r="G141" s="17">
        <v>75</v>
      </c>
      <c r="H141" s="17">
        <v>24</v>
      </c>
      <c r="I141" s="17">
        <v>47</v>
      </c>
    </row>
    <row r="142" spans="1:9" x14ac:dyDescent="0.2">
      <c r="A142" s="168">
        <v>44027</v>
      </c>
      <c r="B142" s="17">
        <v>0</v>
      </c>
      <c r="C142" s="17">
        <v>2</v>
      </c>
      <c r="D142" s="17">
        <v>0</v>
      </c>
      <c r="E142" s="67">
        <v>0</v>
      </c>
      <c r="F142" s="17">
        <v>0</v>
      </c>
      <c r="G142" s="17">
        <v>57</v>
      </c>
      <c r="H142" s="17">
        <v>39</v>
      </c>
      <c r="I142" s="17">
        <v>59</v>
      </c>
    </row>
    <row r="143" spans="1:9" x14ac:dyDescent="0.2">
      <c r="A143" s="168">
        <v>44028</v>
      </c>
      <c r="B143" s="17">
        <v>0</v>
      </c>
      <c r="C143" s="17">
        <v>0</v>
      </c>
      <c r="D143" s="17">
        <v>0</v>
      </c>
      <c r="E143" s="67">
        <v>0</v>
      </c>
      <c r="F143" s="17">
        <v>0</v>
      </c>
      <c r="G143" s="17">
        <v>60</v>
      </c>
      <c r="H143" s="17">
        <v>36</v>
      </c>
      <c r="I143" s="17">
        <v>49</v>
      </c>
    </row>
    <row r="144" spans="1:9" x14ac:dyDescent="0.2">
      <c r="A144" s="168">
        <v>44029</v>
      </c>
      <c r="B144" s="17">
        <v>0</v>
      </c>
      <c r="C144" s="17">
        <v>0</v>
      </c>
      <c r="D144" s="17">
        <v>0</v>
      </c>
      <c r="E144" s="67">
        <v>0</v>
      </c>
      <c r="F144" s="17">
        <v>0</v>
      </c>
      <c r="G144" s="17">
        <v>48</v>
      </c>
      <c r="H144" s="17">
        <v>22</v>
      </c>
      <c r="I144" s="17">
        <v>54</v>
      </c>
    </row>
    <row r="145" spans="1:9" x14ac:dyDescent="0.2">
      <c r="A145" s="168">
        <v>44030</v>
      </c>
      <c r="B145" s="17">
        <v>0</v>
      </c>
      <c r="C145" s="17">
        <v>0</v>
      </c>
      <c r="D145" s="17">
        <v>1</v>
      </c>
      <c r="E145" s="67">
        <v>1</v>
      </c>
      <c r="F145" s="17">
        <v>0</v>
      </c>
      <c r="G145" s="17">
        <v>55</v>
      </c>
      <c r="H145" s="17">
        <v>38</v>
      </c>
      <c r="I145" s="17">
        <v>47</v>
      </c>
    </row>
    <row r="146" spans="1:9" x14ac:dyDescent="0.2">
      <c r="A146" s="168">
        <v>44031</v>
      </c>
      <c r="B146" s="17">
        <v>0</v>
      </c>
      <c r="C146" s="17">
        <v>1</v>
      </c>
      <c r="D146" s="17">
        <v>0</v>
      </c>
      <c r="E146" s="67">
        <v>1</v>
      </c>
      <c r="F146" s="17">
        <v>2</v>
      </c>
      <c r="G146" s="17">
        <v>61</v>
      </c>
      <c r="H146" s="17">
        <v>30</v>
      </c>
      <c r="I146" s="17">
        <v>63</v>
      </c>
    </row>
    <row r="147" spans="1:9" x14ac:dyDescent="0.2">
      <c r="A147" s="168">
        <v>44032</v>
      </c>
      <c r="B147" s="17">
        <v>0</v>
      </c>
      <c r="C147" s="17">
        <v>0</v>
      </c>
      <c r="D147" s="17">
        <v>1</v>
      </c>
      <c r="E147" s="67">
        <v>0</v>
      </c>
      <c r="F147" s="17">
        <v>1</v>
      </c>
      <c r="G147" s="17">
        <v>63</v>
      </c>
      <c r="H147" s="17">
        <v>22</v>
      </c>
      <c r="I147" s="17">
        <v>42</v>
      </c>
    </row>
    <row r="148" spans="1:9" x14ac:dyDescent="0.2">
      <c r="A148" s="168">
        <v>44033</v>
      </c>
      <c r="B148" s="17">
        <v>0</v>
      </c>
      <c r="C148" s="17">
        <v>0</v>
      </c>
      <c r="D148" s="17">
        <v>0</v>
      </c>
      <c r="E148" s="67">
        <v>0</v>
      </c>
      <c r="F148" s="17">
        <v>2</v>
      </c>
      <c r="G148" s="17">
        <v>57</v>
      </c>
      <c r="H148" s="17">
        <v>34</v>
      </c>
      <c r="I148" s="17">
        <v>58</v>
      </c>
    </row>
    <row r="149" spans="1:9" x14ac:dyDescent="0.2">
      <c r="A149" s="168">
        <v>44034</v>
      </c>
      <c r="B149" s="17">
        <v>0</v>
      </c>
      <c r="C149" s="17">
        <v>0</v>
      </c>
      <c r="D149" s="17">
        <v>0</v>
      </c>
      <c r="E149" s="67">
        <v>0</v>
      </c>
      <c r="F149" s="17">
        <v>2</v>
      </c>
      <c r="G149" s="17">
        <v>50</v>
      </c>
      <c r="H149" s="17">
        <v>30</v>
      </c>
      <c r="I149" s="17">
        <v>60</v>
      </c>
    </row>
    <row r="150" spans="1:9" x14ac:dyDescent="0.2">
      <c r="A150" s="168">
        <v>44035</v>
      </c>
      <c r="B150" s="17">
        <v>0</v>
      </c>
      <c r="C150" s="17">
        <v>0</v>
      </c>
      <c r="D150" s="17">
        <v>0</v>
      </c>
      <c r="E150" s="67">
        <v>0</v>
      </c>
      <c r="F150" s="17">
        <v>0</v>
      </c>
      <c r="G150" s="17">
        <v>59</v>
      </c>
      <c r="H150" s="17">
        <v>47</v>
      </c>
      <c r="I150" s="17">
        <v>59</v>
      </c>
    </row>
    <row r="151" spans="1:9" x14ac:dyDescent="0.2">
      <c r="A151" s="168">
        <v>44036</v>
      </c>
      <c r="B151" s="17">
        <v>0</v>
      </c>
      <c r="C151" s="17">
        <v>0</v>
      </c>
      <c r="D151" s="17">
        <v>0</v>
      </c>
      <c r="E151" s="67">
        <v>1</v>
      </c>
      <c r="F151" s="17">
        <v>2</v>
      </c>
      <c r="G151" s="17">
        <v>59</v>
      </c>
      <c r="H151" s="17">
        <v>25</v>
      </c>
      <c r="I151" s="17">
        <v>51</v>
      </c>
    </row>
    <row r="152" spans="1:9" x14ac:dyDescent="0.2">
      <c r="A152" s="168">
        <v>44037</v>
      </c>
      <c r="B152" s="17">
        <v>0</v>
      </c>
      <c r="C152" s="17">
        <v>0</v>
      </c>
      <c r="D152" s="17">
        <v>0</v>
      </c>
      <c r="E152" s="67">
        <v>1</v>
      </c>
      <c r="F152" s="17">
        <v>1</v>
      </c>
      <c r="G152" s="17">
        <v>62</v>
      </c>
      <c r="H152" s="17">
        <v>30</v>
      </c>
      <c r="I152" s="17">
        <v>47</v>
      </c>
    </row>
    <row r="153" spans="1:9" x14ac:dyDescent="0.2">
      <c r="A153" s="168">
        <v>44038</v>
      </c>
      <c r="B153" s="17">
        <v>0</v>
      </c>
      <c r="C153" s="17">
        <v>1</v>
      </c>
      <c r="D153" s="17">
        <v>0</v>
      </c>
      <c r="E153" s="67">
        <v>0</v>
      </c>
      <c r="F153" s="17">
        <v>0</v>
      </c>
      <c r="G153" s="17">
        <v>67</v>
      </c>
      <c r="H153" s="17">
        <v>31</v>
      </c>
      <c r="I153" s="17">
        <v>61</v>
      </c>
    </row>
    <row r="154" spans="1:9" x14ac:dyDescent="0.2">
      <c r="A154" s="168">
        <v>44039</v>
      </c>
      <c r="B154" s="17">
        <v>0</v>
      </c>
      <c r="C154" s="17">
        <v>0</v>
      </c>
      <c r="D154" s="17">
        <v>0</v>
      </c>
      <c r="E154" s="67">
        <v>0</v>
      </c>
      <c r="F154" s="17">
        <v>0</v>
      </c>
      <c r="G154" s="17">
        <v>66</v>
      </c>
      <c r="H154" s="17">
        <v>30</v>
      </c>
      <c r="I154" s="17">
        <v>59</v>
      </c>
    </row>
    <row r="155" spans="1:9" x14ac:dyDescent="0.2">
      <c r="A155" s="168">
        <v>44040</v>
      </c>
      <c r="B155" s="17">
        <v>0</v>
      </c>
      <c r="C155" s="17">
        <v>2</v>
      </c>
      <c r="D155" s="17">
        <v>2</v>
      </c>
      <c r="E155" s="67">
        <v>0</v>
      </c>
      <c r="F155" s="17">
        <v>0</v>
      </c>
      <c r="G155" s="17">
        <v>54</v>
      </c>
      <c r="H155" s="17">
        <v>27</v>
      </c>
      <c r="I155" s="17">
        <v>50</v>
      </c>
    </row>
    <row r="156" spans="1:9" x14ac:dyDescent="0.2">
      <c r="A156" s="168">
        <v>44041</v>
      </c>
      <c r="B156" s="17">
        <v>0</v>
      </c>
      <c r="C156" s="17">
        <v>1</v>
      </c>
      <c r="D156" s="17">
        <v>2</v>
      </c>
      <c r="E156" s="67">
        <v>0</v>
      </c>
      <c r="F156" s="17">
        <v>1</v>
      </c>
      <c r="G156" s="17">
        <v>58</v>
      </c>
      <c r="H156" s="17">
        <v>27</v>
      </c>
      <c r="I156" s="17">
        <v>41</v>
      </c>
    </row>
    <row r="157" spans="1:9" x14ac:dyDescent="0.2">
      <c r="A157" s="168">
        <v>44042</v>
      </c>
      <c r="B157" s="17">
        <v>0</v>
      </c>
      <c r="C157" s="17">
        <v>0</v>
      </c>
      <c r="D157" s="17">
        <v>0</v>
      </c>
      <c r="E157" s="67">
        <v>0</v>
      </c>
      <c r="F157" s="17">
        <v>0</v>
      </c>
      <c r="G157" s="17">
        <v>66</v>
      </c>
      <c r="H157" s="17">
        <v>42</v>
      </c>
      <c r="I157" s="17">
        <v>61</v>
      </c>
    </row>
    <row r="158" spans="1:9" x14ac:dyDescent="0.2">
      <c r="A158" s="168">
        <v>44043</v>
      </c>
      <c r="B158" s="17">
        <v>0</v>
      </c>
      <c r="C158" s="17">
        <v>0</v>
      </c>
      <c r="D158" s="17">
        <v>0</v>
      </c>
      <c r="E158" s="67">
        <v>0</v>
      </c>
      <c r="F158" s="17">
        <v>0</v>
      </c>
      <c r="G158" s="17">
        <v>71</v>
      </c>
      <c r="H158" s="17">
        <v>34</v>
      </c>
      <c r="I158" s="17">
        <v>52</v>
      </c>
    </row>
    <row r="159" spans="1:9" x14ac:dyDescent="0.2">
      <c r="A159" s="168">
        <v>44044</v>
      </c>
      <c r="B159" s="17">
        <v>0</v>
      </c>
      <c r="C159" s="17">
        <v>0</v>
      </c>
      <c r="D159" s="17">
        <v>0</v>
      </c>
      <c r="E159" s="67">
        <v>0</v>
      </c>
      <c r="F159" s="17">
        <v>2</v>
      </c>
      <c r="G159" s="17">
        <v>70</v>
      </c>
      <c r="H159" s="17">
        <v>28</v>
      </c>
      <c r="I159" s="17">
        <v>51</v>
      </c>
    </row>
    <row r="160" spans="1:9" x14ac:dyDescent="0.2">
      <c r="A160" s="168">
        <v>44045</v>
      </c>
      <c r="B160" s="17">
        <v>0</v>
      </c>
      <c r="C160" s="17">
        <v>0</v>
      </c>
      <c r="D160" s="17">
        <v>0</v>
      </c>
      <c r="E160" s="67">
        <v>0</v>
      </c>
      <c r="F160" s="17">
        <v>2</v>
      </c>
      <c r="G160" s="17">
        <v>51</v>
      </c>
      <c r="H160" s="17">
        <v>32</v>
      </c>
      <c r="I160" s="17">
        <v>53</v>
      </c>
    </row>
    <row r="161" spans="1:9" x14ac:dyDescent="0.2">
      <c r="A161" s="168">
        <v>44046</v>
      </c>
      <c r="B161" s="17">
        <v>0</v>
      </c>
      <c r="C161" s="17">
        <v>1</v>
      </c>
      <c r="D161" s="17">
        <v>0</v>
      </c>
      <c r="E161" s="67">
        <v>0</v>
      </c>
      <c r="F161" s="17">
        <v>1</v>
      </c>
      <c r="G161" s="17">
        <v>53</v>
      </c>
      <c r="H161" s="17">
        <v>27</v>
      </c>
      <c r="I161" s="17">
        <v>49</v>
      </c>
    </row>
    <row r="162" spans="1:9" x14ac:dyDescent="0.2">
      <c r="A162" s="168">
        <v>44047</v>
      </c>
      <c r="B162" s="17">
        <v>0</v>
      </c>
      <c r="C162" s="17">
        <v>1</v>
      </c>
      <c r="D162" s="17">
        <v>0</v>
      </c>
      <c r="E162" s="67">
        <v>0</v>
      </c>
      <c r="F162" s="17">
        <v>1</v>
      </c>
      <c r="G162" s="17">
        <v>63</v>
      </c>
      <c r="H162" s="17">
        <v>25</v>
      </c>
      <c r="I162" s="17">
        <v>44</v>
      </c>
    </row>
    <row r="163" spans="1:9" x14ac:dyDescent="0.2">
      <c r="A163" s="168">
        <v>44048</v>
      </c>
      <c r="B163" s="17">
        <v>0</v>
      </c>
      <c r="C163" s="17">
        <v>1</v>
      </c>
      <c r="D163" s="17">
        <v>1</v>
      </c>
      <c r="E163" s="67">
        <v>0</v>
      </c>
      <c r="F163" s="17">
        <v>1</v>
      </c>
      <c r="G163" s="17">
        <v>61</v>
      </c>
      <c r="H163" s="17">
        <v>31</v>
      </c>
      <c r="I163" s="17">
        <v>55</v>
      </c>
    </row>
    <row r="164" spans="1:9" x14ac:dyDescent="0.2">
      <c r="A164" s="168">
        <v>44049</v>
      </c>
      <c r="B164" s="17">
        <v>0</v>
      </c>
      <c r="C164" s="17">
        <v>1</v>
      </c>
      <c r="D164" s="17">
        <v>0</v>
      </c>
      <c r="E164" s="67">
        <v>0</v>
      </c>
      <c r="F164" s="17">
        <v>1</v>
      </c>
      <c r="G164" s="17">
        <v>75</v>
      </c>
      <c r="H164" s="17">
        <v>21</v>
      </c>
      <c r="I164" s="17">
        <v>57</v>
      </c>
    </row>
    <row r="165" spans="1:9" x14ac:dyDescent="0.2">
      <c r="A165" s="168">
        <v>44050</v>
      </c>
      <c r="B165" s="17">
        <v>0</v>
      </c>
      <c r="C165" s="17">
        <v>0</v>
      </c>
      <c r="D165" s="17">
        <v>0</v>
      </c>
      <c r="E165" s="67">
        <v>0</v>
      </c>
      <c r="F165" s="17">
        <v>0</v>
      </c>
      <c r="G165" s="17">
        <v>55</v>
      </c>
      <c r="H165" s="17">
        <v>37</v>
      </c>
      <c r="I165" s="17">
        <v>46</v>
      </c>
    </row>
    <row r="166" spans="1:9" x14ac:dyDescent="0.2">
      <c r="A166" s="168">
        <v>44051</v>
      </c>
      <c r="B166" s="17">
        <v>0</v>
      </c>
      <c r="C166" s="17">
        <v>0</v>
      </c>
      <c r="D166" s="17">
        <v>0</v>
      </c>
      <c r="E166" s="67">
        <v>0</v>
      </c>
      <c r="F166" s="17">
        <v>1</v>
      </c>
      <c r="G166" s="17">
        <v>56</v>
      </c>
      <c r="H166" s="17">
        <v>34</v>
      </c>
      <c r="I166" s="17">
        <v>36</v>
      </c>
    </row>
    <row r="167" spans="1:9" x14ac:dyDescent="0.2">
      <c r="A167" s="168">
        <v>44052</v>
      </c>
      <c r="B167" s="17">
        <v>0</v>
      </c>
      <c r="C167" s="17">
        <v>0</v>
      </c>
      <c r="D167" s="17">
        <v>0</v>
      </c>
      <c r="E167" s="67">
        <v>0</v>
      </c>
      <c r="F167" s="17">
        <v>0</v>
      </c>
      <c r="G167" s="17">
        <v>60</v>
      </c>
      <c r="H167" s="17">
        <v>26</v>
      </c>
      <c r="I167" s="17">
        <v>51</v>
      </c>
    </row>
    <row r="168" spans="1:9" x14ac:dyDescent="0.2">
      <c r="A168" s="168">
        <v>44053</v>
      </c>
      <c r="B168" s="17">
        <v>0</v>
      </c>
      <c r="C168" s="17">
        <v>0</v>
      </c>
      <c r="D168" s="17">
        <v>0</v>
      </c>
      <c r="E168" s="67">
        <v>0</v>
      </c>
      <c r="F168" s="17">
        <v>1</v>
      </c>
      <c r="G168" s="17">
        <v>43</v>
      </c>
      <c r="H168" s="17">
        <v>32</v>
      </c>
      <c r="I168" s="17">
        <v>44</v>
      </c>
    </row>
    <row r="169" spans="1:9" x14ac:dyDescent="0.2">
      <c r="A169" s="168">
        <v>44054</v>
      </c>
      <c r="B169" s="17">
        <v>0</v>
      </c>
      <c r="C169" s="17">
        <v>0</v>
      </c>
      <c r="D169" s="17">
        <v>0</v>
      </c>
      <c r="E169" s="67">
        <v>0</v>
      </c>
      <c r="F169" s="17">
        <v>0</v>
      </c>
      <c r="G169" s="17">
        <v>55</v>
      </c>
      <c r="H169" s="17">
        <v>23</v>
      </c>
      <c r="I169" s="17">
        <v>61</v>
      </c>
    </row>
    <row r="170" spans="1:9" x14ac:dyDescent="0.2">
      <c r="A170" s="168">
        <v>44055</v>
      </c>
      <c r="B170" s="17">
        <v>0</v>
      </c>
      <c r="C170" s="17">
        <v>0</v>
      </c>
      <c r="D170" s="17">
        <v>1</v>
      </c>
      <c r="E170" s="67">
        <v>0</v>
      </c>
      <c r="F170" s="17">
        <v>2</v>
      </c>
      <c r="G170" s="17">
        <v>49</v>
      </c>
      <c r="H170" s="17">
        <v>29</v>
      </c>
      <c r="I170" s="17">
        <v>48</v>
      </c>
    </row>
    <row r="171" spans="1:9" x14ac:dyDescent="0.2">
      <c r="A171" s="168">
        <v>44056</v>
      </c>
      <c r="B171" s="17">
        <v>0</v>
      </c>
      <c r="C171" s="17">
        <v>0</v>
      </c>
      <c r="D171" s="17">
        <v>1</v>
      </c>
      <c r="E171" s="67">
        <v>0</v>
      </c>
      <c r="F171" s="17">
        <v>0</v>
      </c>
      <c r="G171" s="17">
        <v>53</v>
      </c>
      <c r="H171" s="17">
        <v>37</v>
      </c>
      <c r="I171" s="17">
        <v>56</v>
      </c>
    </row>
    <row r="172" spans="1:9" x14ac:dyDescent="0.2">
      <c r="A172" s="168">
        <v>44057</v>
      </c>
      <c r="B172" s="17">
        <v>0</v>
      </c>
      <c r="C172" s="17">
        <v>0</v>
      </c>
      <c r="D172" s="17">
        <v>0</v>
      </c>
      <c r="E172" s="67">
        <v>0</v>
      </c>
      <c r="F172" s="17">
        <v>0</v>
      </c>
      <c r="G172" s="17">
        <v>74</v>
      </c>
      <c r="H172" s="17">
        <v>31</v>
      </c>
      <c r="I172" s="17">
        <v>53</v>
      </c>
    </row>
    <row r="173" spans="1:9" x14ac:dyDescent="0.2">
      <c r="A173" s="168">
        <v>44058</v>
      </c>
      <c r="B173" s="17">
        <v>0</v>
      </c>
      <c r="C173" s="17">
        <v>0</v>
      </c>
      <c r="D173" s="17">
        <v>1</v>
      </c>
      <c r="E173" s="67">
        <v>0</v>
      </c>
      <c r="F173" s="17">
        <v>0</v>
      </c>
      <c r="G173" s="17">
        <v>56</v>
      </c>
      <c r="H173" s="17">
        <v>32</v>
      </c>
      <c r="I173" s="17">
        <v>46</v>
      </c>
    </row>
    <row r="174" spans="1:9" x14ac:dyDescent="0.2">
      <c r="A174" s="168">
        <v>44059</v>
      </c>
      <c r="B174" s="17">
        <v>0</v>
      </c>
      <c r="C174" s="17">
        <v>1</v>
      </c>
      <c r="D174" s="17">
        <v>0</v>
      </c>
      <c r="E174" s="67">
        <v>0</v>
      </c>
      <c r="F174" s="17">
        <v>1</v>
      </c>
      <c r="G174" s="17">
        <v>57</v>
      </c>
      <c r="H174" s="17">
        <v>36</v>
      </c>
      <c r="I174" s="17">
        <v>51</v>
      </c>
    </row>
    <row r="175" spans="1:9" x14ac:dyDescent="0.2">
      <c r="A175" s="168">
        <v>44060</v>
      </c>
      <c r="B175" s="17">
        <v>0</v>
      </c>
      <c r="C175" s="17">
        <v>0</v>
      </c>
      <c r="D175" s="17">
        <v>1</v>
      </c>
      <c r="E175" s="67">
        <v>0</v>
      </c>
      <c r="F175" s="17">
        <v>0</v>
      </c>
      <c r="G175" s="17">
        <v>62</v>
      </c>
      <c r="H175" s="17">
        <v>22</v>
      </c>
      <c r="I175" s="17">
        <v>57</v>
      </c>
    </row>
    <row r="176" spans="1:9" x14ac:dyDescent="0.2">
      <c r="A176" s="168">
        <v>44061</v>
      </c>
      <c r="B176" s="17">
        <v>0</v>
      </c>
      <c r="C176" s="17">
        <v>0</v>
      </c>
      <c r="D176" s="17">
        <v>1</v>
      </c>
      <c r="E176" s="67">
        <v>0</v>
      </c>
      <c r="F176" s="17">
        <v>2</v>
      </c>
      <c r="G176" s="17">
        <v>62</v>
      </c>
      <c r="H176" s="17">
        <v>27</v>
      </c>
      <c r="I176" s="17">
        <v>64</v>
      </c>
    </row>
    <row r="177" spans="1:9" x14ac:dyDescent="0.2">
      <c r="A177" s="168">
        <v>44062</v>
      </c>
      <c r="B177" s="17">
        <v>0</v>
      </c>
      <c r="C177" s="17">
        <v>1</v>
      </c>
      <c r="D177" s="17">
        <v>0</v>
      </c>
      <c r="E177" s="67">
        <v>1</v>
      </c>
      <c r="F177" s="17">
        <v>1</v>
      </c>
      <c r="G177" s="17">
        <v>61</v>
      </c>
      <c r="H177" s="17">
        <v>42</v>
      </c>
      <c r="I177" s="17">
        <v>56</v>
      </c>
    </row>
    <row r="178" spans="1:9" x14ac:dyDescent="0.2">
      <c r="A178" s="168">
        <v>44063</v>
      </c>
      <c r="B178" s="17">
        <v>0</v>
      </c>
      <c r="C178" s="17">
        <v>0</v>
      </c>
      <c r="D178" s="17">
        <v>0</v>
      </c>
      <c r="E178" s="67">
        <v>0</v>
      </c>
      <c r="F178" s="17">
        <v>1</v>
      </c>
      <c r="G178" s="17">
        <v>59</v>
      </c>
      <c r="H178" s="17">
        <v>31</v>
      </c>
      <c r="I178" s="17">
        <v>51</v>
      </c>
    </row>
    <row r="179" spans="1:9" x14ac:dyDescent="0.2">
      <c r="A179" s="168">
        <v>44064</v>
      </c>
      <c r="B179" s="17">
        <v>0</v>
      </c>
      <c r="C179" s="17">
        <v>0</v>
      </c>
      <c r="D179" s="17">
        <v>0</v>
      </c>
      <c r="E179" s="67">
        <v>0</v>
      </c>
      <c r="F179" s="17">
        <v>1</v>
      </c>
      <c r="G179" s="17">
        <v>52</v>
      </c>
      <c r="H179" s="17">
        <v>21</v>
      </c>
      <c r="I179" s="17">
        <v>56</v>
      </c>
    </row>
    <row r="180" spans="1:9" x14ac:dyDescent="0.2">
      <c r="A180" s="168">
        <v>44065</v>
      </c>
      <c r="B180" s="17">
        <v>0</v>
      </c>
      <c r="C180" s="17">
        <v>1</v>
      </c>
      <c r="D180" s="17">
        <v>0</v>
      </c>
      <c r="E180" s="67">
        <v>0</v>
      </c>
      <c r="F180" s="17">
        <v>1</v>
      </c>
      <c r="G180" s="17">
        <v>81</v>
      </c>
      <c r="H180" s="17">
        <v>32</v>
      </c>
      <c r="I180" s="17">
        <v>57</v>
      </c>
    </row>
    <row r="181" spans="1:9" x14ac:dyDescent="0.2">
      <c r="A181" s="168">
        <v>44066</v>
      </c>
      <c r="B181" s="17">
        <v>0</v>
      </c>
      <c r="C181" s="17">
        <v>1</v>
      </c>
      <c r="D181" s="17">
        <v>0</v>
      </c>
      <c r="E181" s="67">
        <v>0</v>
      </c>
      <c r="F181" s="17">
        <v>0</v>
      </c>
      <c r="G181" s="17">
        <v>45</v>
      </c>
      <c r="H181" s="17">
        <v>31</v>
      </c>
      <c r="I181" s="17">
        <v>50</v>
      </c>
    </row>
    <row r="182" spans="1:9" x14ac:dyDescent="0.2">
      <c r="A182" s="168">
        <v>44067</v>
      </c>
      <c r="B182" s="17">
        <v>0</v>
      </c>
      <c r="C182" s="17">
        <v>0</v>
      </c>
      <c r="D182" s="17">
        <v>0</v>
      </c>
      <c r="E182" s="67">
        <v>0</v>
      </c>
      <c r="F182" s="17">
        <v>0</v>
      </c>
      <c r="G182" s="17">
        <v>53</v>
      </c>
      <c r="H182" s="17">
        <v>24</v>
      </c>
      <c r="I182" s="17">
        <v>48</v>
      </c>
    </row>
    <row r="183" spans="1:9" x14ac:dyDescent="0.2">
      <c r="A183" s="168">
        <v>44068</v>
      </c>
      <c r="B183" s="17">
        <v>0</v>
      </c>
      <c r="C183" s="17">
        <v>0</v>
      </c>
      <c r="D183" s="17">
        <v>1</v>
      </c>
      <c r="E183" s="67">
        <v>0</v>
      </c>
      <c r="F183" s="17">
        <v>1</v>
      </c>
      <c r="G183" s="17">
        <v>62</v>
      </c>
      <c r="H183" s="17">
        <v>35</v>
      </c>
      <c r="I183" s="17">
        <v>48</v>
      </c>
    </row>
    <row r="184" spans="1:9" x14ac:dyDescent="0.2">
      <c r="A184" s="168">
        <v>44069</v>
      </c>
      <c r="B184" s="17">
        <v>0</v>
      </c>
      <c r="C184" s="17">
        <v>0</v>
      </c>
      <c r="D184" s="17">
        <v>1</v>
      </c>
      <c r="E184" s="67">
        <v>0</v>
      </c>
      <c r="F184" s="17">
        <v>2</v>
      </c>
      <c r="G184" s="17">
        <v>65</v>
      </c>
      <c r="H184" s="17">
        <v>36</v>
      </c>
      <c r="I184" s="17">
        <v>34</v>
      </c>
    </row>
    <row r="185" spans="1:9" x14ac:dyDescent="0.2">
      <c r="A185" s="168">
        <v>44070</v>
      </c>
      <c r="B185" s="17">
        <v>0</v>
      </c>
      <c r="C185" s="17">
        <v>1</v>
      </c>
      <c r="D185" s="17">
        <v>0</v>
      </c>
      <c r="E185" s="67">
        <v>0</v>
      </c>
      <c r="F185" s="17">
        <v>0</v>
      </c>
      <c r="G185" s="17">
        <v>75</v>
      </c>
      <c r="H185" s="17">
        <v>28</v>
      </c>
      <c r="I185" s="17">
        <v>40</v>
      </c>
    </row>
    <row r="186" spans="1:9" x14ac:dyDescent="0.2">
      <c r="A186" s="168">
        <v>44071</v>
      </c>
      <c r="B186" s="17">
        <v>0</v>
      </c>
      <c r="C186" s="17">
        <v>1</v>
      </c>
      <c r="D186" s="17">
        <v>0</v>
      </c>
      <c r="E186" s="67">
        <v>0</v>
      </c>
      <c r="F186" s="17">
        <v>1</v>
      </c>
      <c r="G186" s="17">
        <v>64</v>
      </c>
      <c r="H186" s="17">
        <v>24</v>
      </c>
      <c r="I186" s="17">
        <v>49</v>
      </c>
    </row>
    <row r="187" spans="1:9" x14ac:dyDescent="0.2">
      <c r="A187" s="168">
        <v>44072</v>
      </c>
      <c r="B187" s="17">
        <v>0</v>
      </c>
      <c r="C187" s="17">
        <v>0</v>
      </c>
      <c r="D187" s="17">
        <v>0</v>
      </c>
      <c r="E187" s="67">
        <v>0</v>
      </c>
      <c r="F187" s="17">
        <v>1</v>
      </c>
      <c r="G187" s="17">
        <v>69</v>
      </c>
      <c r="H187" s="17">
        <v>30</v>
      </c>
      <c r="I187" s="17">
        <v>52</v>
      </c>
    </row>
    <row r="188" spans="1:9" x14ac:dyDescent="0.2">
      <c r="A188" s="168">
        <v>44073</v>
      </c>
      <c r="B188" s="17">
        <v>0</v>
      </c>
      <c r="C188" s="17">
        <v>1</v>
      </c>
      <c r="D188" s="17">
        <v>0</v>
      </c>
      <c r="E188" s="67">
        <v>0</v>
      </c>
      <c r="F188" s="17">
        <v>2</v>
      </c>
      <c r="G188" s="17">
        <v>51</v>
      </c>
      <c r="H188" s="17">
        <v>33</v>
      </c>
      <c r="I188" s="17">
        <v>39</v>
      </c>
    </row>
    <row r="189" spans="1:9" x14ac:dyDescent="0.2">
      <c r="A189" s="168">
        <v>44074</v>
      </c>
      <c r="B189" s="17">
        <v>0</v>
      </c>
      <c r="C189" s="17">
        <v>0</v>
      </c>
      <c r="D189" s="17">
        <v>0</v>
      </c>
      <c r="E189" s="67">
        <v>0</v>
      </c>
      <c r="F189" s="17">
        <v>0</v>
      </c>
      <c r="G189" s="17">
        <v>82</v>
      </c>
      <c r="H189" s="17">
        <v>27</v>
      </c>
      <c r="I189" s="17">
        <v>43</v>
      </c>
    </row>
    <row r="191" spans="1:9" x14ac:dyDescent="0.2">
      <c r="A191" s="195" t="s">
        <v>2757</v>
      </c>
    </row>
  </sheetData>
  <mergeCells count="8">
    <mergeCell ref="J1:K1"/>
    <mergeCell ref="B3:E3"/>
    <mergeCell ref="F3:I3"/>
    <mergeCell ref="B4:B5"/>
    <mergeCell ref="E4:E5"/>
    <mergeCell ref="F4:F5"/>
    <mergeCell ref="I4:I5"/>
    <mergeCell ref="A1:H1"/>
  </mergeCells>
  <hyperlinks>
    <hyperlink ref="J1" location="Contents!A1" display="back to contents"/>
  </hyperlink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5"/>
  <sheetViews>
    <sheetView workbookViewId="0">
      <selection sqref="A1:O1"/>
    </sheetView>
  </sheetViews>
  <sheetFormatPr defaultColWidth="9.140625" defaultRowHeight="14.25" x14ac:dyDescent="0.2"/>
  <cols>
    <col min="1" max="1" width="25.42578125" style="16" customWidth="1"/>
    <col min="2" max="2" width="9.140625" style="16"/>
    <col min="3" max="3" width="12.42578125" style="16" customWidth="1"/>
    <col min="4" max="4" width="13.85546875" style="16" customWidth="1"/>
    <col min="5" max="5" width="2" style="59" customWidth="1"/>
    <col min="6" max="16384" width="9.140625" style="16"/>
  </cols>
  <sheetData>
    <row r="1" spans="1:18" ht="18" customHeight="1" x14ac:dyDescent="0.25">
      <c r="A1" s="569" t="s">
        <v>2987</v>
      </c>
      <c r="B1" s="569"/>
      <c r="C1" s="569"/>
      <c r="D1" s="569"/>
      <c r="E1" s="569"/>
      <c r="F1" s="569"/>
      <c r="G1" s="569"/>
      <c r="H1" s="569"/>
      <c r="I1" s="569"/>
      <c r="J1" s="569"/>
      <c r="K1" s="569"/>
      <c r="L1" s="569"/>
      <c r="M1" s="569"/>
      <c r="N1" s="569"/>
      <c r="O1" s="569"/>
      <c r="P1" s="209"/>
      <c r="Q1" s="551" t="s">
        <v>78</v>
      </c>
      <c r="R1" s="551"/>
    </row>
    <row r="2" spans="1:18" ht="15" customHeight="1" x14ac:dyDescent="0.25">
      <c r="A2" s="194"/>
    </row>
    <row r="3" spans="1:18" ht="13.5" customHeight="1" x14ac:dyDescent="0.2">
      <c r="A3" s="662" t="s">
        <v>158</v>
      </c>
      <c r="B3" s="658" t="s">
        <v>23</v>
      </c>
      <c r="C3" s="658" t="s">
        <v>28</v>
      </c>
      <c r="D3" s="658" t="s">
        <v>30</v>
      </c>
    </row>
    <row r="4" spans="1:18" ht="13.5" customHeight="1" x14ac:dyDescent="0.2">
      <c r="A4" s="662"/>
      <c r="B4" s="658"/>
      <c r="C4" s="658"/>
      <c r="D4" s="658"/>
    </row>
    <row r="5" spans="1:18" ht="13.5" customHeight="1" x14ac:dyDescent="0.2">
      <c r="A5" s="663"/>
      <c r="B5" s="659"/>
      <c r="C5" s="659"/>
      <c r="D5" s="659"/>
    </row>
    <row r="6" spans="1:18" ht="13.5" customHeight="1" x14ac:dyDescent="0.2">
      <c r="A6" s="17" t="s">
        <v>159</v>
      </c>
      <c r="B6" s="161">
        <f>'Table 8'!B7</f>
        <v>143.1</v>
      </c>
      <c r="C6" s="122">
        <f>'Table 8'!C7</f>
        <v>126.8</v>
      </c>
      <c r="D6" s="122">
        <f>'Table 8'!D7</f>
        <v>159.5</v>
      </c>
      <c r="E6" s="22">
        <f>B6-C6</f>
        <v>16.299999999999997</v>
      </c>
    </row>
    <row r="7" spans="1:18" ht="13.5" customHeight="1" x14ac:dyDescent="0.2">
      <c r="A7" s="17" t="s">
        <v>111</v>
      </c>
      <c r="B7" s="161">
        <f>'Table 8'!B8</f>
        <v>110.4</v>
      </c>
      <c r="C7" s="122">
        <f>'Table 8'!C8</f>
        <v>85.4</v>
      </c>
      <c r="D7" s="122">
        <f>'Table 8'!D8</f>
        <v>135.4</v>
      </c>
      <c r="E7" s="22">
        <f t="shared" ref="E7:E16" si="0">B7-C7</f>
        <v>25</v>
      </c>
    </row>
    <row r="8" spans="1:18" ht="13.5" customHeight="1" x14ac:dyDescent="0.2">
      <c r="A8" s="17" t="s">
        <v>160</v>
      </c>
      <c r="B8" s="161">
        <f>'Table 8'!B9</f>
        <v>50.1</v>
      </c>
      <c r="C8" s="122">
        <f>'Table 8'!C9</f>
        <v>35.9</v>
      </c>
      <c r="D8" s="122">
        <f>'Table 8'!D9</f>
        <v>64.400000000000006</v>
      </c>
      <c r="E8" s="22">
        <f t="shared" si="0"/>
        <v>14.200000000000003</v>
      </c>
    </row>
    <row r="9" spans="1:18" ht="13.5" customHeight="1" x14ac:dyDescent="0.2">
      <c r="A9" s="17" t="s">
        <v>120</v>
      </c>
      <c r="B9" s="161">
        <f>'Table 8'!B10</f>
        <v>106.4</v>
      </c>
      <c r="C9" s="122">
        <f>'Table 8'!C10</f>
        <v>91.8</v>
      </c>
      <c r="D9" s="122">
        <f>'Table 8'!D10</f>
        <v>121</v>
      </c>
      <c r="E9" s="22">
        <f t="shared" si="0"/>
        <v>14.600000000000009</v>
      </c>
    </row>
    <row r="10" spans="1:18" ht="13.5" customHeight="1" x14ac:dyDescent="0.2">
      <c r="A10" s="17" t="s">
        <v>112</v>
      </c>
      <c r="B10" s="161">
        <f>'Table 8'!B11</f>
        <v>169.3</v>
      </c>
      <c r="C10" s="122">
        <f>'Table 8'!C11</f>
        <v>148</v>
      </c>
      <c r="D10" s="122">
        <f>'Table 8'!D11</f>
        <v>190.5</v>
      </c>
      <c r="E10" s="22">
        <f t="shared" si="0"/>
        <v>21.300000000000011</v>
      </c>
    </row>
    <row r="11" spans="1:18" ht="13.5" customHeight="1" x14ac:dyDescent="0.2">
      <c r="A11" s="17" t="s">
        <v>113</v>
      </c>
      <c r="B11" s="161">
        <f>'Table 8'!B12</f>
        <v>96.7</v>
      </c>
      <c r="C11" s="122">
        <f>'Table 8'!C12</f>
        <v>84.9</v>
      </c>
      <c r="D11" s="122">
        <f>'Table 8'!D12</f>
        <v>108.4</v>
      </c>
      <c r="E11" s="22">
        <f t="shared" si="0"/>
        <v>11.799999999999997</v>
      </c>
    </row>
    <row r="12" spans="1:18" ht="13.5" customHeight="1" x14ac:dyDescent="0.2">
      <c r="A12" s="17" t="s">
        <v>161</v>
      </c>
      <c r="B12" s="161">
        <f>'Table 8'!B13</f>
        <v>262.60000000000002</v>
      </c>
      <c r="C12" s="122">
        <f>'Table 8'!C13</f>
        <v>248.7</v>
      </c>
      <c r="D12" s="122">
        <f>'Table 8'!D13</f>
        <v>276.5</v>
      </c>
      <c r="E12" s="22">
        <f t="shared" si="0"/>
        <v>13.900000000000034</v>
      </c>
    </row>
    <row r="13" spans="1:18" ht="13.5" customHeight="1" x14ac:dyDescent="0.2">
      <c r="A13" s="17" t="s">
        <v>123</v>
      </c>
      <c r="B13" s="161">
        <f>'Table 8'!B14</f>
        <v>60.3</v>
      </c>
      <c r="C13" s="122">
        <f>'Table 8'!C14</f>
        <v>49.2</v>
      </c>
      <c r="D13" s="122">
        <f>'Table 8'!D14</f>
        <v>71.400000000000006</v>
      </c>
      <c r="E13" s="22">
        <f t="shared" si="0"/>
        <v>11.099999999999994</v>
      </c>
    </row>
    <row r="14" spans="1:18" ht="13.5" customHeight="1" x14ac:dyDescent="0.2">
      <c r="A14" s="17" t="s">
        <v>114</v>
      </c>
      <c r="B14" s="161">
        <f>'Table 8'!B15</f>
        <v>202.7</v>
      </c>
      <c r="C14" s="122">
        <f>'Table 8'!C15</f>
        <v>186.2</v>
      </c>
      <c r="D14" s="122">
        <f>'Table 8'!D15</f>
        <v>219.2</v>
      </c>
      <c r="E14" s="22">
        <f t="shared" si="0"/>
        <v>16.5</v>
      </c>
    </row>
    <row r="15" spans="1:18" ht="13.5" customHeight="1" x14ac:dyDescent="0.2">
      <c r="A15" s="17" t="s">
        <v>115</v>
      </c>
      <c r="B15" s="161">
        <f>'Table 8'!B16</f>
        <v>190.4</v>
      </c>
      <c r="C15" s="122">
        <f>'Table 8'!C16</f>
        <v>176.8</v>
      </c>
      <c r="D15" s="122">
        <f>'Table 8'!D16</f>
        <v>204.1</v>
      </c>
      <c r="E15" s="22">
        <f t="shared" si="0"/>
        <v>13.599999999999994</v>
      </c>
    </row>
    <row r="16" spans="1:18" ht="13.5" customHeight="1" x14ac:dyDescent="0.2">
      <c r="A16" s="17" t="s">
        <v>116</v>
      </c>
      <c r="B16" s="161">
        <f>'Table 8'!B19</f>
        <v>133.9</v>
      </c>
      <c r="C16" s="122">
        <f>'Table 8'!C19</f>
        <v>119.2</v>
      </c>
      <c r="D16" s="122">
        <f>'Table 8'!D19</f>
        <v>148.6</v>
      </c>
      <c r="E16" s="22">
        <f t="shared" si="0"/>
        <v>14.700000000000003</v>
      </c>
    </row>
    <row r="17" spans="1:14" ht="13.5" customHeight="1" x14ac:dyDescent="0.2">
      <c r="A17" s="18"/>
      <c r="B17" s="122"/>
      <c r="C17" s="122"/>
      <c r="D17" s="122"/>
    </row>
    <row r="18" spans="1:14" ht="13.5" customHeight="1" x14ac:dyDescent="0.2">
      <c r="A18" s="12" t="s">
        <v>26</v>
      </c>
      <c r="E18" s="16"/>
    </row>
    <row r="19" spans="1:14" ht="13.5" customHeight="1" x14ac:dyDescent="0.2">
      <c r="A19" s="580" t="s">
        <v>100</v>
      </c>
      <c r="B19" s="580"/>
      <c r="C19" s="580"/>
      <c r="D19" s="580"/>
      <c r="E19" s="580"/>
      <c r="F19" s="580"/>
      <c r="G19" s="580"/>
      <c r="H19" s="580"/>
      <c r="I19" s="580"/>
      <c r="J19" s="580"/>
      <c r="K19" s="580"/>
      <c r="L19" s="580"/>
      <c r="M19" s="580"/>
      <c r="N19" s="580"/>
    </row>
    <row r="20" spans="1:14" ht="13.5" customHeight="1" x14ac:dyDescent="0.2">
      <c r="A20" s="580"/>
      <c r="B20" s="580"/>
      <c r="C20" s="580"/>
      <c r="D20" s="580"/>
      <c r="E20" s="580"/>
      <c r="F20" s="580"/>
      <c r="G20" s="580"/>
      <c r="H20" s="580"/>
      <c r="I20" s="580"/>
      <c r="J20" s="580"/>
      <c r="K20" s="580"/>
      <c r="L20" s="580"/>
      <c r="M20" s="580"/>
      <c r="N20" s="580"/>
    </row>
    <row r="21" spans="1:14" ht="13.5" customHeight="1" x14ac:dyDescent="0.2">
      <c r="A21" s="580" t="s">
        <v>101</v>
      </c>
      <c r="B21" s="580"/>
      <c r="C21" s="580"/>
      <c r="D21" s="580"/>
      <c r="E21" s="580"/>
      <c r="F21" s="580"/>
      <c r="G21" s="580"/>
      <c r="H21" s="580"/>
      <c r="I21" s="580"/>
      <c r="J21" s="580"/>
      <c r="K21" s="580"/>
      <c r="L21" s="580"/>
      <c r="M21" s="580"/>
      <c r="N21" s="580"/>
    </row>
    <row r="22" spans="1:14" ht="13.5" customHeight="1" x14ac:dyDescent="0.2">
      <c r="A22" s="580"/>
      <c r="B22" s="580"/>
      <c r="C22" s="580"/>
      <c r="D22" s="580"/>
      <c r="E22" s="580"/>
      <c r="F22" s="580"/>
      <c r="G22" s="580"/>
      <c r="H22" s="580"/>
      <c r="I22" s="580"/>
      <c r="J22" s="580"/>
      <c r="K22" s="580"/>
      <c r="L22" s="580"/>
      <c r="M22" s="580"/>
      <c r="N22" s="580"/>
    </row>
    <row r="23" spans="1:14" ht="13.5" customHeight="1" x14ac:dyDescent="0.2">
      <c r="A23" s="580"/>
      <c r="B23" s="580"/>
      <c r="C23" s="580"/>
      <c r="D23" s="580"/>
      <c r="E23" s="580"/>
      <c r="F23" s="580"/>
      <c r="G23" s="580"/>
      <c r="H23" s="580"/>
      <c r="I23" s="580"/>
      <c r="J23" s="580"/>
      <c r="K23" s="580"/>
      <c r="L23" s="580"/>
      <c r="M23" s="580"/>
      <c r="N23" s="580"/>
    </row>
    <row r="24" spans="1:14" ht="13.5" customHeight="1" x14ac:dyDescent="0.2">
      <c r="A24" s="534" t="s">
        <v>76</v>
      </c>
      <c r="B24" s="534"/>
      <c r="C24" s="534"/>
      <c r="D24" s="534"/>
      <c r="E24" s="534"/>
      <c r="F24" s="534"/>
      <c r="G24" s="534"/>
      <c r="H24" s="534"/>
      <c r="I24" s="534"/>
      <c r="J24" s="534"/>
      <c r="K24" s="534"/>
      <c r="L24" s="534"/>
      <c r="M24" s="534"/>
      <c r="N24" s="534"/>
    </row>
    <row r="25" spans="1:14" ht="13.5" customHeight="1" x14ac:dyDescent="0.2">
      <c r="A25" s="580" t="s">
        <v>103</v>
      </c>
      <c r="B25" s="580"/>
      <c r="C25" s="580"/>
      <c r="D25" s="580"/>
      <c r="E25" s="580"/>
      <c r="F25" s="580"/>
      <c r="G25" s="580"/>
      <c r="H25" s="580"/>
      <c r="I25" s="580"/>
      <c r="J25" s="580"/>
      <c r="K25" s="580"/>
      <c r="L25" s="580"/>
      <c r="M25" s="580"/>
      <c r="N25" s="580"/>
    </row>
    <row r="26" spans="1:14" ht="13.5" customHeight="1" x14ac:dyDescent="0.2">
      <c r="A26" s="580"/>
      <c r="B26" s="580"/>
      <c r="C26" s="580"/>
      <c r="D26" s="580"/>
      <c r="E26" s="580"/>
      <c r="F26" s="580"/>
      <c r="G26" s="580"/>
      <c r="H26" s="580"/>
      <c r="I26" s="580"/>
      <c r="J26" s="580"/>
      <c r="K26" s="580"/>
      <c r="L26" s="580"/>
      <c r="M26" s="580"/>
      <c r="N26" s="580"/>
    </row>
    <row r="27" spans="1:14" ht="13.5" customHeight="1" x14ac:dyDescent="0.2">
      <c r="A27" s="585" t="s">
        <v>2791</v>
      </c>
      <c r="B27" s="585"/>
      <c r="C27" s="585"/>
      <c r="D27" s="585"/>
      <c r="E27" s="585"/>
      <c r="F27" s="585"/>
      <c r="G27" s="585"/>
      <c r="H27" s="585"/>
      <c r="I27" s="585"/>
      <c r="J27" s="585"/>
      <c r="K27" s="585"/>
      <c r="L27" s="585"/>
      <c r="M27" s="585"/>
      <c r="N27" s="585"/>
    </row>
    <row r="28" spans="1:14" ht="13.5" customHeight="1" x14ac:dyDescent="0.2">
      <c r="A28" s="585"/>
      <c r="B28" s="585"/>
      <c r="C28" s="585"/>
      <c r="D28" s="585"/>
      <c r="E28" s="585"/>
      <c r="F28" s="585"/>
      <c r="G28" s="585"/>
      <c r="H28" s="585"/>
      <c r="I28" s="585"/>
      <c r="J28" s="585"/>
      <c r="K28" s="585"/>
      <c r="L28" s="585"/>
      <c r="M28" s="585"/>
      <c r="N28" s="585"/>
    </row>
    <row r="29" spans="1:14" ht="13.5" customHeight="1" x14ac:dyDescent="0.2">
      <c r="A29" s="579" t="s">
        <v>2755</v>
      </c>
      <c r="B29" s="579"/>
      <c r="C29" s="579"/>
      <c r="D29" s="579"/>
      <c r="E29" s="579"/>
      <c r="F29" s="579"/>
      <c r="G29" s="579"/>
      <c r="H29" s="579"/>
      <c r="I29" s="579"/>
      <c r="J29" s="579"/>
      <c r="K29" s="579"/>
      <c r="L29" s="579"/>
      <c r="M29" s="579"/>
      <c r="N29" s="579"/>
    </row>
    <row r="30" spans="1:14" ht="13.5" customHeight="1" x14ac:dyDescent="0.2">
      <c r="A30" s="195"/>
      <c r="B30" s="195"/>
      <c r="C30" s="195"/>
      <c r="E30" s="16"/>
    </row>
    <row r="31" spans="1:14" ht="13.5" customHeight="1" x14ac:dyDescent="0.2">
      <c r="A31" s="572" t="s">
        <v>2757</v>
      </c>
      <c r="B31" s="572"/>
      <c r="E31" s="16"/>
    </row>
    <row r="32" spans="1:14" ht="13.5" customHeight="1" x14ac:dyDescent="0.2"/>
    <row r="33" ht="13.5" customHeight="1" x14ac:dyDescent="0.2"/>
    <row r="34" ht="13.5" customHeight="1" x14ac:dyDescent="0.2"/>
    <row r="35" ht="13.5" customHeight="1" x14ac:dyDescent="0.2"/>
  </sheetData>
  <mergeCells count="13">
    <mergeCell ref="A1:O1"/>
    <mergeCell ref="Q1:R1"/>
    <mergeCell ref="A31:B31"/>
    <mergeCell ref="A19:N20"/>
    <mergeCell ref="A21:N23"/>
    <mergeCell ref="A25:N26"/>
    <mergeCell ref="A29:N29"/>
    <mergeCell ref="A24:N24"/>
    <mergeCell ref="A27:N28"/>
    <mergeCell ref="A3:A5"/>
    <mergeCell ref="B3:B5"/>
    <mergeCell ref="C3:C5"/>
    <mergeCell ref="D3:D5"/>
  </mergeCell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51"/>
  <sheetViews>
    <sheetView workbookViewId="0">
      <selection activeCell="F49" sqref="F49"/>
    </sheetView>
  </sheetViews>
  <sheetFormatPr defaultColWidth="9.140625" defaultRowHeight="12.75" x14ac:dyDescent="0.2"/>
  <cols>
    <col min="1" max="1" width="23.7109375" style="17" customWidth="1"/>
    <col min="2" max="2" width="9.140625" style="17"/>
    <col min="3" max="3" width="11.7109375" style="17" customWidth="1"/>
    <col min="4" max="4" width="11.28515625" style="17" customWidth="1"/>
    <col min="5" max="5" width="1.5703125" style="17" customWidth="1"/>
    <col min="6" max="16384" width="9.140625" style="17"/>
  </cols>
  <sheetData>
    <row r="1" spans="1:20" ht="18" customHeight="1" x14ac:dyDescent="0.25">
      <c r="A1" s="569" t="s">
        <v>2988</v>
      </c>
      <c r="B1" s="569"/>
      <c r="C1" s="569"/>
      <c r="D1" s="569"/>
      <c r="E1" s="569"/>
      <c r="F1" s="569"/>
      <c r="G1" s="569"/>
      <c r="H1" s="569"/>
      <c r="I1" s="569"/>
      <c r="J1" s="569"/>
      <c r="K1" s="569"/>
      <c r="L1" s="569"/>
      <c r="M1" s="569"/>
      <c r="N1" s="569"/>
      <c r="O1" s="569"/>
      <c r="P1" s="209"/>
      <c r="Q1" s="551" t="s">
        <v>78</v>
      </c>
      <c r="R1" s="551"/>
      <c r="T1" s="200"/>
    </row>
    <row r="2" spans="1:20" ht="15" customHeight="1" x14ac:dyDescent="0.2"/>
    <row r="3" spans="1:20" ht="13.5" customHeight="1" x14ac:dyDescent="0.2">
      <c r="A3" s="662" t="s">
        <v>126</v>
      </c>
      <c r="B3" s="658" t="s">
        <v>23</v>
      </c>
      <c r="C3" s="658" t="s">
        <v>28</v>
      </c>
      <c r="D3" s="658" t="s">
        <v>30</v>
      </c>
    </row>
    <row r="4" spans="1:20" ht="13.5" customHeight="1" x14ac:dyDescent="0.2">
      <c r="A4" s="662"/>
      <c r="B4" s="658"/>
      <c r="C4" s="658"/>
      <c r="D4" s="658"/>
    </row>
    <row r="5" spans="1:20" ht="13.5" customHeight="1" x14ac:dyDescent="0.2">
      <c r="A5" s="663"/>
      <c r="B5" s="659"/>
      <c r="C5" s="659"/>
      <c r="D5" s="659"/>
      <c r="E5" s="160"/>
    </row>
    <row r="6" spans="1:20" ht="13.5" customHeight="1" x14ac:dyDescent="0.2">
      <c r="A6" s="17" t="s">
        <v>127</v>
      </c>
      <c r="B6" s="161">
        <f>VLOOKUP($A6,'Table 9'!$A$7:$E$38,2,)</f>
        <v>131.80000000000001</v>
      </c>
      <c r="C6" s="122">
        <f>VLOOKUP($A6,'Table 9'!$A$7:$E$38,3,)</f>
        <v>108.5</v>
      </c>
      <c r="D6" s="122">
        <f>VLOOKUP($A6,'Table 9'!$A$7:$E$38,4,)</f>
        <v>155</v>
      </c>
      <c r="E6" s="162">
        <f>B6-C6</f>
        <v>23.300000000000011</v>
      </c>
    </row>
    <row r="7" spans="1:20" ht="13.5" customHeight="1" x14ac:dyDescent="0.2">
      <c r="A7" s="17" t="s">
        <v>128</v>
      </c>
      <c r="B7" s="161">
        <f>VLOOKUP($A7,'Table 9'!$A$7:$E$38,2,)</f>
        <v>94.2</v>
      </c>
      <c r="C7" s="122">
        <f>VLOOKUP($A7,'Table 9'!$A$7:$E$38,3,)</f>
        <v>77.099999999999994</v>
      </c>
      <c r="D7" s="122">
        <f>VLOOKUP($A7,'Table 9'!$A$7:$E$38,4,)</f>
        <v>111.2</v>
      </c>
      <c r="E7" s="162">
        <f t="shared" ref="E7:E34" si="0">B7-C7</f>
        <v>17.100000000000009</v>
      </c>
    </row>
    <row r="8" spans="1:20" ht="13.5" customHeight="1" x14ac:dyDescent="0.2">
      <c r="A8" s="17" t="s">
        <v>129</v>
      </c>
      <c r="B8" s="161">
        <f>VLOOKUP($A8,'Table 9'!$A$7:$E$38,2,)</f>
        <v>107.6</v>
      </c>
      <c r="C8" s="122">
        <f>VLOOKUP($A8,'Table 9'!$A$7:$E$38,3,)</f>
        <v>83.5</v>
      </c>
      <c r="D8" s="122">
        <f>VLOOKUP($A8,'Table 9'!$A$7:$E$38,4,)</f>
        <v>131.69999999999999</v>
      </c>
      <c r="E8" s="162">
        <f t="shared" si="0"/>
        <v>24.099999999999994</v>
      </c>
    </row>
    <row r="9" spans="1:20" ht="13.5" customHeight="1" x14ac:dyDescent="0.2">
      <c r="A9" s="17" t="s">
        <v>155</v>
      </c>
      <c r="B9" s="161">
        <f>VLOOKUP($A9,'Table 9'!$A$7:$E$38,2,)</f>
        <v>115.6</v>
      </c>
      <c r="C9" s="122">
        <f>VLOOKUP($A9,'Table 9'!$A$7:$E$38,3,)</f>
        <v>87.1</v>
      </c>
      <c r="D9" s="122">
        <f>VLOOKUP($A9,'Table 9'!$A$7:$E$38,4,)</f>
        <v>144.19999999999999</v>
      </c>
      <c r="E9" s="162">
        <f t="shared" si="0"/>
        <v>28.5</v>
      </c>
    </row>
    <row r="10" spans="1:20" ht="13.5" customHeight="1" x14ac:dyDescent="0.2">
      <c r="A10" s="17" t="s">
        <v>130</v>
      </c>
      <c r="B10" s="161">
        <f>VLOOKUP($A10,'Table 9'!$A$7:$E$38,2,)</f>
        <v>197.5</v>
      </c>
      <c r="C10" s="122">
        <f>VLOOKUP($A10,'Table 9'!$A$7:$E$38,3,)</f>
        <v>179</v>
      </c>
      <c r="D10" s="122">
        <f>VLOOKUP($A10,'Table 9'!$A$7:$E$38,4,)</f>
        <v>216</v>
      </c>
      <c r="E10" s="162">
        <f t="shared" si="0"/>
        <v>18.5</v>
      </c>
    </row>
    <row r="11" spans="1:20" ht="13.5" customHeight="1" x14ac:dyDescent="0.2">
      <c r="A11" s="17" t="s">
        <v>131</v>
      </c>
      <c r="B11" s="161">
        <f>VLOOKUP($A11,'Table 9'!$A$7:$E$38,2,)</f>
        <v>206.5</v>
      </c>
      <c r="C11" s="122">
        <f>VLOOKUP($A11,'Table 9'!$A$7:$E$38,3,)</f>
        <v>148.1</v>
      </c>
      <c r="D11" s="122">
        <f>VLOOKUP($A11,'Table 9'!$A$7:$E$38,4,)</f>
        <v>264.89999999999998</v>
      </c>
      <c r="E11" s="162">
        <f t="shared" si="0"/>
        <v>58.400000000000006</v>
      </c>
    </row>
    <row r="12" spans="1:20" ht="13.5" customHeight="1" x14ac:dyDescent="0.2">
      <c r="A12" s="17" t="s">
        <v>156</v>
      </c>
      <c r="B12" s="161">
        <f>VLOOKUP($A12,'Table 9'!$A$7:$E$38,2,)</f>
        <v>50.1</v>
      </c>
      <c r="C12" s="122">
        <f>VLOOKUP($A12,'Table 9'!$A$7:$E$38,3,)</f>
        <v>35.9</v>
      </c>
      <c r="D12" s="122">
        <f>VLOOKUP($A12,'Table 9'!$A$7:$E$38,4,)</f>
        <v>64.400000000000006</v>
      </c>
      <c r="E12" s="162">
        <f t="shared" si="0"/>
        <v>14.200000000000003</v>
      </c>
    </row>
    <row r="13" spans="1:20" ht="13.5" customHeight="1" x14ac:dyDescent="0.2">
      <c r="A13" s="17" t="s">
        <v>132</v>
      </c>
      <c r="B13" s="161">
        <f>VLOOKUP($A13,'Table 9'!$A$7:$E$38,2,)</f>
        <v>244.7</v>
      </c>
      <c r="C13" s="122">
        <f>VLOOKUP($A13,'Table 9'!$A$7:$E$38,3,)</f>
        <v>208.2</v>
      </c>
      <c r="D13" s="122">
        <f>VLOOKUP($A13,'Table 9'!$A$7:$E$38,4,)</f>
        <v>281.3</v>
      </c>
      <c r="E13" s="162">
        <f t="shared" si="0"/>
        <v>36.5</v>
      </c>
    </row>
    <row r="14" spans="1:20" ht="13.5" customHeight="1" x14ac:dyDescent="0.2">
      <c r="A14" s="17" t="s">
        <v>133</v>
      </c>
      <c r="B14" s="161">
        <f>VLOOKUP($A14,'Table 9'!$A$7:$E$38,2,)</f>
        <v>122.1</v>
      </c>
      <c r="C14" s="122">
        <f>VLOOKUP($A14,'Table 9'!$A$7:$E$38,3,)</f>
        <v>94.3</v>
      </c>
      <c r="D14" s="122">
        <f>VLOOKUP($A14,'Table 9'!$A$7:$E$38,4,)</f>
        <v>149.9</v>
      </c>
      <c r="E14" s="162">
        <f t="shared" si="0"/>
        <v>27.799999999999997</v>
      </c>
    </row>
    <row r="15" spans="1:20" ht="13.5" customHeight="1" x14ac:dyDescent="0.2">
      <c r="A15" s="17" t="s">
        <v>134</v>
      </c>
      <c r="B15" s="161">
        <f>VLOOKUP($A15,'Table 9'!$A$7:$E$38,2,)</f>
        <v>207.3</v>
      </c>
      <c r="C15" s="122">
        <f>VLOOKUP($A15,'Table 9'!$A$7:$E$38,3,)</f>
        <v>173.5</v>
      </c>
      <c r="D15" s="122">
        <f>VLOOKUP($A15,'Table 9'!$A$7:$E$38,4,)</f>
        <v>241</v>
      </c>
      <c r="E15" s="162">
        <f t="shared" si="0"/>
        <v>33.800000000000011</v>
      </c>
    </row>
    <row r="16" spans="1:20" ht="13.5" customHeight="1" x14ac:dyDescent="0.2">
      <c r="A16" s="17" t="s">
        <v>135</v>
      </c>
      <c r="B16" s="161">
        <f>VLOOKUP($A16,'Table 9'!$A$7:$E$38,2,)</f>
        <v>152</v>
      </c>
      <c r="C16" s="122">
        <f>VLOOKUP($A16,'Table 9'!$A$7:$E$38,3,)</f>
        <v>119.2</v>
      </c>
      <c r="D16" s="122">
        <f>VLOOKUP($A16,'Table 9'!$A$7:$E$38,4,)</f>
        <v>184.8</v>
      </c>
      <c r="E16" s="162">
        <f t="shared" si="0"/>
        <v>32.799999999999997</v>
      </c>
    </row>
    <row r="17" spans="1:5" ht="13.5" customHeight="1" x14ac:dyDescent="0.2">
      <c r="A17" s="17" t="s">
        <v>136</v>
      </c>
      <c r="B17" s="161">
        <f>VLOOKUP($A17,'Table 9'!$A$7:$E$38,2,)</f>
        <v>188.4</v>
      </c>
      <c r="C17" s="122">
        <f>VLOOKUP($A17,'Table 9'!$A$7:$E$38,3,)</f>
        <v>151.9</v>
      </c>
      <c r="D17" s="122">
        <f>VLOOKUP($A17,'Table 9'!$A$7:$E$38,4,)</f>
        <v>224.8</v>
      </c>
      <c r="E17" s="162">
        <f t="shared" si="0"/>
        <v>36.5</v>
      </c>
    </row>
    <row r="18" spans="1:5" ht="13.5" customHeight="1" x14ac:dyDescent="0.2">
      <c r="A18" s="17" t="s">
        <v>137</v>
      </c>
      <c r="B18" s="161">
        <f>VLOOKUP($A18,'Table 9'!$A$7:$E$38,2,)</f>
        <v>192.3</v>
      </c>
      <c r="C18" s="122">
        <f>VLOOKUP($A18,'Table 9'!$A$7:$E$38,3,)</f>
        <v>160.6</v>
      </c>
      <c r="D18" s="122">
        <f>VLOOKUP($A18,'Table 9'!$A$7:$E$38,4,)</f>
        <v>223.9</v>
      </c>
      <c r="E18" s="162">
        <f t="shared" si="0"/>
        <v>31.700000000000017</v>
      </c>
    </row>
    <row r="19" spans="1:5" ht="13.5" customHeight="1" x14ac:dyDescent="0.2">
      <c r="A19" s="17" t="s">
        <v>138</v>
      </c>
      <c r="B19" s="161">
        <f>VLOOKUP($A19,'Table 9'!$A$7:$E$38,2,)</f>
        <v>106.4</v>
      </c>
      <c r="C19" s="122">
        <f>VLOOKUP($A19,'Table 9'!$A$7:$E$38,3,)</f>
        <v>91.8</v>
      </c>
      <c r="D19" s="122">
        <f>VLOOKUP($A19,'Table 9'!$A$7:$E$38,4,)</f>
        <v>121</v>
      </c>
      <c r="E19" s="162">
        <f t="shared" si="0"/>
        <v>14.600000000000009</v>
      </c>
    </row>
    <row r="20" spans="1:5" ht="13.5" customHeight="1" x14ac:dyDescent="0.2">
      <c r="A20" s="17" t="s">
        <v>139</v>
      </c>
      <c r="B20" s="161">
        <f>VLOOKUP($A20,'Table 9'!$A$7:$E$38,2,)</f>
        <v>291</v>
      </c>
      <c r="C20" s="122">
        <f>VLOOKUP($A20,'Table 9'!$A$7:$E$38,3,)</f>
        <v>268.8</v>
      </c>
      <c r="D20" s="122">
        <f>VLOOKUP($A20,'Table 9'!$A$7:$E$38,4,)</f>
        <v>313.3</v>
      </c>
      <c r="E20" s="162">
        <f t="shared" si="0"/>
        <v>22.199999999999989</v>
      </c>
    </row>
    <row r="21" spans="1:5" ht="13.5" customHeight="1" x14ac:dyDescent="0.2">
      <c r="A21" s="17" t="s">
        <v>123</v>
      </c>
      <c r="B21" s="161">
        <f>VLOOKUP($A21,'Table 9'!$A$7:$E$38,2,)</f>
        <v>37.5</v>
      </c>
      <c r="C21" s="122">
        <f>VLOOKUP($A21,'Table 9'!$A$7:$E$38,3,)</f>
        <v>27.2</v>
      </c>
      <c r="D21" s="122">
        <f>VLOOKUP($A21,'Table 9'!$A$7:$E$38,4,)</f>
        <v>47.9</v>
      </c>
      <c r="E21" s="162">
        <f t="shared" si="0"/>
        <v>10.3</v>
      </c>
    </row>
    <row r="22" spans="1:5" ht="13.5" customHeight="1" x14ac:dyDescent="0.2">
      <c r="A22" s="17" t="s">
        <v>140</v>
      </c>
      <c r="B22" s="161">
        <f>VLOOKUP($A22,'Table 9'!$A$7:$E$38,2,)</f>
        <v>280</v>
      </c>
      <c r="C22" s="122">
        <f>VLOOKUP($A22,'Table 9'!$A$7:$E$38,3,)</f>
        <v>230.6</v>
      </c>
      <c r="D22" s="122">
        <f>VLOOKUP($A22,'Table 9'!$A$7:$E$38,4,)</f>
        <v>329.5</v>
      </c>
      <c r="E22" s="162">
        <f t="shared" si="0"/>
        <v>49.400000000000006</v>
      </c>
    </row>
    <row r="23" spans="1:5" ht="13.5" customHeight="1" x14ac:dyDescent="0.2">
      <c r="A23" s="17" t="s">
        <v>141</v>
      </c>
      <c r="B23" s="161">
        <f>VLOOKUP($A23,'Table 9'!$A$7:$E$38,2,)</f>
        <v>294.3</v>
      </c>
      <c r="C23" s="122">
        <f>VLOOKUP($A23,'Table 9'!$A$7:$E$38,3,)</f>
        <v>242.2</v>
      </c>
      <c r="D23" s="122">
        <f>VLOOKUP($A23,'Table 9'!$A$7:$E$38,4,)</f>
        <v>346.4</v>
      </c>
      <c r="E23" s="162">
        <f t="shared" si="0"/>
        <v>52.100000000000023</v>
      </c>
    </row>
    <row r="24" spans="1:5" ht="13.5" customHeight="1" x14ac:dyDescent="0.2">
      <c r="A24" s="17" t="s">
        <v>142</v>
      </c>
      <c r="B24" s="161">
        <f>VLOOKUP($A24,'Table 9'!$A$7:$E$38,2,)</f>
        <v>40.4</v>
      </c>
      <c r="C24" s="122">
        <f>VLOOKUP($A24,'Table 9'!$A$7:$E$38,3,)</f>
        <v>23</v>
      </c>
      <c r="D24" s="122">
        <f>VLOOKUP($A24,'Table 9'!$A$7:$E$38,4,)</f>
        <v>57.7</v>
      </c>
      <c r="E24" s="162">
        <f t="shared" si="0"/>
        <v>17.399999999999999</v>
      </c>
    </row>
    <row r="25" spans="1:5" ht="13.5" customHeight="1" x14ac:dyDescent="0.2">
      <c r="A25" s="17" t="s">
        <v>143</v>
      </c>
      <c r="B25" s="161">
        <f>VLOOKUP($A25,'Table 9'!$A$7:$E$38,2,)</f>
        <v>145.5</v>
      </c>
      <c r="C25" s="122">
        <f>VLOOKUP($A25,'Table 9'!$A$7:$E$38,3,)</f>
        <v>117.9</v>
      </c>
      <c r="D25" s="122">
        <f>VLOOKUP($A25,'Table 9'!$A$7:$E$38,4,)</f>
        <v>173.2</v>
      </c>
      <c r="E25" s="162">
        <f t="shared" si="0"/>
        <v>27.599999999999994</v>
      </c>
    </row>
    <row r="26" spans="1:5" ht="13.5" customHeight="1" x14ac:dyDescent="0.2">
      <c r="A26" s="17" t="s">
        <v>144</v>
      </c>
      <c r="B26" s="161">
        <f>VLOOKUP($A26,'Table 9'!$A$7:$E$38,2,)</f>
        <v>193.4</v>
      </c>
      <c r="C26" s="122">
        <f>VLOOKUP($A26,'Table 9'!$A$7:$E$38,3,)</f>
        <v>169.9</v>
      </c>
      <c r="D26" s="122">
        <f>VLOOKUP($A26,'Table 9'!$A$7:$E$38,4,)</f>
        <v>216.9</v>
      </c>
      <c r="E26" s="162">
        <f t="shared" si="0"/>
        <v>23.5</v>
      </c>
    </row>
    <row r="27" spans="1:5" ht="13.5" customHeight="1" x14ac:dyDescent="0.2">
      <c r="A27" s="17" t="s">
        <v>157</v>
      </c>
      <c r="B27" s="161">
        <f>VLOOKUP($A27,'Table 9'!$A$7:$E$38,2,)</f>
        <v>74.2</v>
      </c>
      <c r="C27" s="122">
        <f>VLOOKUP($A27,'Table 9'!$A$7:$E$38,3,)</f>
        <v>56.9</v>
      </c>
      <c r="D27" s="122">
        <f>VLOOKUP($A27,'Table 9'!$A$7:$E$38,4,)</f>
        <v>91.4</v>
      </c>
      <c r="E27" s="162">
        <f t="shared" si="0"/>
        <v>17.300000000000004</v>
      </c>
    </row>
    <row r="28" spans="1:5" ht="13.5" customHeight="1" x14ac:dyDescent="0.2">
      <c r="A28" s="17" t="s">
        <v>146</v>
      </c>
      <c r="B28" s="161">
        <f>VLOOKUP($A28,'Table 9'!$A$7:$E$38,2,)</f>
        <v>238.7</v>
      </c>
      <c r="C28" s="122">
        <f>VLOOKUP($A28,'Table 9'!$A$7:$E$38,3,)</f>
        <v>206.3</v>
      </c>
      <c r="D28" s="122">
        <f>VLOOKUP($A28,'Table 9'!$A$7:$E$38,4,)</f>
        <v>271.2</v>
      </c>
      <c r="E28" s="162">
        <f t="shared" si="0"/>
        <v>32.399999999999977</v>
      </c>
    </row>
    <row r="29" spans="1:5" ht="13.5" customHeight="1" x14ac:dyDescent="0.2">
      <c r="A29" s="17" t="s">
        <v>147</v>
      </c>
      <c r="B29" s="161">
        <f>VLOOKUP($A29,'Table 9'!$A$7:$E$38,2,)</f>
        <v>110.4</v>
      </c>
      <c r="C29" s="122">
        <f>VLOOKUP($A29,'Table 9'!$A$7:$E$38,3,)</f>
        <v>85.4</v>
      </c>
      <c r="D29" s="122">
        <f>VLOOKUP($A29,'Table 9'!$A$7:$E$38,4,)</f>
        <v>135.4</v>
      </c>
      <c r="E29" s="162">
        <f t="shared" si="0"/>
        <v>25</v>
      </c>
    </row>
    <row r="30" spans="1:5" ht="13.5" customHeight="1" x14ac:dyDescent="0.2">
      <c r="A30" s="17" t="s">
        <v>149</v>
      </c>
      <c r="B30" s="161">
        <f>VLOOKUP($A30,'Table 9'!$A$7:$E$38,2,)</f>
        <v>153.6</v>
      </c>
      <c r="C30" s="122">
        <f>VLOOKUP($A30,'Table 9'!$A$7:$E$38,3,)</f>
        <v>125.3</v>
      </c>
      <c r="D30" s="122">
        <f>VLOOKUP($A30,'Table 9'!$A$7:$E$38,4,)</f>
        <v>181.8</v>
      </c>
      <c r="E30" s="162">
        <f t="shared" si="0"/>
        <v>28.299999999999997</v>
      </c>
    </row>
    <row r="31" spans="1:5" ht="13.5" customHeight="1" x14ac:dyDescent="0.2">
      <c r="A31" s="17" t="s">
        <v>150</v>
      </c>
      <c r="B31" s="161">
        <f>VLOOKUP($A31,'Table 9'!$A$7:$E$38,2,)</f>
        <v>208.4</v>
      </c>
      <c r="C31" s="122">
        <f>VLOOKUP($A31,'Table 9'!$A$7:$E$38,3,)</f>
        <v>185.6</v>
      </c>
      <c r="D31" s="122">
        <f>VLOOKUP($A31,'Table 9'!$A$7:$E$38,4,)</f>
        <v>231.3</v>
      </c>
      <c r="E31" s="162">
        <f t="shared" si="0"/>
        <v>22.800000000000011</v>
      </c>
    </row>
    <row r="32" spans="1:5" ht="13.5" customHeight="1" x14ac:dyDescent="0.2">
      <c r="A32" s="17" t="s">
        <v>151</v>
      </c>
      <c r="B32" s="161">
        <f>VLOOKUP($A32,'Table 9'!$A$7:$E$38,2,)</f>
        <v>116.1</v>
      </c>
      <c r="C32" s="122">
        <f>VLOOKUP($A32,'Table 9'!$A$7:$E$38,3,)</f>
        <v>85.4</v>
      </c>
      <c r="D32" s="122">
        <f>VLOOKUP($A32,'Table 9'!$A$7:$E$38,4,)</f>
        <v>146.69999999999999</v>
      </c>
      <c r="E32" s="162">
        <f t="shared" si="0"/>
        <v>30.699999999999989</v>
      </c>
    </row>
    <row r="33" spans="1:14" ht="13.5" customHeight="1" x14ac:dyDescent="0.2">
      <c r="A33" s="17" t="s">
        <v>152</v>
      </c>
      <c r="B33" s="161">
        <f>VLOOKUP($A33,'Table 9'!$A$7:$E$38,2,)</f>
        <v>314.3</v>
      </c>
      <c r="C33" s="122">
        <f>VLOOKUP($A33,'Table 9'!$A$7:$E$38,3,)</f>
        <v>259.2</v>
      </c>
      <c r="D33" s="122">
        <f>VLOOKUP($A33,'Table 9'!$A$7:$E$38,4,)</f>
        <v>369.4</v>
      </c>
      <c r="E33" s="162">
        <f t="shared" si="0"/>
        <v>55.100000000000023</v>
      </c>
    </row>
    <row r="34" spans="1:14" ht="13.5" customHeight="1" x14ac:dyDescent="0.2">
      <c r="A34" s="17" t="s">
        <v>153</v>
      </c>
      <c r="B34" s="161">
        <f>VLOOKUP($A34,'Table 9'!$A$7:$E$38,2,)</f>
        <v>138.5</v>
      </c>
      <c r="C34" s="122">
        <f>VLOOKUP($A34,'Table 9'!$A$7:$E$38,3,)</f>
        <v>110.9</v>
      </c>
      <c r="D34" s="122">
        <f>VLOOKUP($A34,'Table 9'!$A$7:$E$38,4,)</f>
        <v>166.1</v>
      </c>
      <c r="E34" s="162">
        <f t="shared" si="0"/>
        <v>27.599999999999994</v>
      </c>
    </row>
    <row r="35" spans="1:14" ht="13.5" customHeight="1" x14ac:dyDescent="0.2"/>
    <row r="36" spans="1:14" ht="13.5" customHeight="1" x14ac:dyDescent="0.2">
      <c r="A36" s="12" t="s">
        <v>26</v>
      </c>
      <c r="B36" s="16"/>
      <c r="C36" s="16"/>
      <c r="D36" s="16"/>
      <c r="E36" s="16"/>
      <c r="F36" s="16"/>
      <c r="G36" s="16"/>
      <c r="H36" s="16"/>
      <c r="I36" s="16"/>
      <c r="J36" s="16"/>
      <c r="K36" s="16"/>
      <c r="L36" s="16"/>
      <c r="M36" s="16"/>
      <c r="N36" s="16"/>
    </row>
    <row r="37" spans="1:14" ht="13.5" customHeight="1" x14ac:dyDescent="0.2">
      <c r="A37" s="580" t="s">
        <v>100</v>
      </c>
      <c r="B37" s="580"/>
      <c r="C37" s="580"/>
      <c r="D37" s="580"/>
      <c r="E37" s="580"/>
      <c r="F37" s="580"/>
      <c r="G37" s="580"/>
      <c r="H37" s="580"/>
      <c r="I37" s="580"/>
      <c r="J37" s="580"/>
      <c r="K37" s="580"/>
      <c r="L37" s="580"/>
      <c r="M37" s="580"/>
      <c r="N37" s="580"/>
    </row>
    <row r="38" spans="1:14" ht="13.5" customHeight="1" x14ac:dyDescent="0.2">
      <c r="A38" s="580"/>
      <c r="B38" s="580"/>
      <c r="C38" s="580"/>
      <c r="D38" s="580"/>
      <c r="E38" s="580"/>
      <c r="F38" s="580"/>
      <c r="G38" s="580"/>
      <c r="H38" s="580"/>
      <c r="I38" s="580"/>
      <c r="J38" s="580"/>
      <c r="K38" s="580"/>
      <c r="L38" s="580"/>
      <c r="M38" s="580"/>
      <c r="N38" s="580"/>
    </row>
    <row r="39" spans="1:14" ht="13.5" customHeight="1" x14ac:dyDescent="0.2">
      <c r="A39" s="580" t="s">
        <v>101</v>
      </c>
      <c r="B39" s="580"/>
      <c r="C39" s="580"/>
      <c r="D39" s="580"/>
      <c r="E39" s="580"/>
      <c r="F39" s="580"/>
      <c r="G39" s="580"/>
      <c r="H39" s="580"/>
      <c r="I39" s="580"/>
      <c r="J39" s="580"/>
      <c r="K39" s="580"/>
      <c r="L39" s="580"/>
      <c r="M39" s="580"/>
      <c r="N39" s="580"/>
    </row>
    <row r="40" spans="1:14" ht="13.5" customHeight="1" x14ac:dyDescent="0.2">
      <c r="A40" s="580"/>
      <c r="B40" s="580"/>
      <c r="C40" s="580"/>
      <c r="D40" s="580"/>
      <c r="E40" s="580"/>
      <c r="F40" s="580"/>
      <c r="G40" s="580"/>
      <c r="H40" s="580"/>
      <c r="I40" s="580"/>
      <c r="J40" s="580"/>
      <c r="K40" s="580"/>
      <c r="L40" s="580"/>
      <c r="M40" s="580"/>
      <c r="N40" s="580"/>
    </row>
    <row r="41" spans="1:14" ht="13.5" customHeight="1" x14ac:dyDescent="0.2">
      <c r="A41" s="580"/>
      <c r="B41" s="580"/>
      <c r="C41" s="580"/>
      <c r="D41" s="580"/>
      <c r="E41" s="580"/>
      <c r="F41" s="580"/>
      <c r="G41" s="580"/>
      <c r="H41" s="580"/>
      <c r="I41" s="580"/>
      <c r="J41" s="580"/>
      <c r="K41" s="580"/>
      <c r="L41" s="580"/>
      <c r="M41" s="580"/>
      <c r="N41" s="580"/>
    </row>
    <row r="42" spans="1:14" ht="13.5" customHeight="1" x14ac:dyDescent="0.2">
      <c r="A42" s="534" t="s">
        <v>76</v>
      </c>
      <c r="B42" s="534"/>
      <c r="C42" s="534"/>
      <c r="D42" s="534"/>
      <c r="E42" s="534"/>
      <c r="F42" s="534"/>
      <c r="G42" s="534"/>
      <c r="H42" s="534"/>
      <c r="I42" s="534"/>
      <c r="J42" s="534"/>
      <c r="K42" s="534"/>
      <c r="L42" s="534"/>
      <c r="M42" s="534"/>
      <c r="N42" s="534"/>
    </row>
    <row r="43" spans="1:14" ht="13.5" customHeight="1" x14ac:dyDescent="0.2">
      <c r="A43" s="580" t="s">
        <v>2792</v>
      </c>
      <c r="B43" s="580"/>
      <c r="C43" s="580"/>
      <c r="D43" s="580"/>
      <c r="E43" s="580"/>
      <c r="F43" s="580"/>
      <c r="G43" s="580"/>
      <c r="H43" s="580"/>
      <c r="I43" s="580"/>
      <c r="J43" s="580"/>
      <c r="K43" s="580"/>
      <c r="L43" s="580"/>
      <c r="M43" s="580"/>
      <c r="N43" s="580"/>
    </row>
    <row r="44" spans="1:14" ht="13.5" customHeight="1" x14ac:dyDescent="0.2">
      <c r="A44" s="580"/>
      <c r="B44" s="580"/>
      <c r="C44" s="580"/>
      <c r="D44" s="580"/>
      <c r="E44" s="580"/>
      <c r="F44" s="580"/>
      <c r="G44" s="580"/>
      <c r="H44" s="580"/>
      <c r="I44" s="580"/>
      <c r="J44" s="580"/>
      <c r="K44" s="580"/>
      <c r="L44" s="580"/>
      <c r="M44" s="580"/>
      <c r="N44" s="580"/>
    </row>
    <row r="45" spans="1:14" s="212" customFormat="1" ht="13.5" customHeight="1" x14ac:dyDescent="0.2">
      <c r="A45" s="570" t="s">
        <v>2787</v>
      </c>
      <c r="B45" s="571"/>
      <c r="C45" s="571"/>
      <c r="D45" s="571"/>
      <c r="E45" s="571"/>
      <c r="F45" s="571"/>
      <c r="G45" s="571"/>
      <c r="H45" s="571"/>
      <c r="I45" s="571"/>
      <c r="J45" s="571"/>
      <c r="K45" s="571"/>
      <c r="L45" s="571"/>
      <c r="M45" s="571"/>
      <c r="N45" s="571"/>
    </row>
    <row r="46" spans="1:14" s="212" customFormat="1" ht="13.5" customHeight="1" x14ac:dyDescent="0.2">
      <c r="A46" s="571"/>
      <c r="B46" s="571"/>
      <c r="C46" s="571"/>
      <c r="D46" s="571"/>
      <c r="E46" s="571"/>
      <c r="F46" s="571"/>
      <c r="G46" s="571"/>
      <c r="H46" s="571"/>
      <c r="I46" s="571"/>
      <c r="J46" s="571"/>
      <c r="K46" s="571"/>
      <c r="L46" s="571"/>
      <c r="M46" s="571"/>
      <c r="N46" s="571"/>
    </row>
    <row r="47" spans="1:14" ht="13.5" customHeight="1" x14ac:dyDescent="0.2">
      <c r="A47" s="579" t="s">
        <v>2756</v>
      </c>
      <c r="B47" s="579"/>
      <c r="C47" s="579"/>
      <c r="D47" s="579"/>
      <c r="E47" s="579"/>
      <c r="F47" s="579"/>
      <c r="G47" s="579"/>
      <c r="H47" s="579"/>
      <c r="I47" s="579"/>
      <c r="J47" s="579"/>
      <c r="K47" s="579"/>
      <c r="L47" s="579"/>
      <c r="M47" s="579"/>
      <c r="N47" s="579"/>
    </row>
    <row r="48" spans="1:14" ht="13.5" customHeight="1" x14ac:dyDescent="0.2">
      <c r="A48" s="195"/>
      <c r="B48" s="195"/>
      <c r="C48" s="195"/>
      <c r="D48" s="16"/>
      <c r="E48" s="16"/>
      <c r="F48" s="16"/>
      <c r="G48" s="16"/>
      <c r="H48" s="16"/>
      <c r="I48" s="16"/>
      <c r="J48" s="16"/>
      <c r="K48" s="16"/>
      <c r="L48" s="16"/>
      <c r="M48" s="16"/>
      <c r="N48" s="16"/>
    </row>
    <row r="49" spans="1:14" ht="13.5" customHeight="1" x14ac:dyDescent="0.2">
      <c r="A49" s="572" t="s">
        <v>2757</v>
      </c>
      <c r="B49" s="572"/>
      <c r="C49" s="16"/>
      <c r="D49" s="16"/>
      <c r="E49" s="16"/>
      <c r="F49" s="16"/>
      <c r="G49" s="16"/>
      <c r="H49" s="16"/>
      <c r="I49" s="16"/>
      <c r="J49" s="16"/>
      <c r="K49" s="16"/>
      <c r="L49" s="16"/>
      <c r="M49" s="16"/>
      <c r="N49" s="16"/>
    </row>
    <row r="50" spans="1:14" ht="13.5" customHeight="1" x14ac:dyDescent="0.2"/>
    <row r="51" spans="1:14" ht="13.5" customHeight="1" x14ac:dyDescent="0.2"/>
  </sheetData>
  <mergeCells count="13">
    <mergeCell ref="A1:O1"/>
    <mergeCell ref="Q1:R1"/>
    <mergeCell ref="A49:B49"/>
    <mergeCell ref="A37:N38"/>
    <mergeCell ref="A39:N41"/>
    <mergeCell ref="A43:N44"/>
    <mergeCell ref="A47:N47"/>
    <mergeCell ref="A42:N42"/>
    <mergeCell ref="A45:N46"/>
    <mergeCell ref="A3:A5"/>
    <mergeCell ref="B3:B5"/>
    <mergeCell ref="C3:C5"/>
    <mergeCell ref="D3:D5"/>
  </mergeCells>
  <hyperlinks>
    <hyperlink ref="A45:N46" r:id="rId1" display="5) Figures are for deaths occurring between 1 March 2020 and 31 May 2020. Figures only include deaths that were registered by 14 June 2020. More information on registration delays can be found on the NRS website."/>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X108"/>
  <sheetViews>
    <sheetView showGridLines="0" workbookViewId="0">
      <selection sqref="A1:G1"/>
    </sheetView>
  </sheetViews>
  <sheetFormatPr defaultColWidth="9.140625" defaultRowHeight="12.75" x14ac:dyDescent="0.2"/>
  <cols>
    <col min="1" max="1" width="13.5703125" style="255" customWidth="1"/>
    <col min="2" max="2" width="25.7109375" style="255" customWidth="1"/>
    <col min="3" max="3" width="9.42578125" style="255" bestFit="1" customWidth="1"/>
    <col min="4" max="15" width="9.28515625" style="255" bestFit="1" customWidth="1"/>
    <col min="16" max="18" width="9.28515625" style="255" customWidth="1"/>
    <col min="19" max="20" width="9.28515625" style="327" bestFit="1" customWidth="1"/>
    <col min="21" max="39" width="10.5703125" style="327" customWidth="1"/>
    <col min="40" max="40" width="5.42578125" style="255" customWidth="1"/>
    <col min="41" max="41" width="12" style="255" customWidth="1"/>
    <col min="42" max="16384" width="9.140625" style="255"/>
  </cols>
  <sheetData>
    <row r="1" spans="1:44" ht="18" customHeight="1" x14ac:dyDescent="0.25">
      <c r="A1" s="510" t="s">
        <v>2841</v>
      </c>
      <c r="B1" s="510"/>
      <c r="C1" s="510"/>
      <c r="D1" s="510"/>
      <c r="E1" s="510"/>
      <c r="F1" s="510"/>
      <c r="G1" s="510"/>
      <c r="H1" s="324"/>
      <c r="I1" s="511" t="s">
        <v>78</v>
      </c>
      <c r="J1" s="511"/>
      <c r="K1" s="256"/>
      <c r="L1" s="256"/>
      <c r="M1" s="256"/>
      <c r="N1" s="256"/>
      <c r="O1" s="256"/>
      <c r="P1" s="256"/>
      <c r="Q1" s="256"/>
      <c r="R1" s="256"/>
      <c r="S1" s="325"/>
      <c r="T1" s="325"/>
      <c r="U1" s="325"/>
      <c r="V1" s="325"/>
      <c r="W1" s="325"/>
      <c r="X1" s="325"/>
      <c r="Y1" s="325"/>
      <c r="Z1" s="325"/>
      <c r="AA1" s="325"/>
      <c r="AB1" s="325"/>
      <c r="AC1" s="325"/>
      <c r="AD1" s="325"/>
      <c r="AE1" s="325"/>
      <c r="AF1" s="325"/>
      <c r="AG1" s="325"/>
      <c r="AH1" s="325"/>
      <c r="AI1" s="325"/>
      <c r="AJ1" s="325"/>
      <c r="AK1" s="325"/>
      <c r="AL1" s="325"/>
      <c r="AM1" s="325"/>
    </row>
    <row r="2" spans="1:44" s="327" customFormat="1" ht="15" customHeight="1" x14ac:dyDescent="0.2">
      <c r="A2" s="512"/>
      <c r="B2" s="512"/>
      <c r="C2" s="512"/>
      <c r="D2" s="512"/>
      <c r="E2" s="512"/>
      <c r="F2" s="512"/>
      <c r="G2" s="512"/>
      <c r="H2" s="512"/>
      <c r="I2" s="512"/>
      <c r="J2" s="512"/>
      <c r="K2" s="512"/>
      <c r="L2" s="326"/>
      <c r="M2" s="326"/>
      <c r="N2" s="326"/>
      <c r="O2" s="326"/>
      <c r="P2" s="326"/>
      <c r="Q2" s="326"/>
      <c r="R2" s="326"/>
      <c r="S2" s="326"/>
      <c r="T2" s="326"/>
      <c r="U2" s="326"/>
      <c r="V2" s="326"/>
      <c r="W2" s="326"/>
      <c r="X2" s="326"/>
      <c r="Y2" s="326"/>
      <c r="Z2" s="326"/>
      <c r="AA2" s="326"/>
      <c r="AB2" s="326"/>
      <c r="AC2" s="326"/>
      <c r="AD2" s="326"/>
      <c r="AE2" s="326"/>
      <c r="AF2" s="326"/>
      <c r="AG2" s="326"/>
      <c r="AH2" s="326"/>
      <c r="AI2" s="326"/>
      <c r="AJ2" s="326"/>
      <c r="AK2" s="326"/>
      <c r="AL2" s="326"/>
      <c r="AM2" s="326"/>
    </row>
    <row r="3" spans="1:44" ht="14.1" customHeight="1" x14ac:dyDescent="0.2">
      <c r="A3" s="500" t="s">
        <v>2816</v>
      </c>
      <c r="B3" s="500"/>
      <c r="C3" s="257">
        <v>1</v>
      </c>
      <c r="D3" s="257">
        <v>2</v>
      </c>
      <c r="E3" s="257">
        <v>3</v>
      </c>
      <c r="F3" s="257">
        <v>4</v>
      </c>
      <c r="G3" s="257">
        <v>5</v>
      </c>
      <c r="H3" s="257">
        <v>6</v>
      </c>
      <c r="I3" s="257">
        <v>7</v>
      </c>
      <c r="J3" s="257">
        <v>8</v>
      </c>
      <c r="K3" s="257">
        <v>9</v>
      </c>
      <c r="L3" s="257">
        <v>10</v>
      </c>
      <c r="M3" s="257">
        <v>11</v>
      </c>
      <c r="N3" s="257">
        <v>12</v>
      </c>
      <c r="O3" s="257">
        <v>13</v>
      </c>
      <c r="P3" s="258">
        <v>14</v>
      </c>
      <c r="Q3" s="258">
        <v>15</v>
      </c>
      <c r="R3" s="257">
        <v>16</v>
      </c>
      <c r="S3" s="257">
        <v>17</v>
      </c>
      <c r="T3" s="257">
        <v>18</v>
      </c>
      <c r="U3" s="257">
        <v>19</v>
      </c>
      <c r="V3" s="257">
        <v>20</v>
      </c>
      <c r="W3" s="257">
        <v>21</v>
      </c>
      <c r="X3" s="258">
        <v>22</v>
      </c>
      <c r="Y3" s="258">
        <v>23</v>
      </c>
      <c r="Z3" s="258">
        <v>24</v>
      </c>
      <c r="AA3" s="258">
        <v>25</v>
      </c>
      <c r="AB3" s="258">
        <v>26</v>
      </c>
      <c r="AC3" s="258">
        <v>27</v>
      </c>
      <c r="AD3" s="258">
        <v>28</v>
      </c>
      <c r="AE3" s="258">
        <v>29</v>
      </c>
      <c r="AF3" s="258">
        <v>30</v>
      </c>
      <c r="AG3" s="258">
        <v>31</v>
      </c>
      <c r="AH3" s="258">
        <v>32</v>
      </c>
      <c r="AI3" s="258">
        <v>33</v>
      </c>
      <c r="AJ3" s="258">
        <v>34</v>
      </c>
      <c r="AK3" s="258">
        <v>35</v>
      </c>
      <c r="AL3" s="258">
        <v>36</v>
      </c>
      <c r="AM3" s="258">
        <v>37</v>
      </c>
      <c r="AN3" s="328"/>
      <c r="AO3" s="329" t="s">
        <v>2818</v>
      </c>
    </row>
    <row r="4" spans="1:44" ht="14.1" customHeight="1" x14ac:dyDescent="0.2">
      <c r="A4" s="494" t="s">
        <v>2817</v>
      </c>
      <c r="B4" s="494"/>
      <c r="C4" s="259">
        <v>43829</v>
      </c>
      <c r="D4" s="259">
        <v>43836</v>
      </c>
      <c r="E4" s="259">
        <v>43843</v>
      </c>
      <c r="F4" s="259">
        <v>43850</v>
      </c>
      <c r="G4" s="259">
        <v>43857</v>
      </c>
      <c r="H4" s="259">
        <v>43864</v>
      </c>
      <c r="I4" s="259">
        <v>43871</v>
      </c>
      <c r="J4" s="259">
        <v>43878</v>
      </c>
      <c r="K4" s="259">
        <v>43885</v>
      </c>
      <c r="L4" s="259">
        <v>43892</v>
      </c>
      <c r="M4" s="259">
        <v>43899</v>
      </c>
      <c r="N4" s="259">
        <v>43906</v>
      </c>
      <c r="O4" s="259">
        <v>43913</v>
      </c>
      <c r="P4" s="330">
        <v>43920</v>
      </c>
      <c r="Q4" s="330">
        <v>43927</v>
      </c>
      <c r="R4" s="330">
        <v>43934</v>
      </c>
      <c r="S4" s="330">
        <v>43941</v>
      </c>
      <c r="T4" s="330">
        <v>43948</v>
      </c>
      <c r="U4" s="330">
        <v>43955</v>
      </c>
      <c r="V4" s="330">
        <v>43962</v>
      </c>
      <c r="W4" s="330">
        <v>43969</v>
      </c>
      <c r="X4" s="259">
        <v>43976</v>
      </c>
      <c r="Y4" s="259">
        <v>43983</v>
      </c>
      <c r="Z4" s="259">
        <v>43990</v>
      </c>
      <c r="AA4" s="259">
        <v>43997</v>
      </c>
      <c r="AB4" s="259">
        <v>44004</v>
      </c>
      <c r="AC4" s="259">
        <v>44011</v>
      </c>
      <c r="AD4" s="259">
        <v>44018</v>
      </c>
      <c r="AE4" s="259">
        <v>44025</v>
      </c>
      <c r="AF4" s="259">
        <v>44032</v>
      </c>
      <c r="AG4" s="259">
        <v>44039</v>
      </c>
      <c r="AH4" s="259">
        <v>44046</v>
      </c>
      <c r="AI4" s="259">
        <v>44053</v>
      </c>
      <c r="AJ4" s="259">
        <v>44060</v>
      </c>
      <c r="AK4" s="259">
        <v>44067</v>
      </c>
      <c r="AL4" s="259">
        <v>44074</v>
      </c>
      <c r="AM4" s="259">
        <v>44081</v>
      </c>
      <c r="AN4" s="331"/>
      <c r="AO4" s="331"/>
    </row>
    <row r="5" spans="1:44" ht="14.1" customHeight="1" thickBot="1" x14ac:dyDescent="0.25">
      <c r="A5" s="260"/>
      <c r="B5" s="260"/>
      <c r="C5" s="261"/>
      <c r="D5" s="261"/>
      <c r="E5" s="261"/>
      <c r="F5" s="261"/>
      <c r="G5" s="261"/>
      <c r="H5" s="261"/>
      <c r="I5" s="261"/>
      <c r="J5" s="261"/>
      <c r="K5" s="262"/>
      <c r="L5" s="262"/>
      <c r="M5" s="263"/>
      <c r="N5" s="263"/>
      <c r="O5" s="263"/>
      <c r="P5" s="264"/>
      <c r="Q5" s="264"/>
      <c r="R5" s="264"/>
      <c r="S5" s="264"/>
      <c r="T5" s="264"/>
      <c r="U5" s="264"/>
      <c r="V5" s="264"/>
      <c r="W5" s="264"/>
      <c r="X5" s="264"/>
      <c r="Y5" s="264"/>
      <c r="Z5" s="264"/>
      <c r="AA5" s="264"/>
      <c r="AB5" s="264"/>
      <c r="AC5" s="264"/>
      <c r="AD5" s="264"/>
      <c r="AE5" s="264"/>
      <c r="AF5" s="264"/>
      <c r="AG5" s="264"/>
      <c r="AH5" s="264"/>
      <c r="AI5" s="264"/>
      <c r="AJ5" s="264"/>
      <c r="AK5" s="264"/>
      <c r="AL5" s="264"/>
      <c r="AM5" s="264"/>
      <c r="AN5" s="332"/>
      <c r="AO5" s="332"/>
    </row>
    <row r="6" spans="1:44" ht="14.1" customHeight="1" x14ac:dyDescent="0.2">
      <c r="A6" s="265"/>
      <c r="B6" s="266"/>
      <c r="C6" s="267"/>
      <c r="D6" s="267"/>
      <c r="E6" s="267"/>
      <c r="F6" s="267"/>
      <c r="G6" s="267"/>
      <c r="H6" s="267"/>
      <c r="I6" s="267"/>
      <c r="J6" s="267"/>
      <c r="K6" s="268"/>
      <c r="L6" s="268"/>
      <c r="M6" s="269"/>
      <c r="N6" s="269"/>
      <c r="O6" s="269"/>
      <c r="P6" s="333"/>
      <c r="Q6" s="333"/>
      <c r="R6" s="333"/>
      <c r="S6" s="333"/>
      <c r="T6" s="334"/>
      <c r="U6" s="334"/>
      <c r="V6" s="334"/>
      <c r="W6" s="334"/>
      <c r="X6" s="334"/>
      <c r="Y6" s="334"/>
      <c r="Z6" s="334"/>
      <c r="AA6" s="334"/>
      <c r="AB6" s="334"/>
      <c r="AC6" s="334"/>
      <c r="AD6" s="334"/>
      <c r="AE6" s="334"/>
      <c r="AF6" s="334"/>
      <c r="AG6" s="334"/>
      <c r="AH6" s="334"/>
      <c r="AI6" s="334"/>
      <c r="AJ6" s="334"/>
      <c r="AK6" s="334"/>
      <c r="AL6" s="334"/>
      <c r="AM6" s="334"/>
      <c r="AN6" s="274"/>
    </row>
    <row r="7" spans="1:44" ht="14.1" customHeight="1" x14ac:dyDescent="0.2">
      <c r="A7" s="513" t="s">
        <v>2842</v>
      </c>
      <c r="B7" s="513"/>
      <c r="C7" s="335">
        <v>1161</v>
      </c>
      <c r="D7" s="335">
        <v>1567</v>
      </c>
      <c r="E7" s="335">
        <v>1322</v>
      </c>
      <c r="F7" s="335">
        <v>1226</v>
      </c>
      <c r="G7" s="335">
        <v>1188</v>
      </c>
      <c r="H7" s="335">
        <v>1216</v>
      </c>
      <c r="I7" s="335">
        <v>1162</v>
      </c>
      <c r="J7" s="335">
        <v>1162</v>
      </c>
      <c r="K7" s="335">
        <v>1171</v>
      </c>
      <c r="L7" s="335">
        <v>1208</v>
      </c>
      <c r="M7" s="335">
        <v>1198</v>
      </c>
      <c r="N7" s="335">
        <v>1196</v>
      </c>
      <c r="O7" s="335">
        <v>1079</v>
      </c>
      <c r="P7" s="336">
        <v>1744</v>
      </c>
      <c r="Q7" s="336">
        <v>1978</v>
      </c>
      <c r="R7" s="336">
        <v>1916</v>
      </c>
      <c r="S7" s="336">
        <v>1836</v>
      </c>
      <c r="T7" s="336">
        <v>1679</v>
      </c>
      <c r="U7" s="336">
        <v>1435</v>
      </c>
      <c r="V7" s="336">
        <v>1421</v>
      </c>
      <c r="W7" s="336">
        <v>1226</v>
      </c>
      <c r="X7" s="336">
        <v>1128</v>
      </c>
      <c r="Y7" s="336">
        <v>1093</v>
      </c>
      <c r="Z7" s="336">
        <v>1034</v>
      </c>
      <c r="AA7" s="336">
        <v>1065</v>
      </c>
      <c r="AB7" s="336">
        <v>1008</v>
      </c>
      <c r="AC7" s="336">
        <v>983</v>
      </c>
      <c r="AD7" s="336">
        <v>976</v>
      </c>
      <c r="AE7" s="336">
        <v>1033</v>
      </c>
      <c r="AF7" s="336">
        <v>961</v>
      </c>
      <c r="AG7" s="336">
        <v>1043</v>
      </c>
      <c r="AH7" s="336">
        <v>1011</v>
      </c>
      <c r="AI7" s="336">
        <v>922</v>
      </c>
      <c r="AJ7" s="336">
        <v>1046</v>
      </c>
      <c r="AK7" s="336">
        <v>1029</v>
      </c>
      <c r="AL7" s="336">
        <v>1050</v>
      </c>
      <c r="AM7" s="336">
        <v>1056</v>
      </c>
      <c r="AN7" s="337"/>
      <c r="AO7" s="308">
        <f>SUM(C7:AN7)</f>
        <v>45529</v>
      </c>
      <c r="AQ7" s="337"/>
      <c r="AR7" s="338"/>
    </row>
    <row r="8" spans="1:44" ht="14.1" customHeight="1" x14ac:dyDescent="0.2">
      <c r="A8" s="513" t="s">
        <v>2843</v>
      </c>
      <c r="B8" s="513"/>
      <c r="C8" s="335">
        <f>SUM(C23:C29)</f>
        <v>616</v>
      </c>
      <c r="D8" s="335">
        <f t="shared" ref="D8:AH8" si="0">SUM(D23:D29)</f>
        <v>817</v>
      </c>
      <c r="E8" s="335">
        <f t="shared" si="0"/>
        <v>671</v>
      </c>
      <c r="F8" s="335">
        <f t="shared" si="0"/>
        <v>627</v>
      </c>
      <c r="G8" s="335">
        <f t="shared" si="0"/>
        <v>580</v>
      </c>
      <c r="H8" s="335">
        <f t="shared" si="0"/>
        <v>616</v>
      </c>
      <c r="I8" s="335">
        <f t="shared" si="0"/>
        <v>544</v>
      </c>
      <c r="J8" s="335">
        <f t="shared" si="0"/>
        <v>596</v>
      </c>
      <c r="K8" s="335">
        <f t="shared" si="0"/>
        <v>591</v>
      </c>
      <c r="L8" s="335">
        <f t="shared" si="0"/>
        <v>623</v>
      </c>
      <c r="M8" s="335">
        <f t="shared" si="0"/>
        <v>588</v>
      </c>
      <c r="N8" s="335">
        <f t="shared" si="0"/>
        <v>580</v>
      </c>
      <c r="O8" s="335">
        <f t="shared" si="0"/>
        <v>578</v>
      </c>
      <c r="P8" s="335">
        <f t="shared" si="0"/>
        <v>837</v>
      </c>
      <c r="Q8" s="335">
        <f t="shared" si="0"/>
        <v>927</v>
      </c>
      <c r="R8" s="335">
        <f t="shared" si="0"/>
        <v>938</v>
      </c>
      <c r="S8" s="335">
        <f t="shared" si="0"/>
        <v>961</v>
      </c>
      <c r="T8" s="335">
        <f t="shared" si="0"/>
        <v>854</v>
      </c>
      <c r="U8" s="335">
        <f t="shared" si="0"/>
        <v>745</v>
      </c>
      <c r="V8" s="335">
        <f t="shared" si="0"/>
        <v>696</v>
      </c>
      <c r="W8" s="335">
        <f t="shared" si="0"/>
        <v>636</v>
      </c>
      <c r="X8" s="335">
        <f t="shared" si="0"/>
        <v>577</v>
      </c>
      <c r="Y8" s="335">
        <f t="shared" si="0"/>
        <v>516</v>
      </c>
      <c r="Z8" s="335">
        <f t="shared" si="0"/>
        <v>526</v>
      </c>
      <c r="AA8" s="335">
        <f t="shared" si="0"/>
        <v>532</v>
      </c>
      <c r="AB8" s="335">
        <f t="shared" si="0"/>
        <v>518</v>
      </c>
      <c r="AC8" s="335">
        <f>SUM(AC23:AC29)</f>
        <v>466</v>
      </c>
      <c r="AD8" s="335">
        <f t="shared" si="0"/>
        <v>493</v>
      </c>
      <c r="AE8" s="335">
        <f t="shared" si="0"/>
        <v>519</v>
      </c>
      <c r="AF8" s="335">
        <f t="shared" si="0"/>
        <v>483</v>
      </c>
      <c r="AG8" s="335">
        <f t="shared" si="0"/>
        <v>534</v>
      </c>
      <c r="AH8" s="335">
        <f t="shared" si="0"/>
        <v>506</v>
      </c>
      <c r="AI8" s="335">
        <f t="shared" ref="AI8:AM8" si="1">SUM(AI23:AI29)</f>
        <v>449</v>
      </c>
      <c r="AJ8" s="335">
        <f t="shared" si="1"/>
        <v>508</v>
      </c>
      <c r="AK8" s="335">
        <f t="shared" si="1"/>
        <v>489</v>
      </c>
      <c r="AL8" s="335">
        <f t="shared" si="1"/>
        <v>486</v>
      </c>
      <c r="AM8" s="335">
        <f t="shared" si="1"/>
        <v>509</v>
      </c>
      <c r="AN8" s="335"/>
      <c r="AO8" s="308">
        <f t="shared" ref="AO8:AO10" si="2">SUM(C8:AN8)</f>
        <v>22732</v>
      </c>
      <c r="AP8" s="337"/>
      <c r="AQ8" s="337"/>
    </row>
    <row r="9" spans="1:44" ht="14.1" customHeight="1" x14ac:dyDescent="0.2">
      <c r="A9" s="513" t="s">
        <v>2844</v>
      </c>
      <c r="B9" s="513"/>
      <c r="C9" s="335">
        <f>SUM(C30:C36)</f>
        <v>545</v>
      </c>
      <c r="D9" s="335">
        <f t="shared" ref="D9:AH9" si="3">SUM(D30:D36)</f>
        <v>750</v>
      </c>
      <c r="E9" s="335">
        <f t="shared" si="3"/>
        <v>651</v>
      </c>
      <c r="F9" s="335">
        <f t="shared" si="3"/>
        <v>599</v>
      </c>
      <c r="G9" s="335">
        <f t="shared" si="3"/>
        <v>608</v>
      </c>
      <c r="H9" s="335">
        <f t="shared" si="3"/>
        <v>600</v>
      </c>
      <c r="I9" s="335">
        <f t="shared" si="3"/>
        <v>618</v>
      </c>
      <c r="J9" s="335">
        <f t="shared" si="3"/>
        <v>566</v>
      </c>
      <c r="K9" s="335">
        <f t="shared" si="3"/>
        <v>580</v>
      </c>
      <c r="L9" s="335">
        <f t="shared" si="3"/>
        <v>585</v>
      </c>
      <c r="M9" s="335">
        <f t="shared" si="3"/>
        <v>610</v>
      </c>
      <c r="N9" s="335">
        <f t="shared" si="3"/>
        <v>616</v>
      </c>
      <c r="O9" s="335">
        <f t="shared" si="3"/>
        <v>501</v>
      </c>
      <c r="P9" s="335">
        <f t="shared" si="3"/>
        <v>907</v>
      </c>
      <c r="Q9" s="335">
        <f t="shared" si="3"/>
        <v>1051</v>
      </c>
      <c r="R9" s="335">
        <f t="shared" si="3"/>
        <v>978</v>
      </c>
      <c r="S9" s="335">
        <f t="shared" si="3"/>
        <v>875</v>
      </c>
      <c r="T9" s="335">
        <f t="shared" si="3"/>
        <v>825</v>
      </c>
      <c r="U9" s="335">
        <f t="shared" si="3"/>
        <v>690</v>
      </c>
      <c r="V9" s="335">
        <f t="shared" si="3"/>
        <v>725</v>
      </c>
      <c r="W9" s="335">
        <f t="shared" si="3"/>
        <v>590</v>
      </c>
      <c r="X9" s="335">
        <f t="shared" si="3"/>
        <v>551</v>
      </c>
      <c r="Y9" s="335">
        <f t="shared" si="3"/>
        <v>577</v>
      </c>
      <c r="Z9" s="335">
        <f t="shared" si="3"/>
        <v>508</v>
      </c>
      <c r="AA9" s="335">
        <f t="shared" si="3"/>
        <v>533</v>
      </c>
      <c r="AB9" s="335">
        <f t="shared" si="3"/>
        <v>490</v>
      </c>
      <c r="AC9" s="335">
        <f t="shared" si="3"/>
        <v>517</v>
      </c>
      <c r="AD9" s="335">
        <f t="shared" si="3"/>
        <v>483</v>
      </c>
      <c r="AE9" s="335">
        <f t="shared" si="3"/>
        <v>514</v>
      </c>
      <c r="AF9" s="335">
        <f t="shared" si="3"/>
        <v>478</v>
      </c>
      <c r="AG9" s="335">
        <f t="shared" si="3"/>
        <v>509</v>
      </c>
      <c r="AH9" s="335">
        <f t="shared" si="3"/>
        <v>505</v>
      </c>
      <c r="AI9" s="335">
        <f t="shared" ref="AI9:AM9" si="4">SUM(AI30:AI36)</f>
        <v>473</v>
      </c>
      <c r="AJ9" s="335">
        <f t="shared" si="4"/>
        <v>538</v>
      </c>
      <c r="AK9" s="335">
        <f t="shared" si="4"/>
        <v>540</v>
      </c>
      <c r="AL9" s="335">
        <f t="shared" si="4"/>
        <v>564</v>
      </c>
      <c r="AM9" s="335">
        <f t="shared" si="4"/>
        <v>547</v>
      </c>
      <c r="AN9" s="335"/>
      <c r="AO9" s="308">
        <f t="shared" si="2"/>
        <v>22797</v>
      </c>
    </row>
    <row r="10" spans="1:44" ht="14.1" customHeight="1" x14ac:dyDescent="0.2">
      <c r="A10" s="494" t="s">
        <v>2845</v>
      </c>
      <c r="B10" s="494"/>
      <c r="C10" s="335">
        <v>1276</v>
      </c>
      <c r="D10" s="335">
        <v>1559.6</v>
      </c>
      <c r="E10" s="335">
        <v>1382</v>
      </c>
      <c r="F10" s="335">
        <v>1316.6</v>
      </c>
      <c r="G10" s="335">
        <v>1279.5999999999999</v>
      </c>
      <c r="H10" s="335">
        <v>1253.8</v>
      </c>
      <c r="I10" s="335">
        <v>1259.2</v>
      </c>
      <c r="J10" s="335">
        <v>1246.8</v>
      </c>
      <c r="K10" s="335">
        <v>1164.8</v>
      </c>
      <c r="L10" s="335">
        <v>1228.5999999999999</v>
      </c>
      <c r="M10" s="335">
        <v>1169</v>
      </c>
      <c r="N10" s="335">
        <v>1120.4000000000001</v>
      </c>
      <c r="O10" s="335">
        <v>1118.2</v>
      </c>
      <c r="P10" s="336">
        <v>1098.4000000000001</v>
      </c>
      <c r="Q10" s="336">
        <v>1099.8</v>
      </c>
      <c r="R10" s="336">
        <v>1067.2</v>
      </c>
      <c r="S10" s="336">
        <v>1086.8</v>
      </c>
      <c r="T10" s="336">
        <v>1079.4000000000001</v>
      </c>
      <c r="U10" s="336">
        <v>1034.2</v>
      </c>
      <c r="V10" s="336">
        <v>1064</v>
      </c>
      <c r="W10" s="336">
        <v>1045.4000000000001</v>
      </c>
      <c r="X10" s="336">
        <v>1016.8</v>
      </c>
      <c r="Y10" s="336">
        <v>1056</v>
      </c>
      <c r="Z10" s="336">
        <v>1000</v>
      </c>
      <c r="AA10" s="336">
        <v>1019.4</v>
      </c>
      <c r="AB10" s="336">
        <v>1026</v>
      </c>
      <c r="AC10" s="336">
        <v>1018</v>
      </c>
      <c r="AD10" s="336">
        <v>1025.2</v>
      </c>
      <c r="AE10" s="336">
        <v>996.2</v>
      </c>
      <c r="AF10" s="336">
        <v>977.4</v>
      </c>
      <c r="AG10" s="336">
        <v>994.4</v>
      </c>
      <c r="AH10" s="336">
        <v>1002.6</v>
      </c>
      <c r="AI10" s="336">
        <v>992.2</v>
      </c>
      <c r="AJ10" s="336">
        <v>999.2</v>
      </c>
      <c r="AK10" s="336">
        <v>983.2</v>
      </c>
      <c r="AL10" s="336">
        <v>988</v>
      </c>
      <c r="AM10" s="336">
        <v>1008</v>
      </c>
      <c r="AO10" s="308">
        <f t="shared" si="2"/>
        <v>41052.399999999994</v>
      </c>
    </row>
    <row r="11" spans="1:44" ht="14.1" customHeight="1" x14ac:dyDescent="0.2">
      <c r="A11" s="494" t="s">
        <v>2846</v>
      </c>
      <c r="B11" s="494"/>
      <c r="C11" s="270"/>
      <c r="D11" s="270"/>
      <c r="E11" s="270"/>
      <c r="F11" s="270"/>
      <c r="G11" s="270"/>
      <c r="H11" s="270"/>
      <c r="I11" s="270"/>
      <c r="J11" s="270"/>
      <c r="K11" s="339"/>
      <c r="L11" s="339"/>
      <c r="M11" s="339"/>
      <c r="N11" s="339"/>
      <c r="O11" s="339"/>
      <c r="P11" s="339"/>
      <c r="Q11" s="339"/>
      <c r="R11" s="339"/>
      <c r="S11" s="339"/>
      <c r="T11" s="339"/>
      <c r="U11" s="339"/>
      <c r="V11" s="339"/>
      <c r="W11" s="339"/>
      <c r="X11" s="339"/>
      <c r="Y11" s="339"/>
      <c r="Z11" s="339"/>
      <c r="AA11" s="339"/>
      <c r="AB11" s="339"/>
      <c r="AC11" s="339"/>
      <c r="AD11" s="340"/>
      <c r="AE11" s="340"/>
      <c r="AF11" s="340"/>
      <c r="AG11" s="340"/>
      <c r="AH11" s="340"/>
      <c r="AI11" s="340"/>
      <c r="AJ11" s="340"/>
      <c r="AK11" s="340"/>
      <c r="AL11" s="340"/>
      <c r="AM11" s="340"/>
      <c r="AN11" s="341"/>
      <c r="AO11" s="341"/>
    </row>
    <row r="12" spans="1:44" ht="14.1" customHeight="1" x14ac:dyDescent="0.2">
      <c r="A12" s="342"/>
      <c r="B12" s="343"/>
      <c r="C12" s="344"/>
      <c r="D12" s="344"/>
      <c r="E12" s="344"/>
      <c r="F12" s="344"/>
      <c r="G12" s="344"/>
      <c r="H12" s="344"/>
      <c r="I12" s="344"/>
      <c r="J12" s="344"/>
      <c r="K12" s="344"/>
      <c r="L12" s="344"/>
      <c r="M12" s="344"/>
      <c r="N12" s="344"/>
      <c r="O12" s="345"/>
      <c r="P12" s="345"/>
      <c r="Q12" s="345"/>
      <c r="R12" s="345"/>
      <c r="S12" s="345"/>
      <c r="T12" s="345"/>
      <c r="U12" s="345"/>
      <c r="V12" s="345"/>
      <c r="W12" s="345"/>
      <c r="X12" s="345"/>
      <c r="Y12" s="345"/>
      <c r="Z12" s="345"/>
      <c r="AA12" s="345"/>
      <c r="AB12" s="345"/>
      <c r="AC12" s="345"/>
      <c r="AD12" s="346"/>
      <c r="AE12" s="346"/>
      <c r="AF12" s="346"/>
      <c r="AG12" s="346"/>
      <c r="AH12" s="346"/>
      <c r="AI12" s="346"/>
      <c r="AJ12" s="346"/>
      <c r="AK12" s="346"/>
      <c r="AL12" s="346"/>
      <c r="AM12" s="346"/>
    </row>
    <row r="13" spans="1:44" ht="14.1" customHeight="1" x14ac:dyDescent="0.2">
      <c r="A13" s="342"/>
      <c r="B13" s="347" t="s">
        <v>27</v>
      </c>
      <c r="C13" s="348"/>
      <c r="D13" s="348"/>
      <c r="E13" s="348"/>
      <c r="F13" s="348"/>
      <c r="G13" s="348"/>
      <c r="H13" s="348"/>
      <c r="I13" s="348"/>
      <c r="J13" s="348"/>
      <c r="K13" s="348"/>
      <c r="L13" s="348"/>
      <c r="M13" s="348"/>
      <c r="N13" s="348"/>
      <c r="O13" s="348"/>
      <c r="P13" s="349"/>
      <c r="Q13" s="349"/>
      <c r="R13" s="349"/>
      <c r="S13" s="349"/>
      <c r="T13" s="349"/>
      <c r="U13" s="349"/>
      <c r="V13" s="349"/>
      <c r="X13" s="346"/>
      <c r="Y13" s="346"/>
      <c r="Z13" s="346"/>
      <c r="AA13" s="346"/>
      <c r="AB13" s="346"/>
      <c r="AC13" s="346"/>
      <c r="AD13" s="346"/>
      <c r="AE13" s="346"/>
      <c r="AF13" s="346"/>
      <c r="AG13" s="346"/>
      <c r="AH13" s="346"/>
      <c r="AI13" s="346"/>
      <c r="AJ13" s="346"/>
      <c r="AK13" s="346"/>
      <c r="AL13" s="346"/>
      <c r="AM13" s="346"/>
    </row>
    <row r="14" spans="1:44" ht="14.1" customHeight="1" x14ac:dyDescent="0.2">
      <c r="A14" s="331"/>
      <c r="B14" s="350" t="s">
        <v>2822</v>
      </c>
    </row>
    <row r="15" spans="1:44" ht="14.1" customHeight="1" x14ac:dyDescent="0.2">
      <c r="A15" s="351"/>
      <c r="B15" s="352" t="s">
        <v>1</v>
      </c>
      <c r="C15" s="348">
        <v>3</v>
      </c>
      <c r="D15" s="348">
        <v>0</v>
      </c>
      <c r="E15" s="348">
        <v>3</v>
      </c>
      <c r="F15" s="348">
        <v>1</v>
      </c>
      <c r="G15" s="348">
        <v>3</v>
      </c>
      <c r="H15" s="348">
        <v>6</v>
      </c>
      <c r="I15" s="348">
        <v>4</v>
      </c>
      <c r="J15" s="348">
        <v>2</v>
      </c>
      <c r="K15" s="348">
        <v>2</v>
      </c>
      <c r="L15" s="348">
        <v>3</v>
      </c>
      <c r="M15" s="348">
        <v>5</v>
      </c>
      <c r="N15" s="348">
        <v>4</v>
      </c>
      <c r="O15" s="348">
        <v>5</v>
      </c>
      <c r="P15" s="348">
        <v>3</v>
      </c>
      <c r="Q15" s="348">
        <v>6</v>
      </c>
      <c r="R15" s="348">
        <v>3</v>
      </c>
      <c r="S15" s="348">
        <v>2</v>
      </c>
      <c r="T15" s="348">
        <v>1</v>
      </c>
      <c r="U15" s="348">
        <v>2</v>
      </c>
      <c r="V15" s="348">
        <v>4</v>
      </c>
      <c r="W15" s="348">
        <v>4</v>
      </c>
      <c r="X15" s="348">
        <v>2</v>
      </c>
      <c r="Y15" s="348">
        <v>4</v>
      </c>
      <c r="Z15" s="348">
        <v>2</v>
      </c>
      <c r="AA15" s="348">
        <v>2</v>
      </c>
      <c r="AB15" s="348">
        <v>3</v>
      </c>
      <c r="AC15" s="348">
        <v>2</v>
      </c>
      <c r="AD15" s="348">
        <v>0</v>
      </c>
      <c r="AE15" s="348">
        <v>6</v>
      </c>
      <c r="AF15" s="348">
        <v>1</v>
      </c>
      <c r="AG15" s="348">
        <v>1</v>
      </c>
      <c r="AH15" s="348">
        <v>0</v>
      </c>
      <c r="AI15" s="348">
        <v>2</v>
      </c>
      <c r="AJ15" s="348">
        <v>1</v>
      </c>
      <c r="AK15" s="348">
        <v>4</v>
      </c>
      <c r="AL15" s="348">
        <v>1</v>
      </c>
      <c r="AM15" s="348">
        <v>2</v>
      </c>
      <c r="AO15" s="308">
        <f>SUM(C15:AN15)</f>
        <v>99</v>
      </c>
      <c r="AP15" s="273"/>
    </row>
    <row r="16" spans="1:44" ht="14.1" customHeight="1" x14ac:dyDescent="0.2">
      <c r="A16" s="351"/>
      <c r="B16" s="353" t="s">
        <v>2823</v>
      </c>
      <c r="C16" s="354">
        <v>1</v>
      </c>
      <c r="D16" s="354">
        <v>3</v>
      </c>
      <c r="E16" s="354">
        <v>0</v>
      </c>
      <c r="F16" s="354">
        <v>3</v>
      </c>
      <c r="G16" s="354">
        <v>3</v>
      </c>
      <c r="H16" s="354">
        <v>4</v>
      </c>
      <c r="I16" s="354">
        <v>1</v>
      </c>
      <c r="J16" s="354">
        <v>2</v>
      </c>
      <c r="K16" s="354">
        <v>3</v>
      </c>
      <c r="L16" s="354">
        <v>0</v>
      </c>
      <c r="M16" s="354">
        <v>2</v>
      </c>
      <c r="N16" s="354">
        <v>0</v>
      </c>
      <c r="O16" s="354">
        <v>1</v>
      </c>
      <c r="P16" s="307">
        <v>2</v>
      </c>
      <c r="Q16" s="307">
        <v>2</v>
      </c>
      <c r="R16" s="307">
        <v>0</v>
      </c>
      <c r="S16" s="307">
        <v>1</v>
      </c>
      <c r="T16" s="307">
        <v>1</v>
      </c>
      <c r="U16" s="307">
        <v>2</v>
      </c>
      <c r="V16" s="307">
        <v>2</v>
      </c>
      <c r="W16" s="307">
        <v>3</v>
      </c>
      <c r="X16" s="307">
        <v>2</v>
      </c>
      <c r="Y16" s="307">
        <v>0</v>
      </c>
      <c r="Z16" s="307">
        <v>1</v>
      </c>
      <c r="AA16" s="307">
        <v>0</v>
      </c>
      <c r="AB16" s="307">
        <v>6</v>
      </c>
      <c r="AC16" s="307">
        <v>0</v>
      </c>
      <c r="AD16" s="307">
        <v>3</v>
      </c>
      <c r="AE16" s="307">
        <v>1</v>
      </c>
      <c r="AF16" s="307">
        <v>2</v>
      </c>
      <c r="AG16" s="307">
        <v>3</v>
      </c>
      <c r="AH16" s="307">
        <v>0</v>
      </c>
      <c r="AI16" s="307">
        <v>2</v>
      </c>
      <c r="AJ16" s="307">
        <v>2</v>
      </c>
      <c r="AK16" s="307">
        <v>0</v>
      </c>
      <c r="AL16" s="307">
        <v>2</v>
      </c>
      <c r="AM16" s="307">
        <v>0</v>
      </c>
      <c r="AO16" s="308">
        <f t="shared" ref="AO16:AO21" si="5">SUM(C16:AN16)</f>
        <v>60</v>
      </c>
      <c r="AP16" s="273"/>
    </row>
    <row r="17" spans="1:42" ht="14.1" customHeight="1" x14ac:dyDescent="0.2">
      <c r="A17" s="351"/>
      <c r="B17" s="353" t="s">
        <v>2824</v>
      </c>
      <c r="C17" s="354">
        <v>24</v>
      </c>
      <c r="D17" s="354">
        <v>59</v>
      </c>
      <c r="E17" s="354">
        <v>36</v>
      </c>
      <c r="F17" s="354">
        <v>50</v>
      </c>
      <c r="G17" s="354">
        <v>31</v>
      </c>
      <c r="H17" s="354">
        <v>31</v>
      </c>
      <c r="I17" s="354">
        <v>39</v>
      </c>
      <c r="J17" s="354">
        <v>45</v>
      </c>
      <c r="K17" s="354">
        <v>47</v>
      </c>
      <c r="L17" s="354">
        <v>48</v>
      </c>
      <c r="M17" s="354">
        <v>51</v>
      </c>
      <c r="N17" s="354">
        <v>41</v>
      </c>
      <c r="O17" s="354">
        <v>26</v>
      </c>
      <c r="P17" s="307">
        <v>61</v>
      </c>
      <c r="Q17" s="307">
        <v>55</v>
      </c>
      <c r="R17" s="307">
        <v>47</v>
      </c>
      <c r="S17" s="307">
        <v>54</v>
      </c>
      <c r="T17" s="307">
        <v>51</v>
      </c>
      <c r="U17" s="307">
        <v>39</v>
      </c>
      <c r="V17" s="307">
        <v>57</v>
      </c>
      <c r="W17" s="307">
        <v>46</v>
      </c>
      <c r="X17" s="307">
        <v>46</v>
      </c>
      <c r="Y17" s="307">
        <v>51</v>
      </c>
      <c r="Z17" s="307">
        <v>52</v>
      </c>
      <c r="AA17" s="307">
        <v>48</v>
      </c>
      <c r="AB17" s="307">
        <v>48</v>
      </c>
      <c r="AC17" s="307">
        <v>53</v>
      </c>
      <c r="AD17" s="307">
        <v>49</v>
      </c>
      <c r="AE17" s="307">
        <v>47</v>
      </c>
      <c r="AF17" s="307">
        <v>50</v>
      </c>
      <c r="AG17" s="307">
        <v>45</v>
      </c>
      <c r="AH17" s="307">
        <v>49</v>
      </c>
      <c r="AI17" s="307">
        <v>53</v>
      </c>
      <c r="AJ17" s="307">
        <v>42</v>
      </c>
      <c r="AK17" s="307">
        <v>46</v>
      </c>
      <c r="AL17" s="307">
        <v>48</v>
      </c>
      <c r="AM17" s="307">
        <v>44</v>
      </c>
      <c r="AO17" s="308">
        <f t="shared" si="5"/>
        <v>1709</v>
      </c>
      <c r="AP17" s="273"/>
    </row>
    <row r="18" spans="1:42" ht="14.1" customHeight="1" x14ac:dyDescent="0.2">
      <c r="A18" s="351"/>
      <c r="B18" s="353" t="s">
        <v>2825</v>
      </c>
      <c r="C18" s="354">
        <v>153</v>
      </c>
      <c r="D18" s="354">
        <v>215</v>
      </c>
      <c r="E18" s="354">
        <v>193</v>
      </c>
      <c r="F18" s="354">
        <v>171</v>
      </c>
      <c r="G18" s="354">
        <v>174</v>
      </c>
      <c r="H18" s="354">
        <v>170</v>
      </c>
      <c r="I18" s="354">
        <v>166</v>
      </c>
      <c r="J18" s="354">
        <v>151</v>
      </c>
      <c r="K18" s="354">
        <v>165</v>
      </c>
      <c r="L18" s="354">
        <v>173</v>
      </c>
      <c r="M18" s="354">
        <v>183</v>
      </c>
      <c r="N18" s="354">
        <v>189</v>
      </c>
      <c r="O18" s="354">
        <v>146</v>
      </c>
      <c r="P18" s="307">
        <v>226</v>
      </c>
      <c r="Q18" s="307">
        <v>241</v>
      </c>
      <c r="R18" s="307">
        <v>214</v>
      </c>
      <c r="S18" s="307">
        <v>230</v>
      </c>
      <c r="T18" s="307">
        <v>207</v>
      </c>
      <c r="U18" s="307">
        <v>182</v>
      </c>
      <c r="V18" s="307">
        <v>203</v>
      </c>
      <c r="W18" s="307">
        <v>164</v>
      </c>
      <c r="X18" s="307">
        <v>165</v>
      </c>
      <c r="Y18" s="307">
        <v>164</v>
      </c>
      <c r="Z18" s="307">
        <v>139</v>
      </c>
      <c r="AA18" s="307">
        <v>153</v>
      </c>
      <c r="AB18" s="307">
        <v>139</v>
      </c>
      <c r="AC18" s="307">
        <v>161</v>
      </c>
      <c r="AD18" s="307">
        <v>146</v>
      </c>
      <c r="AE18" s="307">
        <v>156</v>
      </c>
      <c r="AF18" s="307">
        <v>153</v>
      </c>
      <c r="AG18" s="307">
        <v>175</v>
      </c>
      <c r="AH18" s="307">
        <v>153</v>
      </c>
      <c r="AI18" s="307">
        <v>156</v>
      </c>
      <c r="AJ18" s="307">
        <v>158</v>
      </c>
      <c r="AK18" s="307">
        <v>166</v>
      </c>
      <c r="AL18" s="307">
        <v>172</v>
      </c>
      <c r="AM18" s="307">
        <v>153</v>
      </c>
      <c r="AO18" s="308">
        <f t="shared" si="5"/>
        <v>6425</v>
      </c>
      <c r="AP18" s="273"/>
    </row>
    <row r="19" spans="1:42" ht="14.1" customHeight="1" x14ac:dyDescent="0.2">
      <c r="A19" s="351"/>
      <c r="B19" s="353" t="s">
        <v>2826</v>
      </c>
      <c r="C19" s="354">
        <v>197</v>
      </c>
      <c r="D19" s="354">
        <v>288</v>
      </c>
      <c r="E19" s="354">
        <v>239</v>
      </c>
      <c r="F19" s="354">
        <v>231</v>
      </c>
      <c r="G19" s="354">
        <v>214</v>
      </c>
      <c r="H19" s="354">
        <v>211</v>
      </c>
      <c r="I19" s="354">
        <v>240</v>
      </c>
      <c r="J19" s="354">
        <v>224</v>
      </c>
      <c r="K19" s="354">
        <v>214</v>
      </c>
      <c r="L19" s="354">
        <v>217</v>
      </c>
      <c r="M19" s="354">
        <v>225</v>
      </c>
      <c r="N19" s="354">
        <v>228</v>
      </c>
      <c r="O19" s="354">
        <v>202</v>
      </c>
      <c r="P19" s="307">
        <v>333</v>
      </c>
      <c r="Q19" s="307">
        <v>330</v>
      </c>
      <c r="R19" s="307">
        <v>295</v>
      </c>
      <c r="S19" s="307">
        <v>309</v>
      </c>
      <c r="T19" s="307">
        <v>270</v>
      </c>
      <c r="U19" s="307">
        <v>241</v>
      </c>
      <c r="V19" s="307">
        <v>231</v>
      </c>
      <c r="W19" s="307">
        <v>215</v>
      </c>
      <c r="X19" s="307">
        <v>197</v>
      </c>
      <c r="Y19" s="307">
        <v>206</v>
      </c>
      <c r="Z19" s="307">
        <v>205</v>
      </c>
      <c r="AA19" s="307">
        <v>172</v>
      </c>
      <c r="AB19" s="307">
        <v>171</v>
      </c>
      <c r="AC19" s="307">
        <v>190</v>
      </c>
      <c r="AD19" s="307">
        <v>194</v>
      </c>
      <c r="AE19" s="307">
        <v>191</v>
      </c>
      <c r="AF19" s="307">
        <v>161</v>
      </c>
      <c r="AG19" s="307">
        <v>192</v>
      </c>
      <c r="AH19" s="307">
        <v>208</v>
      </c>
      <c r="AI19" s="307">
        <v>187</v>
      </c>
      <c r="AJ19" s="307">
        <v>204</v>
      </c>
      <c r="AK19" s="307">
        <v>212</v>
      </c>
      <c r="AL19" s="307">
        <v>221</v>
      </c>
      <c r="AM19" s="307">
        <v>202</v>
      </c>
      <c r="AO19" s="308">
        <f t="shared" si="5"/>
        <v>8267</v>
      </c>
      <c r="AP19" s="273"/>
    </row>
    <row r="20" spans="1:42" ht="14.1" customHeight="1" x14ac:dyDescent="0.2">
      <c r="A20" s="351"/>
      <c r="B20" s="353" t="s">
        <v>2827</v>
      </c>
      <c r="C20" s="354">
        <v>372</v>
      </c>
      <c r="D20" s="354">
        <v>428</v>
      </c>
      <c r="E20" s="354">
        <v>385</v>
      </c>
      <c r="F20" s="354">
        <v>343</v>
      </c>
      <c r="G20" s="354">
        <v>368</v>
      </c>
      <c r="H20" s="354">
        <v>378</v>
      </c>
      <c r="I20" s="354">
        <v>328</v>
      </c>
      <c r="J20" s="354">
        <v>354</v>
      </c>
      <c r="K20" s="354">
        <v>333</v>
      </c>
      <c r="L20" s="354">
        <v>360</v>
      </c>
      <c r="M20" s="354">
        <v>331</v>
      </c>
      <c r="N20" s="354">
        <v>363</v>
      </c>
      <c r="O20" s="354">
        <v>317</v>
      </c>
      <c r="P20" s="307">
        <v>542</v>
      </c>
      <c r="Q20" s="307">
        <v>641</v>
      </c>
      <c r="R20" s="307">
        <v>606</v>
      </c>
      <c r="S20" s="307">
        <v>578</v>
      </c>
      <c r="T20" s="307">
        <v>479</v>
      </c>
      <c r="U20" s="307">
        <v>467</v>
      </c>
      <c r="V20" s="307">
        <v>406</v>
      </c>
      <c r="W20" s="307">
        <v>349</v>
      </c>
      <c r="X20" s="307">
        <v>329</v>
      </c>
      <c r="Y20" s="307">
        <v>322</v>
      </c>
      <c r="Z20" s="307">
        <v>310</v>
      </c>
      <c r="AA20" s="307">
        <v>334</v>
      </c>
      <c r="AB20" s="307">
        <v>320</v>
      </c>
      <c r="AC20" s="307">
        <v>279</v>
      </c>
      <c r="AD20" s="307">
        <v>277</v>
      </c>
      <c r="AE20" s="307">
        <v>295</v>
      </c>
      <c r="AF20" s="307">
        <v>298</v>
      </c>
      <c r="AG20" s="307">
        <v>309</v>
      </c>
      <c r="AH20" s="307">
        <v>308</v>
      </c>
      <c r="AI20" s="307">
        <v>243</v>
      </c>
      <c r="AJ20" s="307">
        <v>318</v>
      </c>
      <c r="AK20" s="307">
        <v>299</v>
      </c>
      <c r="AL20" s="307">
        <v>295</v>
      </c>
      <c r="AM20" s="307">
        <v>320</v>
      </c>
      <c r="AO20" s="308">
        <f t="shared" si="5"/>
        <v>13584</v>
      </c>
      <c r="AP20" s="273"/>
    </row>
    <row r="21" spans="1:42" ht="14.1" customHeight="1" x14ac:dyDescent="0.2">
      <c r="A21" s="351"/>
      <c r="B21" s="352" t="s">
        <v>2828</v>
      </c>
      <c r="C21" s="354">
        <v>411</v>
      </c>
      <c r="D21" s="354">
        <v>574</v>
      </c>
      <c r="E21" s="354">
        <v>466</v>
      </c>
      <c r="F21" s="354">
        <v>427</v>
      </c>
      <c r="G21" s="354">
        <v>395</v>
      </c>
      <c r="H21" s="354">
        <v>416</v>
      </c>
      <c r="I21" s="354">
        <v>384</v>
      </c>
      <c r="J21" s="354">
        <v>384</v>
      </c>
      <c r="K21" s="354">
        <v>407</v>
      </c>
      <c r="L21" s="354">
        <v>407</v>
      </c>
      <c r="M21" s="354">
        <v>401</v>
      </c>
      <c r="N21" s="354">
        <v>371</v>
      </c>
      <c r="O21" s="354">
        <v>382</v>
      </c>
      <c r="P21" s="307">
        <v>577</v>
      </c>
      <c r="Q21" s="307">
        <v>703</v>
      </c>
      <c r="R21" s="307">
        <v>751</v>
      </c>
      <c r="S21" s="307">
        <v>662</v>
      </c>
      <c r="T21" s="307">
        <v>670</v>
      </c>
      <c r="U21" s="307">
        <v>502</v>
      </c>
      <c r="V21" s="307">
        <v>518</v>
      </c>
      <c r="W21" s="307">
        <v>445</v>
      </c>
      <c r="X21" s="307">
        <v>387</v>
      </c>
      <c r="Y21" s="307">
        <v>346</v>
      </c>
      <c r="Z21" s="307">
        <v>325</v>
      </c>
      <c r="AA21" s="307">
        <v>356</v>
      </c>
      <c r="AB21" s="307">
        <v>321</v>
      </c>
      <c r="AC21" s="307">
        <v>298</v>
      </c>
      <c r="AD21" s="307">
        <v>307</v>
      </c>
      <c r="AE21" s="307">
        <v>337</v>
      </c>
      <c r="AF21" s="307">
        <v>296</v>
      </c>
      <c r="AG21" s="307">
        <v>318</v>
      </c>
      <c r="AH21" s="307">
        <v>293</v>
      </c>
      <c r="AI21" s="307">
        <v>279</v>
      </c>
      <c r="AJ21" s="307">
        <v>321</v>
      </c>
      <c r="AK21" s="307">
        <v>302</v>
      </c>
      <c r="AL21" s="307">
        <v>311</v>
      </c>
      <c r="AM21" s="307">
        <v>335</v>
      </c>
      <c r="AO21" s="308">
        <f t="shared" si="5"/>
        <v>15385</v>
      </c>
      <c r="AP21" s="273"/>
    </row>
    <row r="22" spans="1:42" ht="14.1" customHeight="1" x14ac:dyDescent="0.2">
      <c r="A22" s="331"/>
      <c r="B22" s="350"/>
      <c r="AO22" s="308"/>
    </row>
    <row r="23" spans="1:42" ht="14.1" customHeight="1" x14ac:dyDescent="0.2">
      <c r="A23" s="514" t="s">
        <v>2</v>
      </c>
      <c r="B23" s="352" t="s">
        <v>1</v>
      </c>
      <c r="C23" s="355">
        <v>1</v>
      </c>
      <c r="D23" s="355">
        <v>0</v>
      </c>
      <c r="E23" s="355">
        <v>1</v>
      </c>
      <c r="F23" s="355">
        <v>1</v>
      </c>
      <c r="G23" s="355">
        <v>2</v>
      </c>
      <c r="H23" s="355">
        <v>1</v>
      </c>
      <c r="I23" s="355">
        <v>0</v>
      </c>
      <c r="J23" s="355">
        <v>1</v>
      </c>
      <c r="K23" s="355">
        <v>0</v>
      </c>
      <c r="L23" s="355">
        <v>3</v>
      </c>
      <c r="M23" s="355">
        <v>3</v>
      </c>
      <c r="N23" s="355">
        <v>3</v>
      </c>
      <c r="O23" s="355">
        <v>4</v>
      </c>
      <c r="P23" s="355">
        <v>2</v>
      </c>
      <c r="Q23" s="355">
        <v>1</v>
      </c>
      <c r="R23" s="355">
        <v>3</v>
      </c>
      <c r="S23" s="355">
        <v>1</v>
      </c>
      <c r="T23" s="355">
        <v>1</v>
      </c>
      <c r="U23" s="355">
        <v>1</v>
      </c>
      <c r="V23" s="355">
        <v>2</v>
      </c>
      <c r="W23" s="355">
        <v>2</v>
      </c>
      <c r="X23" s="355">
        <v>0</v>
      </c>
      <c r="Y23" s="355">
        <v>3</v>
      </c>
      <c r="Z23" s="355">
        <v>1</v>
      </c>
      <c r="AA23" s="355">
        <v>1</v>
      </c>
      <c r="AB23" s="355">
        <v>1</v>
      </c>
      <c r="AC23" s="355">
        <v>1</v>
      </c>
      <c r="AD23" s="355">
        <v>0</v>
      </c>
      <c r="AE23" s="355">
        <v>2</v>
      </c>
      <c r="AF23" s="355">
        <v>0</v>
      </c>
      <c r="AG23" s="355">
        <v>1</v>
      </c>
      <c r="AH23" s="355">
        <v>0</v>
      </c>
      <c r="AI23" s="355">
        <v>2</v>
      </c>
      <c r="AJ23" s="355">
        <v>0</v>
      </c>
      <c r="AK23" s="355">
        <v>3</v>
      </c>
      <c r="AL23" s="355">
        <v>0</v>
      </c>
      <c r="AM23" s="355">
        <v>1</v>
      </c>
      <c r="AO23" s="308">
        <f>SUM(C23:AN23)</f>
        <v>49</v>
      </c>
    </row>
    <row r="24" spans="1:42" ht="14.1" customHeight="1" x14ac:dyDescent="0.2">
      <c r="A24" s="514"/>
      <c r="B24" s="353" t="s">
        <v>2823</v>
      </c>
      <c r="C24" s="354">
        <v>1</v>
      </c>
      <c r="D24" s="354">
        <v>1</v>
      </c>
      <c r="E24" s="354">
        <v>0</v>
      </c>
      <c r="F24" s="354">
        <v>0</v>
      </c>
      <c r="G24" s="354">
        <v>2</v>
      </c>
      <c r="H24" s="354">
        <v>2</v>
      </c>
      <c r="I24" s="354">
        <v>0</v>
      </c>
      <c r="J24" s="354">
        <v>1</v>
      </c>
      <c r="K24" s="354">
        <v>2</v>
      </c>
      <c r="L24" s="354">
        <v>0</v>
      </c>
      <c r="M24" s="354">
        <v>0</v>
      </c>
      <c r="N24" s="354">
        <v>0</v>
      </c>
      <c r="O24" s="354">
        <v>0</v>
      </c>
      <c r="P24" s="307">
        <v>1</v>
      </c>
      <c r="Q24" s="307">
        <v>1</v>
      </c>
      <c r="R24" s="307">
        <v>0</v>
      </c>
      <c r="S24" s="307">
        <v>0</v>
      </c>
      <c r="T24" s="307">
        <v>1</v>
      </c>
      <c r="U24" s="307">
        <v>0</v>
      </c>
      <c r="V24" s="307">
        <v>2</v>
      </c>
      <c r="W24" s="307">
        <v>0</v>
      </c>
      <c r="X24" s="307">
        <v>1</v>
      </c>
      <c r="Y24" s="307">
        <v>0</v>
      </c>
      <c r="Z24" s="307">
        <v>0</v>
      </c>
      <c r="AA24" s="307">
        <v>0</v>
      </c>
      <c r="AB24" s="307">
        <v>2</v>
      </c>
      <c r="AC24" s="307">
        <v>0</v>
      </c>
      <c r="AD24" s="307">
        <v>1</v>
      </c>
      <c r="AE24" s="307">
        <v>0</v>
      </c>
      <c r="AF24" s="307">
        <v>2</v>
      </c>
      <c r="AG24" s="307">
        <v>1</v>
      </c>
      <c r="AH24" s="307">
        <v>0</v>
      </c>
      <c r="AI24" s="307">
        <v>2</v>
      </c>
      <c r="AJ24" s="307">
        <v>2</v>
      </c>
      <c r="AK24" s="307">
        <v>0</v>
      </c>
      <c r="AL24" s="307">
        <v>1</v>
      </c>
      <c r="AM24" s="307">
        <v>0</v>
      </c>
      <c r="AO24" s="308">
        <f t="shared" ref="AO24:AO36" si="6">SUM(C24:AN24)</f>
        <v>26</v>
      </c>
    </row>
    <row r="25" spans="1:42" ht="14.1" customHeight="1" x14ac:dyDescent="0.2">
      <c r="A25" s="514"/>
      <c r="B25" s="353" t="s">
        <v>2824</v>
      </c>
      <c r="C25" s="354">
        <v>11</v>
      </c>
      <c r="D25" s="354">
        <v>17</v>
      </c>
      <c r="E25" s="354">
        <v>9</v>
      </c>
      <c r="F25" s="354">
        <v>14</v>
      </c>
      <c r="G25" s="354">
        <v>12</v>
      </c>
      <c r="H25" s="354">
        <v>15</v>
      </c>
      <c r="I25" s="354">
        <v>8</v>
      </c>
      <c r="J25" s="354">
        <v>17</v>
      </c>
      <c r="K25" s="354">
        <v>16</v>
      </c>
      <c r="L25" s="354">
        <v>21</v>
      </c>
      <c r="M25" s="354">
        <v>25</v>
      </c>
      <c r="N25" s="354">
        <v>11</v>
      </c>
      <c r="O25" s="354">
        <v>10</v>
      </c>
      <c r="P25" s="307">
        <v>18</v>
      </c>
      <c r="Q25" s="307">
        <v>22</v>
      </c>
      <c r="R25" s="307">
        <v>15</v>
      </c>
      <c r="S25" s="307">
        <v>19</v>
      </c>
      <c r="T25" s="307">
        <v>16</v>
      </c>
      <c r="U25" s="307">
        <v>17</v>
      </c>
      <c r="V25" s="307">
        <v>16</v>
      </c>
      <c r="W25" s="307">
        <v>17</v>
      </c>
      <c r="X25" s="307">
        <v>18</v>
      </c>
      <c r="Y25" s="307">
        <v>12</v>
      </c>
      <c r="Z25" s="307">
        <v>16</v>
      </c>
      <c r="AA25" s="307">
        <v>15</v>
      </c>
      <c r="AB25" s="307">
        <v>12</v>
      </c>
      <c r="AC25" s="307">
        <v>21</v>
      </c>
      <c r="AD25" s="307">
        <v>14</v>
      </c>
      <c r="AE25" s="307">
        <v>13</v>
      </c>
      <c r="AF25" s="307">
        <v>14</v>
      </c>
      <c r="AG25" s="307">
        <v>15</v>
      </c>
      <c r="AH25" s="307">
        <v>17</v>
      </c>
      <c r="AI25" s="307">
        <v>19</v>
      </c>
      <c r="AJ25" s="307">
        <v>9</v>
      </c>
      <c r="AK25" s="307">
        <v>11</v>
      </c>
      <c r="AL25" s="307">
        <v>17</v>
      </c>
      <c r="AM25" s="307">
        <v>14</v>
      </c>
      <c r="AO25" s="308">
        <f t="shared" si="6"/>
        <v>563</v>
      </c>
    </row>
    <row r="26" spans="1:42" ht="14.1" customHeight="1" x14ac:dyDescent="0.2">
      <c r="A26" s="514"/>
      <c r="B26" s="353" t="s">
        <v>2825</v>
      </c>
      <c r="C26" s="354">
        <v>61</v>
      </c>
      <c r="D26" s="354">
        <v>95</v>
      </c>
      <c r="E26" s="354">
        <v>80</v>
      </c>
      <c r="F26" s="354">
        <v>80</v>
      </c>
      <c r="G26" s="354">
        <v>63</v>
      </c>
      <c r="H26" s="354">
        <v>64</v>
      </c>
      <c r="I26" s="354">
        <v>64</v>
      </c>
      <c r="J26" s="354">
        <v>65</v>
      </c>
      <c r="K26" s="354">
        <v>73</v>
      </c>
      <c r="L26" s="354">
        <v>71</v>
      </c>
      <c r="M26" s="354">
        <v>75</v>
      </c>
      <c r="N26" s="354">
        <v>81</v>
      </c>
      <c r="O26" s="354">
        <v>56</v>
      </c>
      <c r="P26" s="307">
        <v>101</v>
      </c>
      <c r="Q26" s="307">
        <v>78</v>
      </c>
      <c r="R26" s="307">
        <v>75</v>
      </c>
      <c r="S26" s="307">
        <v>84</v>
      </c>
      <c r="T26" s="307">
        <v>61</v>
      </c>
      <c r="U26" s="307">
        <v>80</v>
      </c>
      <c r="V26" s="307">
        <v>71</v>
      </c>
      <c r="W26" s="307">
        <v>68</v>
      </c>
      <c r="X26" s="307">
        <v>61</v>
      </c>
      <c r="Y26" s="307">
        <v>47</v>
      </c>
      <c r="Z26" s="307">
        <v>49</v>
      </c>
      <c r="AA26" s="307">
        <v>53</v>
      </c>
      <c r="AB26" s="307">
        <v>55</v>
      </c>
      <c r="AC26" s="307">
        <v>59</v>
      </c>
      <c r="AD26" s="307">
        <v>56</v>
      </c>
      <c r="AE26" s="307">
        <v>62</v>
      </c>
      <c r="AF26" s="307">
        <v>68</v>
      </c>
      <c r="AG26" s="307">
        <v>66</v>
      </c>
      <c r="AH26" s="307">
        <v>62</v>
      </c>
      <c r="AI26" s="307">
        <v>58</v>
      </c>
      <c r="AJ26" s="307">
        <v>65</v>
      </c>
      <c r="AK26" s="307">
        <v>63</v>
      </c>
      <c r="AL26" s="307">
        <v>68</v>
      </c>
      <c r="AM26" s="307">
        <v>58</v>
      </c>
      <c r="AO26" s="308">
        <f t="shared" si="6"/>
        <v>2496</v>
      </c>
    </row>
    <row r="27" spans="1:42" ht="14.1" customHeight="1" x14ac:dyDescent="0.2">
      <c r="A27" s="514"/>
      <c r="B27" s="353" t="s">
        <v>2826</v>
      </c>
      <c r="C27" s="354">
        <v>81</v>
      </c>
      <c r="D27" s="354">
        <v>127</v>
      </c>
      <c r="E27" s="354">
        <v>107</v>
      </c>
      <c r="F27" s="354">
        <v>104</v>
      </c>
      <c r="G27" s="354">
        <v>96</v>
      </c>
      <c r="H27" s="354">
        <v>92</v>
      </c>
      <c r="I27" s="354">
        <v>96</v>
      </c>
      <c r="J27" s="354">
        <v>101</v>
      </c>
      <c r="K27" s="354">
        <v>95</v>
      </c>
      <c r="L27" s="354">
        <v>86</v>
      </c>
      <c r="M27" s="354">
        <v>87</v>
      </c>
      <c r="N27" s="354">
        <v>91</v>
      </c>
      <c r="O27" s="354">
        <v>89</v>
      </c>
      <c r="P27" s="307">
        <v>127</v>
      </c>
      <c r="Q27" s="307">
        <v>122</v>
      </c>
      <c r="R27" s="307">
        <v>115</v>
      </c>
      <c r="S27" s="307">
        <v>134</v>
      </c>
      <c r="T27" s="307">
        <v>126</v>
      </c>
      <c r="U27" s="307">
        <v>97</v>
      </c>
      <c r="V27" s="307">
        <v>98</v>
      </c>
      <c r="W27" s="307">
        <v>82</v>
      </c>
      <c r="X27" s="307">
        <v>81</v>
      </c>
      <c r="Y27" s="307">
        <v>90</v>
      </c>
      <c r="Z27" s="307">
        <v>92</v>
      </c>
      <c r="AA27" s="307">
        <v>83</v>
      </c>
      <c r="AB27" s="307">
        <v>74</v>
      </c>
      <c r="AC27" s="307">
        <v>72</v>
      </c>
      <c r="AD27" s="307">
        <v>90</v>
      </c>
      <c r="AE27" s="307">
        <v>90</v>
      </c>
      <c r="AF27" s="307">
        <v>59</v>
      </c>
      <c r="AG27" s="307">
        <v>83</v>
      </c>
      <c r="AH27" s="307">
        <v>80</v>
      </c>
      <c r="AI27" s="307">
        <v>81</v>
      </c>
      <c r="AJ27" s="307">
        <v>93</v>
      </c>
      <c r="AK27" s="307">
        <v>86</v>
      </c>
      <c r="AL27" s="307">
        <v>91</v>
      </c>
      <c r="AM27" s="307">
        <v>88</v>
      </c>
      <c r="AO27" s="308">
        <f t="shared" si="6"/>
        <v>3486</v>
      </c>
    </row>
    <row r="28" spans="1:42" ht="14.1" customHeight="1" x14ac:dyDescent="0.2">
      <c r="A28" s="514"/>
      <c r="B28" s="353" t="s">
        <v>2827</v>
      </c>
      <c r="C28" s="354">
        <v>195</v>
      </c>
      <c r="D28" s="354">
        <v>220</v>
      </c>
      <c r="E28" s="354">
        <v>186</v>
      </c>
      <c r="F28" s="354">
        <v>155</v>
      </c>
      <c r="G28" s="354">
        <v>173</v>
      </c>
      <c r="H28" s="354">
        <v>191</v>
      </c>
      <c r="I28" s="354">
        <v>143</v>
      </c>
      <c r="J28" s="354">
        <v>172</v>
      </c>
      <c r="K28" s="354">
        <v>152</v>
      </c>
      <c r="L28" s="354">
        <v>178</v>
      </c>
      <c r="M28" s="354">
        <v>163</v>
      </c>
      <c r="N28" s="354">
        <v>171</v>
      </c>
      <c r="O28" s="354">
        <v>171</v>
      </c>
      <c r="P28" s="307">
        <v>251</v>
      </c>
      <c r="Q28" s="307">
        <v>300</v>
      </c>
      <c r="R28" s="307">
        <v>283</v>
      </c>
      <c r="S28" s="307">
        <v>285</v>
      </c>
      <c r="T28" s="307">
        <v>230</v>
      </c>
      <c r="U28" s="307">
        <v>245</v>
      </c>
      <c r="V28" s="307">
        <v>184</v>
      </c>
      <c r="W28" s="307">
        <v>174</v>
      </c>
      <c r="X28" s="307">
        <v>158</v>
      </c>
      <c r="Y28" s="307">
        <v>164</v>
      </c>
      <c r="Z28" s="307">
        <v>151</v>
      </c>
      <c r="AA28" s="307">
        <v>161</v>
      </c>
      <c r="AB28" s="307">
        <v>161</v>
      </c>
      <c r="AC28" s="307">
        <v>122</v>
      </c>
      <c r="AD28" s="307">
        <v>140</v>
      </c>
      <c r="AE28" s="307">
        <v>143</v>
      </c>
      <c r="AF28" s="307">
        <v>157</v>
      </c>
      <c r="AG28" s="307">
        <v>167</v>
      </c>
      <c r="AH28" s="307">
        <v>151</v>
      </c>
      <c r="AI28" s="307">
        <v>115</v>
      </c>
      <c r="AJ28" s="307">
        <v>149</v>
      </c>
      <c r="AK28" s="307">
        <v>138</v>
      </c>
      <c r="AL28" s="307">
        <v>137</v>
      </c>
      <c r="AM28" s="307">
        <v>141</v>
      </c>
      <c r="AO28" s="308">
        <f t="shared" si="6"/>
        <v>6577</v>
      </c>
    </row>
    <row r="29" spans="1:42" ht="14.1" customHeight="1" x14ac:dyDescent="0.2">
      <c r="A29" s="514"/>
      <c r="B29" s="352" t="s">
        <v>2828</v>
      </c>
      <c r="C29" s="354">
        <v>266</v>
      </c>
      <c r="D29" s="354">
        <v>357</v>
      </c>
      <c r="E29" s="354">
        <v>288</v>
      </c>
      <c r="F29" s="354">
        <v>273</v>
      </c>
      <c r="G29" s="354">
        <v>232</v>
      </c>
      <c r="H29" s="354">
        <v>251</v>
      </c>
      <c r="I29" s="354">
        <v>233</v>
      </c>
      <c r="J29" s="354">
        <v>239</v>
      </c>
      <c r="K29" s="354">
        <v>253</v>
      </c>
      <c r="L29" s="354">
        <v>264</v>
      </c>
      <c r="M29" s="354">
        <v>235</v>
      </c>
      <c r="N29" s="354">
        <v>223</v>
      </c>
      <c r="O29" s="354">
        <v>248</v>
      </c>
      <c r="P29" s="307">
        <v>337</v>
      </c>
      <c r="Q29" s="307">
        <v>403</v>
      </c>
      <c r="R29" s="307">
        <v>447</v>
      </c>
      <c r="S29" s="307">
        <v>438</v>
      </c>
      <c r="T29" s="307">
        <v>419</v>
      </c>
      <c r="U29" s="307">
        <v>305</v>
      </c>
      <c r="V29" s="307">
        <v>323</v>
      </c>
      <c r="W29" s="307">
        <v>293</v>
      </c>
      <c r="X29" s="307">
        <v>258</v>
      </c>
      <c r="Y29" s="307">
        <v>200</v>
      </c>
      <c r="Z29" s="307">
        <v>217</v>
      </c>
      <c r="AA29" s="307">
        <v>219</v>
      </c>
      <c r="AB29" s="307">
        <v>213</v>
      </c>
      <c r="AC29" s="307">
        <v>191</v>
      </c>
      <c r="AD29" s="307">
        <v>192</v>
      </c>
      <c r="AE29" s="307">
        <v>209</v>
      </c>
      <c r="AF29" s="307">
        <v>183</v>
      </c>
      <c r="AG29" s="307">
        <v>201</v>
      </c>
      <c r="AH29" s="307">
        <v>196</v>
      </c>
      <c r="AI29" s="307">
        <v>172</v>
      </c>
      <c r="AJ29" s="307">
        <v>190</v>
      </c>
      <c r="AK29" s="307">
        <v>188</v>
      </c>
      <c r="AL29" s="307">
        <v>172</v>
      </c>
      <c r="AM29" s="307">
        <v>207</v>
      </c>
      <c r="AO29" s="308">
        <f t="shared" si="6"/>
        <v>9535</v>
      </c>
    </row>
    <row r="30" spans="1:42" ht="14.1" customHeight="1" x14ac:dyDescent="0.2">
      <c r="A30" s="509" t="s">
        <v>3</v>
      </c>
      <c r="B30" s="352" t="s">
        <v>1</v>
      </c>
      <c r="C30" s="354">
        <v>2</v>
      </c>
      <c r="D30" s="354">
        <v>0</v>
      </c>
      <c r="E30" s="354">
        <v>2</v>
      </c>
      <c r="F30" s="354">
        <v>0</v>
      </c>
      <c r="G30" s="354">
        <v>1</v>
      </c>
      <c r="H30" s="354">
        <v>5</v>
      </c>
      <c r="I30" s="354">
        <v>4</v>
      </c>
      <c r="J30" s="354">
        <v>1</v>
      </c>
      <c r="K30" s="354">
        <v>2</v>
      </c>
      <c r="L30" s="354">
        <v>0</v>
      </c>
      <c r="M30" s="354">
        <v>2</v>
      </c>
      <c r="N30" s="354">
        <v>1</v>
      </c>
      <c r="O30" s="354">
        <v>1</v>
      </c>
      <c r="P30" s="307">
        <v>1</v>
      </c>
      <c r="Q30" s="307">
        <v>5</v>
      </c>
      <c r="R30" s="307">
        <v>0</v>
      </c>
      <c r="S30" s="307">
        <v>1</v>
      </c>
      <c r="T30" s="307">
        <v>0</v>
      </c>
      <c r="U30" s="307">
        <v>1</v>
      </c>
      <c r="V30" s="307">
        <v>2</v>
      </c>
      <c r="W30" s="307">
        <v>2</v>
      </c>
      <c r="X30" s="307">
        <v>2</v>
      </c>
      <c r="Y30" s="307">
        <v>1</v>
      </c>
      <c r="Z30" s="307">
        <v>1</v>
      </c>
      <c r="AA30" s="307">
        <v>1</v>
      </c>
      <c r="AB30" s="307">
        <v>2</v>
      </c>
      <c r="AC30" s="307">
        <v>1</v>
      </c>
      <c r="AD30" s="307">
        <v>0</v>
      </c>
      <c r="AE30" s="307">
        <v>4</v>
      </c>
      <c r="AF30" s="307">
        <v>1</v>
      </c>
      <c r="AG30" s="307">
        <v>0</v>
      </c>
      <c r="AH30" s="307">
        <v>0</v>
      </c>
      <c r="AI30" s="307">
        <v>0</v>
      </c>
      <c r="AJ30" s="307">
        <v>1</v>
      </c>
      <c r="AK30" s="307">
        <v>1</v>
      </c>
      <c r="AL30" s="307">
        <v>1</v>
      </c>
      <c r="AM30" s="307">
        <v>1</v>
      </c>
      <c r="AO30" s="308">
        <f t="shared" si="6"/>
        <v>50</v>
      </c>
    </row>
    <row r="31" spans="1:42" ht="14.1" customHeight="1" x14ac:dyDescent="0.2">
      <c r="A31" s="509"/>
      <c r="B31" s="353" t="s">
        <v>2823</v>
      </c>
      <c r="C31" s="354">
        <v>0</v>
      </c>
      <c r="D31" s="354">
        <v>2</v>
      </c>
      <c r="E31" s="354">
        <v>0</v>
      </c>
      <c r="F31" s="354">
        <v>3</v>
      </c>
      <c r="G31" s="354">
        <v>1</v>
      </c>
      <c r="H31" s="354">
        <v>2</v>
      </c>
      <c r="I31" s="354">
        <v>1</v>
      </c>
      <c r="J31" s="354">
        <v>1</v>
      </c>
      <c r="K31" s="354">
        <v>1</v>
      </c>
      <c r="L31" s="354">
        <v>0</v>
      </c>
      <c r="M31" s="354">
        <v>2</v>
      </c>
      <c r="N31" s="354">
        <v>0</v>
      </c>
      <c r="O31" s="354">
        <v>1</v>
      </c>
      <c r="P31" s="307">
        <v>1</v>
      </c>
      <c r="Q31" s="307">
        <v>1</v>
      </c>
      <c r="R31" s="307">
        <v>0</v>
      </c>
      <c r="S31" s="307">
        <v>1</v>
      </c>
      <c r="T31" s="307">
        <v>0</v>
      </c>
      <c r="U31" s="307">
        <v>2</v>
      </c>
      <c r="V31" s="307">
        <v>0</v>
      </c>
      <c r="W31" s="307">
        <v>3</v>
      </c>
      <c r="X31" s="307">
        <v>1</v>
      </c>
      <c r="Y31" s="307">
        <v>0</v>
      </c>
      <c r="Z31" s="307">
        <v>1</v>
      </c>
      <c r="AA31" s="307">
        <v>0</v>
      </c>
      <c r="AB31" s="307">
        <v>4</v>
      </c>
      <c r="AC31" s="307">
        <v>0</v>
      </c>
      <c r="AD31" s="307">
        <v>2</v>
      </c>
      <c r="AE31" s="307">
        <v>1</v>
      </c>
      <c r="AF31" s="307">
        <v>0</v>
      </c>
      <c r="AG31" s="307">
        <v>2</v>
      </c>
      <c r="AH31" s="307">
        <v>0</v>
      </c>
      <c r="AI31" s="307">
        <v>0</v>
      </c>
      <c r="AJ31" s="307">
        <v>0</v>
      </c>
      <c r="AK31" s="307">
        <v>0</v>
      </c>
      <c r="AL31" s="307">
        <v>1</v>
      </c>
      <c r="AM31" s="307">
        <v>0</v>
      </c>
      <c r="AO31" s="308">
        <f t="shared" si="6"/>
        <v>34</v>
      </c>
    </row>
    <row r="32" spans="1:42" ht="14.1" customHeight="1" x14ac:dyDescent="0.2">
      <c r="A32" s="509"/>
      <c r="B32" s="353" t="s">
        <v>2824</v>
      </c>
      <c r="C32" s="354">
        <v>13</v>
      </c>
      <c r="D32" s="354">
        <v>42</v>
      </c>
      <c r="E32" s="354">
        <v>27</v>
      </c>
      <c r="F32" s="354">
        <v>36</v>
      </c>
      <c r="G32" s="354">
        <v>19</v>
      </c>
      <c r="H32" s="354">
        <v>16</v>
      </c>
      <c r="I32" s="354">
        <v>31</v>
      </c>
      <c r="J32" s="354">
        <v>28</v>
      </c>
      <c r="K32" s="354">
        <v>31</v>
      </c>
      <c r="L32" s="354">
        <v>27</v>
      </c>
      <c r="M32" s="354">
        <v>26</v>
      </c>
      <c r="N32" s="354">
        <v>30</v>
      </c>
      <c r="O32" s="354">
        <v>16</v>
      </c>
      <c r="P32" s="307">
        <v>43</v>
      </c>
      <c r="Q32" s="307">
        <v>33</v>
      </c>
      <c r="R32" s="307">
        <v>32</v>
      </c>
      <c r="S32" s="307">
        <v>35</v>
      </c>
      <c r="T32" s="307">
        <v>35</v>
      </c>
      <c r="U32" s="307">
        <v>22</v>
      </c>
      <c r="V32" s="307">
        <v>41</v>
      </c>
      <c r="W32" s="307">
        <v>29</v>
      </c>
      <c r="X32" s="307">
        <v>28</v>
      </c>
      <c r="Y32" s="307">
        <v>39</v>
      </c>
      <c r="Z32" s="307">
        <v>36</v>
      </c>
      <c r="AA32" s="307">
        <v>33</v>
      </c>
      <c r="AB32" s="307">
        <v>36</v>
      </c>
      <c r="AC32" s="307">
        <v>32</v>
      </c>
      <c r="AD32" s="307">
        <v>35</v>
      </c>
      <c r="AE32" s="307">
        <v>34</v>
      </c>
      <c r="AF32" s="307">
        <v>36</v>
      </c>
      <c r="AG32" s="307">
        <v>30</v>
      </c>
      <c r="AH32" s="307">
        <v>32</v>
      </c>
      <c r="AI32" s="307">
        <v>34</v>
      </c>
      <c r="AJ32" s="307">
        <v>33</v>
      </c>
      <c r="AK32" s="307">
        <v>35</v>
      </c>
      <c r="AL32" s="307">
        <v>31</v>
      </c>
      <c r="AM32" s="307">
        <v>30</v>
      </c>
      <c r="AO32" s="308">
        <f t="shared" si="6"/>
        <v>1146</v>
      </c>
    </row>
    <row r="33" spans="1:76" ht="14.1" customHeight="1" x14ac:dyDescent="0.2">
      <c r="A33" s="509"/>
      <c r="B33" s="353" t="s">
        <v>2825</v>
      </c>
      <c r="C33" s="354">
        <v>92</v>
      </c>
      <c r="D33" s="354">
        <v>120</v>
      </c>
      <c r="E33" s="354">
        <v>113</v>
      </c>
      <c r="F33" s="354">
        <v>91</v>
      </c>
      <c r="G33" s="354">
        <v>111</v>
      </c>
      <c r="H33" s="354">
        <v>106</v>
      </c>
      <c r="I33" s="354">
        <v>102</v>
      </c>
      <c r="J33" s="354">
        <v>86</v>
      </c>
      <c r="K33" s="354">
        <v>92</v>
      </c>
      <c r="L33" s="354">
        <v>102</v>
      </c>
      <c r="M33" s="354">
        <v>108</v>
      </c>
      <c r="N33" s="354">
        <v>108</v>
      </c>
      <c r="O33" s="354">
        <v>90</v>
      </c>
      <c r="P33" s="307">
        <v>125</v>
      </c>
      <c r="Q33" s="307">
        <v>163</v>
      </c>
      <c r="R33" s="307">
        <v>139</v>
      </c>
      <c r="S33" s="307">
        <v>146</v>
      </c>
      <c r="T33" s="307">
        <v>146</v>
      </c>
      <c r="U33" s="307">
        <v>102</v>
      </c>
      <c r="V33" s="307">
        <v>132</v>
      </c>
      <c r="W33" s="307">
        <v>96</v>
      </c>
      <c r="X33" s="307">
        <v>104</v>
      </c>
      <c r="Y33" s="307">
        <v>117</v>
      </c>
      <c r="Z33" s="307">
        <v>90</v>
      </c>
      <c r="AA33" s="307">
        <v>100</v>
      </c>
      <c r="AB33" s="307">
        <v>84</v>
      </c>
      <c r="AC33" s="307">
        <v>102</v>
      </c>
      <c r="AD33" s="307">
        <v>90</v>
      </c>
      <c r="AE33" s="307">
        <v>94</v>
      </c>
      <c r="AF33" s="307">
        <v>85</v>
      </c>
      <c r="AG33" s="307">
        <v>109</v>
      </c>
      <c r="AH33" s="307">
        <v>91</v>
      </c>
      <c r="AI33" s="307">
        <v>98</v>
      </c>
      <c r="AJ33" s="307">
        <v>93</v>
      </c>
      <c r="AK33" s="307">
        <v>103</v>
      </c>
      <c r="AL33" s="307">
        <v>104</v>
      </c>
      <c r="AM33" s="307">
        <v>95</v>
      </c>
      <c r="AO33" s="308">
        <f t="shared" si="6"/>
        <v>3929</v>
      </c>
    </row>
    <row r="34" spans="1:76" ht="14.1" customHeight="1" x14ac:dyDescent="0.2">
      <c r="A34" s="509"/>
      <c r="B34" s="353" t="s">
        <v>2826</v>
      </c>
      <c r="C34" s="354">
        <v>116</v>
      </c>
      <c r="D34" s="354">
        <v>161</v>
      </c>
      <c r="E34" s="354">
        <v>132</v>
      </c>
      <c r="F34" s="354">
        <v>127</v>
      </c>
      <c r="G34" s="354">
        <v>118</v>
      </c>
      <c r="H34" s="354">
        <v>119</v>
      </c>
      <c r="I34" s="354">
        <v>144</v>
      </c>
      <c r="J34" s="354">
        <v>123</v>
      </c>
      <c r="K34" s="354">
        <v>119</v>
      </c>
      <c r="L34" s="354">
        <v>131</v>
      </c>
      <c r="M34" s="354">
        <v>138</v>
      </c>
      <c r="N34" s="354">
        <v>137</v>
      </c>
      <c r="O34" s="354">
        <v>113</v>
      </c>
      <c r="P34" s="307">
        <v>206</v>
      </c>
      <c r="Q34" s="307">
        <v>208</v>
      </c>
      <c r="R34" s="307">
        <v>180</v>
      </c>
      <c r="S34" s="307">
        <v>175</v>
      </c>
      <c r="T34" s="307">
        <v>144</v>
      </c>
      <c r="U34" s="307">
        <v>144</v>
      </c>
      <c r="V34" s="307">
        <v>133</v>
      </c>
      <c r="W34" s="307">
        <v>133</v>
      </c>
      <c r="X34" s="307">
        <v>116</v>
      </c>
      <c r="Y34" s="307">
        <v>116</v>
      </c>
      <c r="Z34" s="307">
        <v>113</v>
      </c>
      <c r="AA34" s="307">
        <v>89</v>
      </c>
      <c r="AB34" s="307">
        <v>97</v>
      </c>
      <c r="AC34" s="307">
        <v>118</v>
      </c>
      <c r="AD34" s="307">
        <v>104</v>
      </c>
      <c r="AE34" s="307">
        <v>101</v>
      </c>
      <c r="AF34" s="307">
        <v>102</v>
      </c>
      <c r="AG34" s="307">
        <v>109</v>
      </c>
      <c r="AH34" s="307">
        <v>128</v>
      </c>
      <c r="AI34" s="307">
        <v>106</v>
      </c>
      <c r="AJ34" s="307">
        <v>111</v>
      </c>
      <c r="AK34" s="307">
        <v>126</v>
      </c>
      <c r="AL34" s="307">
        <v>130</v>
      </c>
      <c r="AM34" s="307">
        <v>114</v>
      </c>
      <c r="AO34" s="308">
        <f t="shared" si="6"/>
        <v>4781</v>
      </c>
    </row>
    <row r="35" spans="1:76" ht="14.1" customHeight="1" x14ac:dyDescent="0.2">
      <c r="A35" s="509"/>
      <c r="B35" s="353" t="s">
        <v>2827</v>
      </c>
      <c r="C35" s="354">
        <v>177</v>
      </c>
      <c r="D35" s="354">
        <v>208</v>
      </c>
      <c r="E35" s="354">
        <v>199</v>
      </c>
      <c r="F35" s="354">
        <v>188</v>
      </c>
      <c r="G35" s="354">
        <v>195</v>
      </c>
      <c r="H35" s="354">
        <v>187</v>
      </c>
      <c r="I35" s="354">
        <v>185</v>
      </c>
      <c r="J35" s="354">
        <v>182</v>
      </c>
      <c r="K35" s="354">
        <v>181</v>
      </c>
      <c r="L35" s="354">
        <v>182</v>
      </c>
      <c r="M35" s="354">
        <v>168</v>
      </c>
      <c r="N35" s="354">
        <v>192</v>
      </c>
      <c r="O35" s="354">
        <v>146</v>
      </c>
      <c r="P35" s="307">
        <v>291</v>
      </c>
      <c r="Q35" s="307">
        <v>341</v>
      </c>
      <c r="R35" s="307">
        <v>323</v>
      </c>
      <c r="S35" s="307">
        <v>293</v>
      </c>
      <c r="T35" s="307">
        <v>249</v>
      </c>
      <c r="U35" s="307">
        <v>222</v>
      </c>
      <c r="V35" s="307">
        <v>222</v>
      </c>
      <c r="W35" s="307">
        <v>175</v>
      </c>
      <c r="X35" s="307">
        <v>171</v>
      </c>
      <c r="Y35" s="307">
        <v>158</v>
      </c>
      <c r="Z35" s="307">
        <v>159</v>
      </c>
      <c r="AA35" s="307">
        <v>173</v>
      </c>
      <c r="AB35" s="307">
        <v>159</v>
      </c>
      <c r="AC35" s="307">
        <v>157</v>
      </c>
      <c r="AD35" s="307">
        <v>137</v>
      </c>
      <c r="AE35" s="307">
        <v>152</v>
      </c>
      <c r="AF35" s="307">
        <v>141</v>
      </c>
      <c r="AG35" s="307">
        <v>142</v>
      </c>
      <c r="AH35" s="307">
        <v>157</v>
      </c>
      <c r="AI35" s="307">
        <v>128</v>
      </c>
      <c r="AJ35" s="307">
        <v>169</v>
      </c>
      <c r="AK35" s="307">
        <v>161</v>
      </c>
      <c r="AL35" s="307">
        <v>158</v>
      </c>
      <c r="AM35" s="307">
        <v>179</v>
      </c>
      <c r="AO35" s="308">
        <f t="shared" si="6"/>
        <v>7007</v>
      </c>
    </row>
    <row r="36" spans="1:76" ht="14.1" customHeight="1" x14ac:dyDescent="0.2">
      <c r="A36" s="509"/>
      <c r="B36" s="352" t="s">
        <v>2828</v>
      </c>
      <c r="C36" s="354">
        <v>145</v>
      </c>
      <c r="D36" s="354">
        <v>217</v>
      </c>
      <c r="E36" s="354">
        <v>178</v>
      </c>
      <c r="F36" s="354">
        <v>154</v>
      </c>
      <c r="G36" s="354">
        <v>163</v>
      </c>
      <c r="H36" s="354">
        <v>165</v>
      </c>
      <c r="I36" s="354">
        <v>151</v>
      </c>
      <c r="J36" s="354">
        <v>145</v>
      </c>
      <c r="K36" s="354">
        <v>154</v>
      </c>
      <c r="L36" s="354">
        <v>143</v>
      </c>
      <c r="M36" s="354">
        <v>166</v>
      </c>
      <c r="N36" s="354">
        <v>148</v>
      </c>
      <c r="O36" s="354">
        <v>134</v>
      </c>
      <c r="P36" s="307">
        <v>240</v>
      </c>
      <c r="Q36" s="307">
        <v>300</v>
      </c>
      <c r="R36" s="307">
        <v>304</v>
      </c>
      <c r="S36" s="307">
        <v>224</v>
      </c>
      <c r="T36" s="307">
        <v>251</v>
      </c>
      <c r="U36" s="307">
        <v>197</v>
      </c>
      <c r="V36" s="307">
        <v>195</v>
      </c>
      <c r="W36" s="307">
        <v>152</v>
      </c>
      <c r="X36" s="307">
        <v>129</v>
      </c>
      <c r="Y36" s="307">
        <v>146</v>
      </c>
      <c r="Z36" s="307">
        <v>108</v>
      </c>
      <c r="AA36" s="307">
        <v>137</v>
      </c>
      <c r="AB36" s="307">
        <v>108</v>
      </c>
      <c r="AC36" s="307">
        <v>107</v>
      </c>
      <c r="AD36" s="307">
        <v>115</v>
      </c>
      <c r="AE36" s="307">
        <v>128</v>
      </c>
      <c r="AF36" s="307">
        <v>113</v>
      </c>
      <c r="AG36" s="307">
        <v>117</v>
      </c>
      <c r="AH36" s="307">
        <v>97</v>
      </c>
      <c r="AI36" s="307">
        <v>107</v>
      </c>
      <c r="AJ36" s="307">
        <v>131</v>
      </c>
      <c r="AK36" s="307">
        <v>114</v>
      </c>
      <c r="AL36" s="307">
        <v>139</v>
      </c>
      <c r="AM36" s="307">
        <v>128</v>
      </c>
      <c r="AO36" s="308">
        <f t="shared" si="6"/>
        <v>5850</v>
      </c>
    </row>
    <row r="37" spans="1:76" ht="14.1" customHeight="1" x14ac:dyDescent="0.2">
      <c r="A37" s="342"/>
      <c r="E37" s="348"/>
      <c r="F37" s="348"/>
      <c r="G37" s="348"/>
      <c r="H37" s="348"/>
      <c r="I37" s="348"/>
      <c r="J37" s="348"/>
      <c r="K37" s="356"/>
      <c r="L37" s="356"/>
      <c r="M37" s="356"/>
      <c r="N37" s="356"/>
      <c r="O37" s="348"/>
      <c r="P37" s="349"/>
      <c r="Q37" s="349"/>
      <c r="R37" s="349"/>
      <c r="S37" s="349"/>
      <c r="T37" s="349"/>
      <c r="U37" s="349"/>
      <c r="V37" s="349"/>
      <c r="W37" s="349"/>
      <c r="X37" s="349"/>
      <c r="Y37" s="349"/>
      <c r="Z37" s="349"/>
      <c r="AA37" s="349"/>
      <c r="AB37" s="349"/>
      <c r="AC37" s="349"/>
      <c r="AD37" s="349"/>
      <c r="AE37" s="349"/>
      <c r="AF37" s="349"/>
      <c r="AG37" s="349"/>
      <c r="AH37" s="349"/>
      <c r="AI37" s="349"/>
      <c r="AJ37" s="349"/>
      <c r="AK37" s="349"/>
      <c r="AL37" s="349"/>
      <c r="AM37" s="349"/>
      <c r="AO37" s="308"/>
    </row>
    <row r="38" spans="1:76" ht="14.1" customHeight="1" x14ac:dyDescent="0.2">
      <c r="A38" s="342"/>
      <c r="B38" s="494" t="s">
        <v>2829</v>
      </c>
      <c r="C38" s="494"/>
      <c r="D38" s="494"/>
      <c r="AO38" s="308"/>
      <c r="AQ38" s="506"/>
      <c r="AR38" s="506"/>
      <c r="AS38" s="506"/>
      <c r="AT38" s="506"/>
      <c r="AU38" s="506"/>
      <c r="AV38" s="506"/>
      <c r="AW38" s="506"/>
      <c r="AX38" s="506"/>
      <c r="AY38" s="506"/>
      <c r="AZ38" s="506"/>
      <c r="BA38" s="506"/>
      <c r="BB38" s="506"/>
      <c r="BC38" s="506"/>
      <c r="BD38" s="506"/>
      <c r="BE38" s="506"/>
      <c r="BF38" s="506"/>
      <c r="BG38" s="506"/>
    </row>
    <row r="39" spans="1:76" ht="14.1" customHeight="1" x14ac:dyDescent="0.2">
      <c r="A39" s="357"/>
      <c r="B39" s="306" t="s">
        <v>159</v>
      </c>
      <c r="C39" s="358">
        <v>105</v>
      </c>
      <c r="D39" s="358">
        <v>121</v>
      </c>
      <c r="E39" s="358">
        <v>114</v>
      </c>
      <c r="F39" s="358">
        <v>103</v>
      </c>
      <c r="G39" s="358">
        <v>96</v>
      </c>
      <c r="H39" s="358">
        <v>88</v>
      </c>
      <c r="I39" s="358">
        <v>76</v>
      </c>
      <c r="J39" s="358">
        <v>105</v>
      </c>
      <c r="K39" s="358">
        <v>99</v>
      </c>
      <c r="L39" s="358">
        <v>105</v>
      </c>
      <c r="M39" s="358">
        <v>109</v>
      </c>
      <c r="N39" s="358">
        <v>101</v>
      </c>
      <c r="O39" s="358">
        <v>108</v>
      </c>
      <c r="P39" s="358">
        <v>121</v>
      </c>
      <c r="Q39" s="358">
        <v>131</v>
      </c>
      <c r="R39" s="358">
        <v>158</v>
      </c>
      <c r="S39" s="358">
        <v>139</v>
      </c>
      <c r="T39" s="358">
        <v>122</v>
      </c>
      <c r="U39" s="358">
        <v>100</v>
      </c>
      <c r="V39" s="358">
        <v>120</v>
      </c>
      <c r="W39" s="358">
        <v>99</v>
      </c>
      <c r="X39" s="358">
        <v>88</v>
      </c>
      <c r="Y39" s="358">
        <v>75</v>
      </c>
      <c r="Z39" s="358">
        <v>88</v>
      </c>
      <c r="AA39" s="358">
        <v>88</v>
      </c>
      <c r="AB39" s="358">
        <v>84</v>
      </c>
      <c r="AC39" s="358">
        <v>76</v>
      </c>
      <c r="AD39" s="358">
        <v>83</v>
      </c>
      <c r="AE39" s="358">
        <v>92</v>
      </c>
      <c r="AF39" s="358">
        <v>70</v>
      </c>
      <c r="AG39" s="358">
        <v>87</v>
      </c>
      <c r="AH39" s="358">
        <v>91</v>
      </c>
      <c r="AI39" s="358">
        <v>63</v>
      </c>
      <c r="AJ39" s="358">
        <v>85</v>
      </c>
      <c r="AK39" s="358">
        <v>66</v>
      </c>
      <c r="AL39" s="358">
        <v>86</v>
      </c>
      <c r="AM39" s="358">
        <v>88</v>
      </c>
      <c r="AO39" s="308">
        <f>SUM(C39:AN39)</f>
        <v>3630</v>
      </c>
      <c r="AQ39" s="507"/>
      <c r="AR39" s="507"/>
      <c r="AS39" s="507"/>
      <c r="AT39" s="507"/>
      <c r="AU39" s="507"/>
      <c r="AV39" s="507"/>
      <c r="AW39" s="507"/>
      <c r="AX39" s="507"/>
      <c r="AY39" s="507"/>
      <c r="AZ39" s="507"/>
      <c r="BA39" s="507"/>
      <c r="BB39" s="507"/>
      <c r="BC39" s="507"/>
      <c r="BD39" s="507"/>
      <c r="BE39" s="507"/>
      <c r="BF39" s="507"/>
      <c r="BG39" s="507"/>
      <c r="BH39" s="359"/>
      <c r="BI39" s="359"/>
      <c r="BJ39" s="359"/>
      <c r="BK39" s="359"/>
      <c r="BL39" s="359"/>
      <c r="BM39" s="359"/>
      <c r="BN39" s="359"/>
      <c r="BO39" s="359"/>
      <c r="BP39" s="359"/>
      <c r="BQ39" s="359"/>
      <c r="BR39" s="359"/>
      <c r="BS39" s="359"/>
      <c r="BT39" s="359"/>
      <c r="BU39" s="359"/>
      <c r="BV39" s="359"/>
      <c r="BW39" s="359"/>
      <c r="BX39" s="359"/>
    </row>
    <row r="40" spans="1:76" ht="14.1" customHeight="1" x14ac:dyDescent="0.2">
      <c r="A40" s="357"/>
      <c r="B40" s="306" t="s">
        <v>111</v>
      </c>
      <c r="C40" s="358">
        <v>20</v>
      </c>
      <c r="D40" s="358">
        <v>41</v>
      </c>
      <c r="E40" s="358">
        <v>38</v>
      </c>
      <c r="F40" s="358">
        <v>29</v>
      </c>
      <c r="G40" s="358">
        <v>27</v>
      </c>
      <c r="H40" s="358">
        <v>24</v>
      </c>
      <c r="I40" s="358">
        <v>25</v>
      </c>
      <c r="J40" s="358">
        <v>23</v>
      </c>
      <c r="K40" s="358">
        <v>35</v>
      </c>
      <c r="L40" s="358">
        <v>32</v>
      </c>
      <c r="M40" s="358">
        <v>29</v>
      </c>
      <c r="N40" s="358">
        <v>36</v>
      </c>
      <c r="O40" s="358">
        <v>23</v>
      </c>
      <c r="P40" s="358">
        <v>42</v>
      </c>
      <c r="Q40" s="358">
        <v>37</v>
      </c>
      <c r="R40" s="358">
        <v>31</v>
      </c>
      <c r="S40" s="358">
        <v>30</v>
      </c>
      <c r="T40" s="358">
        <v>27</v>
      </c>
      <c r="U40" s="358">
        <v>24</v>
      </c>
      <c r="V40" s="358">
        <v>28</v>
      </c>
      <c r="W40" s="358">
        <v>32</v>
      </c>
      <c r="X40" s="358">
        <v>18</v>
      </c>
      <c r="Y40" s="358">
        <v>33</v>
      </c>
      <c r="Z40" s="358">
        <v>27</v>
      </c>
      <c r="AA40" s="358">
        <v>29</v>
      </c>
      <c r="AB40" s="358">
        <v>21</v>
      </c>
      <c r="AC40" s="358">
        <v>25</v>
      </c>
      <c r="AD40" s="358">
        <v>34</v>
      </c>
      <c r="AE40" s="358">
        <v>24</v>
      </c>
      <c r="AF40" s="358">
        <v>30</v>
      </c>
      <c r="AG40" s="358">
        <v>19</v>
      </c>
      <c r="AH40" s="358">
        <v>26</v>
      </c>
      <c r="AI40" s="358">
        <v>24</v>
      </c>
      <c r="AJ40" s="358">
        <v>25</v>
      </c>
      <c r="AK40" s="358">
        <v>24</v>
      </c>
      <c r="AL40" s="358">
        <v>19</v>
      </c>
      <c r="AM40" s="358">
        <v>30</v>
      </c>
      <c r="AO40" s="308">
        <f t="shared" ref="AO40:AO52" si="7">SUM(C40:AN40)</f>
        <v>1041</v>
      </c>
      <c r="AQ40" s="291"/>
      <c r="AR40" s="291"/>
      <c r="AS40" s="291"/>
      <c r="AT40" s="291"/>
      <c r="AU40" s="291"/>
      <c r="AV40" s="291"/>
      <c r="AW40" s="291"/>
      <c r="AX40" s="291"/>
      <c r="AY40" s="291"/>
      <c r="AZ40" s="291"/>
      <c r="BA40" s="291"/>
      <c r="BB40" s="291"/>
      <c r="BC40" s="291"/>
      <c r="BD40" s="291"/>
      <c r="BE40" s="291"/>
      <c r="BF40" s="291"/>
      <c r="BG40" s="291"/>
      <c r="BH40" s="359"/>
      <c r="BI40" s="359"/>
      <c r="BJ40" s="359"/>
      <c r="BK40" s="359"/>
      <c r="BL40" s="359"/>
      <c r="BM40" s="359"/>
      <c r="BN40" s="359"/>
      <c r="BO40" s="359"/>
      <c r="BP40" s="359"/>
      <c r="BQ40" s="359"/>
      <c r="BR40" s="359"/>
      <c r="BS40" s="359"/>
      <c r="BT40" s="359"/>
      <c r="BU40" s="359"/>
      <c r="BV40" s="359"/>
      <c r="BW40" s="359"/>
      <c r="BX40" s="359"/>
    </row>
    <row r="41" spans="1:76" ht="14.1" customHeight="1" x14ac:dyDescent="0.2">
      <c r="A41" s="357"/>
      <c r="B41" s="306" t="s">
        <v>156</v>
      </c>
      <c r="C41" s="358">
        <v>37</v>
      </c>
      <c r="D41" s="358">
        <v>58</v>
      </c>
      <c r="E41" s="358">
        <v>42</v>
      </c>
      <c r="F41" s="358">
        <v>42</v>
      </c>
      <c r="G41" s="358">
        <v>43</v>
      </c>
      <c r="H41" s="358">
        <v>44</v>
      </c>
      <c r="I41" s="358">
        <v>43</v>
      </c>
      <c r="J41" s="358">
        <v>39</v>
      </c>
      <c r="K41" s="358">
        <v>37</v>
      </c>
      <c r="L41" s="358">
        <v>40</v>
      </c>
      <c r="M41" s="358">
        <v>36</v>
      </c>
      <c r="N41" s="358">
        <v>41</v>
      </c>
      <c r="O41" s="358">
        <v>28</v>
      </c>
      <c r="P41" s="358">
        <v>73</v>
      </c>
      <c r="Q41" s="358">
        <v>53</v>
      </c>
      <c r="R41" s="358">
        <v>42</v>
      </c>
      <c r="S41" s="358">
        <v>43</v>
      </c>
      <c r="T41" s="358">
        <v>45</v>
      </c>
      <c r="U41" s="358">
        <v>35</v>
      </c>
      <c r="V41" s="358">
        <v>39</v>
      </c>
      <c r="W41" s="358">
        <v>31</v>
      </c>
      <c r="X41" s="358">
        <v>33</v>
      </c>
      <c r="Y41" s="358">
        <v>31</v>
      </c>
      <c r="Z41" s="358">
        <v>37</v>
      </c>
      <c r="AA41" s="358">
        <v>42</v>
      </c>
      <c r="AB41" s="358">
        <v>32</v>
      </c>
      <c r="AC41" s="358">
        <v>37</v>
      </c>
      <c r="AD41" s="358">
        <v>37</v>
      </c>
      <c r="AE41" s="358">
        <v>31</v>
      </c>
      <c r="AF41" s="358">
        <v>31</v>
      </c>
      <c r="AG41" s="358">
        <v>43</v>
      </c>
      <c r="AH41" s="358">
        <v>33</v>
      </c>
      <c r="AI41" s="358">
        <v>30</v>
      </c>
      <c r="AJ41" s="358">
        <v>43</v>
      </c>
      <c r="AK41" s="358">
        <v>28</v>
      </c>
      <c r="AL41" s="358">
        <v>42</v>
      </c>
      <c r="AM41" s="358">
        <v>40</v>
      </c>
      <c r="AO41" s="308">
        <f t="shared" si="7"/>
        <v>1461</v>
      </c>
      <c r="AQ41" s="291"/>
      <c r="AR41" s="291"/>
      <c r="AS41" s="291"/>
      <c r="AT41" s="291"/>
      <c r="AU41" s="291"/>
      <c r="AV41" s="291"/>
      <c r="AW41" s="291"/>
      <c r="AX41" s="291"/>
      <c r="AY41" s="291"/>
      <c r="AZ41" s="291"/>
      <c r="BA41" s="291"/>
      <c r="BB41" s="291"/>
      <c r="BC41" s="291"/>
      <c r="BD41" s="291"/>
      <c r="BE41" s="291"/>
      <c r="BF41" s="291"/>
      <c r="BG41" s="291"/>
      <c r="BH41" s="359"/>
      <c r="BI41" s="359"/>
      <c r="BJ41" s="359"/>
      <c r="BK41" s="359"/>
      <c r="BL41" s="359"/>
      <c r="BM41" s="359"/>
      <c r="BN41" s="359"/>
      <c r="BO41" s="359"/>
      <c r="BP41" s="359"/>
      <c r="BQ41" s="359"/>
      <c r="BR41" s="359"/>
      <c r="BS41" s="359"/>
      <c r="BT41" s="359"/>
      <c r="BU41" s="359"/>
      <c r="BV41" s="359"/>
      <c r="BW41" s="359"/>
      <c r="BX41" s="359"/>
    </row>
    <row r="42" spans="1:76" ht="14.1" customHeight="1" x14ac:dyDescent="0.2">
      <c r="A42" s="357"/>
      <c r="B42" s="306" t="s">
        <v>138</v>
      </c>
      <c r="C42" s="358">
        <v>70</v>
      </c>
      <c r="D42" s="358">
        <v>96</v>
      </c>
      <c r="E42" s="358">
        <v>96</v>
      </c>
      <c r="F42" s="358">
        <v>96</v>
      </c>
      <c r="G42" s="358">
        <v>79</v>
      </c>
      <c r="H42" s="358">
        <v>81</v>
      </c>
      <c r="I42" s="358">
        <v>80</v>
      </c>
      <c r="J42" s="358">
        <v>88</v>
      </c>
      <c r="K42" s="358">
        <v>79</v>
      </c>
      <c r="L42" s="358">
        <v>79</v>
      </c>
      <c r="M42" s="358">
        <v>80</v>
      </c>
      <c r="N42" s="358">
        <v>70</v>
      </c>
      <c r="O42" s="358">
        <v>98</v>
      </c>
      <c r="P42" s="358">
        <v>82</v>
      </c>
      <c r="Q42" s="358">
        <v>109</v>
      </c>
      <c r="R42" s="358">
        <v>113</v>
      </c>
      <c r="S42" s="358">
        <v>102</v>
      </c>
      <c r="T42" s="358">
        <v>110</v>
      </c>
      <c r="U42" s="358">
        <v>91</v>
      </c>
      <c r="V42" s="358">
        <v>81</v>
      </c>
      <c r="W42" s="358">
        <v>67</v>
      </c>
      <c r="X42" s="358">
        <v>90</v>
      </c>
      <c r="Y42" s="358">
        <v>71</v>
      </c>
      <c r="Z42" s="358">
        <v>51</v>
      </c>
      <c r="AA42" s="358">
        <v>63</v>
      </c>
      <c r="AB42" s="358">
        <v>72</v>
      </c>
      <c r="AC42" s="358">
        <v>76</v>
      </c>
      <c r="AD42" s="358">
        <v>64</v>
      </c>
      <c r="AE42" s="358">
        <v>75</v>
      </c>
      <c r="AF42" s="358">
        <v>63</v>
      </c>
      <c r="AG42" s="358">
        <v>94</v>
      </c>
      <c r="AH42" s="358">
        <v>75</v>
      </c>
      <c r="AI42" s="358">
        <v>73</v>
      </c>
      <c r="AJ42" s="358">
        <v>93</v>
      </c>
      <c r="AK42" s="358">
        <v>76</v>
      </c>
      <c r="AL42" s="358">
        <v>79</v>
      </c>
      <c r="AM42" s="358">
        <v>69</v>
      </c>
      <c r="AO42" s="308">
        <f t="shared" si="7"/>
        <v>3031</v>
      </c>
      <c r="AQ42" s="291"/>
      <c r="AR42" s="291"/>
      <c r="AS42" s="291"/>
      <c r="AT42" s="291"/>
      <c r="AU42" s="291"/>
      <c r="AV42" s="291"/>
      <c r="AW42" s="291"/>
      <c r="AX42" s="291"/>
      <c r="AY42" s="291"/>
      <c r="AZ42" s="291"/>
      <c r="BA42" s="291"/>
      <c r="BB42" s="291"/>
      <c r="BC42" s="291"/>
      <c r="BD42" s="291"/>
      <c r="BE42" s="291"/>
      <c r="BF42" s="291"/>
      <c r="BG42" s="291"/>
      <c r="BH42" s="359"/>
      <c r="BI42" s="359"/>
      <c r="BJ42" s="359"/>
      <c r="BK42" s="359"/>
      <c r="BL42" s="359"/>
      <c r="BM42" s="359"/>
      <c r="BN42" s="359"/>
      <c r="BO42" s="359"/>
      <c r="BP42" s="359"/>
      <c r="BQ42" s="359"/>
      <c r="BR42" s="359"/>
      <c r="BS42" s="359"/>
      <c r="BT42" s="359"/>
      <c r="BU42" s="359"/>
      <c r="BV42" s="359"/>
      <c r="BW42" s="359"/>
      <c r="BX42" s="359"/>
    </row>
    <row r="43" spans="1:76" ht="14.1" customHeight="1" x14ac:dyDescent="0.2">
      <c r="A43" s="357"/>
      <c r="B43" s="306" t="s">
        <v>112</v>
      </c>
      <c r="C43" s="358">
        <v>76</v>
      </c>
      <c r="D43" s="358">
        <v>92</v>
      </c>
      <c r="E43" s="358">
        <v>68</v>
      </c>
      <c r="F43" s="358">
        <v>78</v>
      </c>
      <c r="G43" s="358">
        <v>67</v>
      </c>
      <c r="H43" s="358">
        <v>55</v>
      </c>
      <c r="I43" s="358">
        <v>73</v>
      </c>
      <c r="J43" s="358">
        <v>65</v>
      </c>
      <c r="K43" s="358">
        <v>57</v>
      </c>
      <c r="L43" s="358">
        <v>75</v>
      </c>
      <c r="M43" s="358">
        <v>55</v>
      </c>
      <c r="N43" s="358">
        <v>66</v>
      </c>
      <c r="O43" s="358">
        <v>74</v>
      </c>
      <c r="P43" s="358">
        <v>96</v>
      </c>
      <c r="Q43" s="358">
        <v>110</v>
      </c>
      <c r="R43" s="358">
        <v>85</v>
      </c>
      <c r="S43" s="358">
        <v>97</v>
      </c>
      <c r="T43" s="358">
        <v>107</v>
      </c>
      <c r="U43" s="358">
        <v>104</v>
      </c>
      <c r="V43" s="358">
        <v>85</v>
      </c>
      <c r="W43" s="358">
        <v>59</v>
      </c>
      <c r="X43" s="358">
        <v>50</v>
      </c>
      <c r="Y43" s="358">
        <v>69</v>
      </c>
      <c r="Z43" s="358">
        <v>63</v>
      </c>
      <c r="AA43" s="358">
        <v>52</v>
      </c>
      <c r="AB43" s="358">
        <v>67</v>
      </c>
      <c r="AC43" s="358">
        <v>53</v>
      </c>
      <c r="AD43" s="358">
        <v>44</v>
      </c>
      <c r="AE43" s="358">
        <v>68</v>
      </c>
      <c r="AF43" s="358">
        <v>55</v>
      </c>
      <c r="AG43" s="358">
        <v>59</v>
      </c>
      <c r="AH43" s="358">
        <v>48</v>
      </c>
      <c r="AI43" s="358">
        <v>41</v>
      </c>
      <c r="AJ43" s="358">
        <v>54</v>
      </c>
      <c r="AK43" s="358">
        <v>64</v>
      </c>
      <c r="AL43" s="358">
        <v>63</v>
      </c>
      <c r="AM43" s="358">
        <v>63</v>
      </c>
      <c r="AO43" s="308">
        <f t="shared" si="7"/>
        <v>2557</v>
      </c>
      <c r="AQ43" s="291"/>
      <c r="AR43" s="291"/>
      <c r="AS43" s="291"/>
      <c r="AT43" s="291"/>
      <c r="AU43" s="291"/>
      <c r="AV43" s="291"/>
      <c r="AW43" s="291"/>
      <c r="AX43" s="291"/>
      <c r="AY43" s="291"/>
      <c r="AZ43" s="291"/>
      <c r="BA43" s="291"/>
      <c r="BB43" s="291"/>
      <c r="BC43" s="291"/>
      <c r="BD43" s="291"/>
      <c r="BE43" s="291"/>
      <c r="BF43" s="291"/>
      <c r="BG43" s="291"/>
      <c r="BH43" s="359"/>
      <c r="BI43" s="359"/>
      <c r="BJ43" s="359"/>
      <c r="BK43" s="359"/>
      <c r="BL43" s="359"/>
      <c r="BM43" s="359"/>
      <c r="BN43" s="359"/>
      <c r="BO43" s="359"/>
      <c r="BP43" s="359"/>
      <c r="BQ43" s="359"/>
      <c r="BR43" s="359"/>
      <c r="BS43" s="359"/>
      <c r="BT43" s="359"/>
      <c r="BU43" s="359"/>
      <c r="BV43" s="359"/>
      <c r="BW43" s="359"/>
      <c r="BX43" s="359"/>
    </row>
    <row r="44" spans="1:76" ht="14.1" customHeight="1" x14ac:dyDescent="0.2">
      <c r="A44" s="357"/>
      <c r="B44" s="306" t="s">
        <v>113</v>
      </c>
      <c r="C44" s="358">
        <v>113</v>
      </c>
      <c r="D44" s="358">
        <v>148</v>
      </c>
      <c r="E44" s="358">
        <v>122</v>
      </c>
      <c r="F44" s="358">
        <v>117</v>
      </c>
      <c r="G44" s="358">
        <v>109</v>
      </c>
      <c r="H44" s="358">
        <v>131</v>
      </c>
      <c r="I44" s="358">
        <v>119</v>
      </c>
      <c r="J44" s="358">
        <v>131</v>
      </c>
      <c r="K44" s="358">
        <v>111</v>
      </c>
      <c r="L44" s="358">
        <v>106</v>
      </c>
      <c r="M44" s="358">
        <v>128</v>
      </c>
      <c r="N44" s="358">
        <v>132</v>
      </c>
      <c r="O44" s="358">
        <v>112</v>
      </c>
      <c r="P44" s="358">
        <v>141</v>
      </c>
      <c r="Q44" s="358">
        <v>158</v>
      </c>
      <c r="R44" s="358">
        <v>169</v>
      </c>
      <c r="S44" s="358">
        <v>147</v>
      </c>
      <c r="T44" s="358">
        <v>139</v>
      </c>
      <c r="U44" s="358">
        <v>128</v>
      </c>
      <c r="V44" s="358">
        <v>110</v>
      </c>
      <c r="W44" s="358">
        <v>97</v>
      </c>
      <c r="X44" s="358">
        <v>110</v>
      </c>
      <c r="Y44" s="358">
        <v>111</v>
      </c>
      <c r="Z44" s="358">
        <v>95</v>
      </c>
      <c r="AA44" s="358">
        <v>95</v>
      </c>
      <c r="AB44" s="358">
        <v>97</v>
      </c>
      <c r="AC44" s="358">
        <v>83</v>
      </c>
      <c r="AD44" s="358">
        <v>110</v>
      </c>
      <c r="AE44" s="358">
        <v>94</v>
      </c>
      <c r="AF44" s="358">
        <v>87</v>
      </c>
      <c r="AG44" s="358">
        <v>122</v>
      </c>
      <c r="AH44" s="358">
        <v>91</v>
      </c>
      <c r="AI44" s="358">
        <v>92</v>
      </c>
      <c r="AJ44" s="358">
        <v>111</v>
      </c>
      <c r="AK44" s="358">
        <v>85</v>
      </c>
      <c r="AL44" s="358">
        <v>97</v>
      </c>
      <c r="AM44" s="358">
        <v>101</v>
      </c>
      <c r="AO44" s="308">
        <f t="shared" si="7"/>
        <v>4249</v>
      </c>
      <c r="AQ44" s="291"/>
      <c r="AR44" s="291"/>
      <c r="AS44" s="291"/>
      <c r="AT44" s="291"/>
      <c r="AU44" s="291"/>
      <c r="AV44" s="291"/>
      <c r="AW44" s="291"/>
      <c r="AX44" s="291"/>
      <c r="AY44" s="291"/>
      <c r="AZ44" s="291"/>
      <c r="BA44" s="291"/>
      <c r="BB44" s="291"/>
      <c r="BC44" s="291"/>
      <c r="BD44" s="291"/>
      <c r="BE44" s="291"/>
      <c r="BF44" s="291"/>
      <c r="BG44" s="291"/>
      <c r="BH44" s="359"/>
      <c r="BI44" s="359"/>
      <c r="BJ44" s="359"/>
      <c r="BK44" s="359"/>
      <c r="BL44" s="359"/>
      <c r="BM44" s="359"/>
      <c r="BN44" s="359"/>
      <c r="BO44" s="359"/>
      <c r="BP44" s="359"/>
      <c r="BQ44" s="359"/>
      <c r="BR44" s="359"/>
      <c r="BS44" s="359"/>
      <c r="BT44" s="359"/>
      <c r="BU44" s="359"/>
      <c r="BV44" s="359"/>
      <c r="BW44" s="359"/>
      <c r="BX44" s="359"/>
    </row>
    <row r="45" spans="1:76" ht="14.1" customHeight="1" x14ac:dyDescent="0.2">
      <c r="A45" s="357"/>
      <c r="B45" s="306" t="s">
        <v>161</v>
      </c>
      <c r="C45" s="358">
        <v>250</v>
      </c>
      <c r="D45" s="358">
        <v>353</v>
      </c>
      <c r="E45" s="358">
        <v>296</v>
      </c>
      <c r="F45" s="358">
        <v>235</v>
      </c>
      <c r="G45" s="358">
        <v>264</v>
      </c>
      <c r="H45" s="358">
        <v>245</v>
      </c>
      <c r="I45" s="358">
        <v>243</v>
      </c>
      <c r="J45" s="358">
        <v>238</v>
      </c>
      <c r="K45" s="358">
        <v>255</v>
      </c>
      <c r="L45" s="358">
        <v>283</v>
      </c>
      <c r="M45" s="358">
        <v>244</v>
      </c>
      <c r="N45" s="358">
        <v>264</v>
      </c>
      <c r="O45" s="358">
        <v>167</v>
      </c>
      <c r="P45" s="358">
        <v>479</v>
      </c>
      <c r="Q45" s="358">
        <v>499</v>
      </c>
      <c r="R45" s="358">
        <v>482</v>
      </c>
      <c r="S45" s="358">
        <v>518</v>
      </c>
      <c r="T45" s="358">
        <v>410</v>
      </c>
      <c r="U45" s="358">
        <v>344</v>
      </c>
      <c r="V45" s="358">
        <v>342</v>
      </c>
      <c r="W45" s="358">
        <v>308</v>
      </c>
      <c r="X45" s="358">
        <v>245</v>
      </c>
      <c r="Y45" s="358">
        <v>236</v>
      </c>
      <c r="Z45" s="358">
        <v>235</v>
      </c>
      <c r="AA45" s="358">
        <v>217</v>
      </c>
      <c r="AB45" s="358">
        <v>235</v>
      </c>
      <c r="AC45" s="358">
        <v>208</v>
      </c>
      <c r="AD45" s="358">
        <v>197</v>
      </c>
      <c r="AE45" s="358">
        <v>220</v>
      </c>
      <c r="AF45" s="358">
        <v>212</v>
      </c>
      <c r="AG45" s="358">
        <v>225</v>
      </c>
      <c r="AH45" s="358">
        <v>214</v>
      </c>
      <c r="AI45" s="358">
        <v>198</v>
      </c>
      <c r="AJ45" s="358">
        <v>205</v>
      </c>
      <c r="AK45" s="358">
        <v>224</v>
      </c>
      <c r="AL45" s="358">
        <v>229</v>
      </c>
      <c r="AM45" s="358">
        <v>223</v>
      </c>
      <c r="AO45" s="308">
        <f t="shared" si="7"/>
        <v>10242</v>
      </c>
      <c r="AQ45" s="291"/>
      <c r="AR45" s="291"/>
      <c r="AS45" s="291"/>
      <c r="AT45" s="291"/>
      <c r="AU45" s="291"/>
      <c r="AV45" s="291"/>
      <c r="AW45" s="291"/>
      <c r="AX45" s="291"/>
      <c r="AY45" s="291"/>
      <c r="AZ45" s="291"/>
      <c r="BA45" s="291"/>
      <c r="BB45" s="291"/>
      <c r="BC45" s="291"/>
      <c r="BD45" s="291"/>
      <c r="BE45" s="291"/>
      <c r="BF45" s="291"/>
      <c r="BG45" s="291"/>
      <c r="BH45" s="359"/>
      <c r="BI45" s="359"/>
      <c r="BJ45" s="359"/>
      <c r="BK45" s="359"/>
      <c r="BL45" s="359"/>
      <c r="BM45" s="359"/>
      <c r="BN45" s="359"/>
      <c r="BO45" s="359"/>
      <c r="BP45" s="359"/>
      <c r="BQ45" s="359"/>
      <c r="BR45" s="359"/>
      <c r="BS45" s="359"/>
      <c r="BT45" s="359"/>
      <c r="BU45" s="359"/>
      <c r="BV45" s="359"/>
      <c r="BW45" s="359"/>
      <c r="BX45" s="359"/>
    </row>
    <row r="46" spans="1:76" ht="14.1" customHeight="1" x14ac:dyDescent="0.2">
      <c r="A46" s="357"/>
      <c r="B46" s="306" t="s">
        <v>123</v>
      </c>
      <c r="C46" s="358">
        <v>75</v>
      </c>
      <c r="D46" s="358">
        <v>95</v>
      </c>
      <c r="E46" s="358">
        <v>94</v>
      </c>
      <c r="F46" s="358">
        <v>77</v>
      </c>
      <c r="G46" s="358">
        <v>82</v>
      </c>
      <c r="H46" s="358">
        <v>69</v>
      </c>
      <c r="I46" s="358">
        <v>68</v>
      </c>
      <c r="J46" s="358">
        <v>66</v>
      </c>
      <c r="K46" s="358">
        <v>78</v>
      </c>
      <c r="L46" s="358">
        <v>70</v>
      </c>
      <c r="M46" s="358">
        <v>78</v>
      </c>
      <c r="N46" s="358">
        <v>72</v>
      </c>
      <c r="O46" s="358">
        <v>70</v>
      </c>
      <c r="P46" s="358">
        <v>102</v>
      </c>
      <c r="Q46" s="358">
        <v>100</v>
      </c>
      <c r="R46" s="358">
        <v>107</v>
      </c>
      <c r="S46" s="358">
        <v>94</v>
      </c>
      <c r="T46" s="358">
        <v>78</v>
      </c>
      <c r="U46" s="358">
        <v>83</v>
      </c>
      <c r="V46" s="358">
        <v>83</v>
      </c>
      <c r="W46" s="358">
        <v>73</v>
      </c>
      <c r="X46" s="358">
        <v>74</v>
      </c>
      <c r="Y46" s="358">
        <v>73</v>
      </c>
      <c r="Z46" s="358">
        <v>67</v>
      </c>
      <c r="AA46" s="358">
        <v>66</v>
      </c>
      <c r="AB46" s="358">
        <v>54</v>
      </c>
      <c r="AC46" s="358">
        <v>65</v>
      </c>
      <c r="AD46" s="358">
        <v>67</v>
      </c>
      <c r="AE46" s="358">
        <v>72</v>
      </c>
      <c r="AF46" s="358">
        <v>56</v>
      </c>
      <c r="AG46" s="358">
        <v>59</v>
      </c>
      <c r="AH46" s="358">
        <v>86</v>
      </c>
      <c r="AI46" s="358">
        <v>61</v>
      </c>
      <c r="AJ46" s="358">
        <v>80</v>
      </c>
      <c r="AK46" s="358">
        <v>65</v>
      </c>
      <c r="AL46" s="358">
        <v>67</v>
      </c>
      <c r="AM46" s="358">
        <v>66</v>
      </c>
      <c r="AO46" s="308">
        <f t="shared" si="7"/>
        <v>2792</v>
      </c>
      <c r="AQ46" s="291"/>
      <c r="AR46" s="291"/>
      <c r="AS46" s="291"/>
      <c r="AT46" s="291"/>
      <c r="AU46" s="291"/>
      <c r="AV46" s="291"/>
      <c r="AW46" s="291"/>
      <c r="AX46" s="291"/>
      <c r="AY46" s="291"/>
      <c r="AZ46" s="291"/>
      <c r="BA46" s="291"/>
      <c r="BB46" s="291"/>
      <c r="BC46" s="291"/>
      <c r="BD46" s="291"/>
      <c r="BE46" s="291"/>
      <c r="BF46" s="291"/>
      <c r="BG46" s="291"/>
      <c r="BH46" s="359"/>
      <c r="BI46" s="359"/>
      <c r="BJ46" s="359"/>
      <c r="BK46" s="359"/>
      <c r="BL46" s="359"/>
      <c r="BM46" s="359"/>
      <c r="BN46" s="359"/>
      <c r="BO46" s="359"/>
      <c r="BP46" s="359"/>
      <c r="BQ46" s="359"/>
      <c r="BR46" s="359"/>
      <c r="BS46" s="359"/>
      <c r="BT46" s="359"/>
      <c r="BU46" s="359"/>
      <c r="BV46" s="359"/>
      <c r="BW46" s="359"/>
      <c r="BX46" s="359"/>
    </row>
    <row r="47" spans="1:76" ht="14.1" customHeight="1" x14ac:dyDescent="0.2">
      <c r="A47" s="357"/>
      <c r="B47" s="306" t="s">
        <v>114</v>
      </c>
      <c r="C47" s="358">
        <v>138</v>
      </c>
      <c r="D47" s="358">
        <v>194</v>
      </c>
      <c r="E47" s="358">
        <v>165</v>
      </c>
      <c r="F47" s="358">
        <v>161</v>
      </c>
      <c r="G47" s="358">
        <v>151</v>
      </c>
      <c r="H47" s="358">
        <v>169</v>
      </c>
      <c r="I47" s="358">
        <v>155</v>
      </c>
      <c r="J47" s="358">
        <v>144</v>
      </c>
      <c r="K47" s="358">
        <v>136</v>
      </c>
      <c r="L47" s="358">
        <v>151</v>
      </c>
      <c r="M47" s="358">
        <v>143</v>
      </c>
      <c r="N47" s="358">
        <v>138</v>
      </c>
      <c r="O47" s="358">
        <v>137</v>
      </c>
      <c r="P47" s="358">
        <v>231</v>
      </c>
      <c r="Q47" s="358">
        <v>274</v>
      </c>
      <c r="R47" s="358">
        <v>272</v>
      </c>
      <c r="S47" s="358">
        <v>238</v>
      </c>
      <c r="T47" s="358">
        <v>207</v>
      </c>
      <c r="U47" s="358">
        <v>207</v>
      </c>
      <c r="V47" s="358">
        <v>168</v>
      </c>
      <c r="W47" s="358">
        <v>151</v>
      </c>
      <c r="X47" s="358">
        <v>142</v>
      </c>
      <c r="Y47" s="358">
        <v>134</v>
      </c>
      <c r="Z47" s="358">
        <v>129</v>
      </c>
      <c r="AA47" s="358">
        <v>137</v>
      </c>
      <c r="AB47" s="358">
        <v>148</v>
      </c>
      <c r="AC47" s="358">
        <v>109</v>
      </c>
      <c r="AD47" s="358">
        <v>111</v>
      </c>
      <c r="AE47" s="358">
        <v>127</v>
      </c>
      <c r="AF47" s="358">
        <v>136</v>
      </c>
      <c r="AG47" s="358">
        <v>128</v>
      </c>
      <c r="AH47" s="358">
        <v>129</v>
      </c>
      <c r="AI47" s="358">
        <v>125</v>
      </c>
      <c r="AJ47" s="358">
        <v>131</v>
      </c>
      <c r="AK47" s="358">
        <v>151</v>
      </c>
      <c r="AL47" s="358">
        <v>146</v>
      </c>
      <c r="AM47" s="358">
        <v>136</v>
      </c>
      <c r="AO47" s="308">
        <f t="shared" si="7"/>
        <v>5849</v>
      </c>
      <c r="AQ47" s="291"/>
      <c r="AR47" s="291"/>
      <c r="AS47" s="291"/>
      <c r="AT47" s="291"/>
      <c r="AU47" s="291"/>
      <c r="AV47" s="291"/>
      <c r="AW47" s="291"/>
      <c r="AX47" s="291"/>
      <c r="AY47" s="291"/>
      <c r="AZ47" s="291"/>
      <c r="BA47" s="291"/>
      <c r="BB47" s="291"/>
      <c r="BC47" s="291"/>
      <c r="BD47" s="291"/>
      <c r="BE47" s="291"/>
      <c r="BF47" s="291"/>
      <c r="BG47" s="291"/>
      <c r="BH47" s="359"/>
      <c r="BI47" s="359"/>
      <c r="BJ47" s="359"/>
      <c r="BK47" s="359"/>
      <c r="BL47" s="359"/>
      <c r="BM47" s="359"/>
      <c r="BN47" s="359"/>
      <c r="BO47" s="359"/>
      <c r="BP47" s="359"/>
      <c r="BQ47" s="359"/>
      <c r="BR47" s="359"/>
      <c r="BS47" s="359"/>
      <c r="BT47" s="359"/>
      <c r="BU47" s="359"/>
      <c r="BV47" s="359"/>
      <c r="BW47" s="359"/>
      <c r="BX47" s="359"/>
    </row>
    <row r="48" spans="1:76" ht="14.1" customHeight="1" x14ac:dyDescent="0.2">
      <c r="A48" s="357"/>
      <c r="B48" s="306" t="s">
        <v>115</v>
      </c>
      <c r="C48" s="358">
        <v>166</v>
      </c>
      <c r="D48" s="358">
        <v>196</v>
      </c>
      <c r="E48" s="358">
        <v>155</v>
      </c>
      <c r="F48" s="358">
        <v>165</v>
      </c>
      <c r="G48" s="358">
        <v>154</v>
      </c>
      <c r="H48" s="358">
        <v>191</v>
      </c>
      <c r="I48" s="358">
        <v>171</v>
      </c>
      <c r="J48" s="358">
        <v>152</v>
      </c>
      <c r="K48" s="358">
        <v>171</v>
      </c>
      <c r="L48" s="358">
        <v>166</v>
      </c>
      <c r="M48" s="358">
        <v>182</v>
      </c>
      <c r="N48" s="358">
        <v>169</v>
      </c>
      <c r="O48" s="358">
        <v>144</v>
      </c>
      <c r="P48" s="358">
        <v>228</v>
      </c>
      <c r="Q48" s="358">
        <v>313</v>
      </c>
      <c r="R48" s="358">
        <v>271</v>
      </c>
      <c r="S48" s="358">
        <v>258</v>
      </c>
      <c r="T48" s="358">
        <v>280</v>
      </c>
      <c r="U48" s="358">
        <v>207</v>
      </c>
      <c r="V48" s="358">
        <v>224</v>
      </c>
      <c r="W48" s="358">
        <v>189</v>
      </c>
      <c r="X48" s="358">
        <v>156</v>
      </c>
      <c r="Y48" s="358">
        <v>154</v>
      </c>
      <c r="Z48" s="358">
        <v>136</v>
      </c>
      <c r="AA48" s="358">
        <v>168</v>
      </c>
      <c r="AB48" s="358">
        <v>125</v>
      </c>
      <c r="AC48" s="358">
        <v>139</v>
      </c>
      <c r="AD48" s="358">
        <v>125</v>
      </c>
      <c r="AE48" s="358">
        <v>120</v>
      </c>
      <c r="AF48" s="358">
        <v>135</v>
      </c>
      <c r="AG48" s="358">
        <v>114</v>
      </c>
      <c r="AH48" s="358">
        <v>125</v>
      </c>
      <c r="AI48" s="358">
        <v>131</v>
      </c>
      <c r="AJ48" s="358">
        <v>127</v>
      </c>
      <c r="AK48" s="358">
        <v>143</v>
      </c>
      <c r="AL48" s="358">
        <v>123</v>
      </c>
      <c r="AM48" s="358">
        <v>123</v>
      </c>
      <c r="AO48" s="308">
        <f t="shared" si="7"/>
        <v>6296</v>
      </c>
      <c r="AQ48" s="291"/>
      <c r="AR48" s="291"/>
      <c r="AS48" s="291"/>
      <c r="AT48" s="291"/>
      <c r="AU48" s="291"/>
      <c r="AV48" s="291"/>
      <c r="AW48" s="291"/>
      <c r="AX48" s="291"/>
      <c r="AY48" s="291"/>
      <c r="AZ48" s="291"/>
      <c r="BA48" s="291"/>
      <c r="BB48" s="291"/>
      <c r="BC48" s="291"/>
      <c r="BD48" s="291"/>
      <c r="BE48" s="291"/>
      <c r="BF48" s="291"/>
      <c r="BG48" s="291"/>
      <c r="BH48" s="359"/>
      <c r="BI48" s="359"/>
      <c r="BJ48" s="359"/>
      <c r="BK48" s="359"/>
      <c r="BL48" s="359"/>
      <c r="BM48" s="359"/>
      <c r="BN48" s="359"/>
      <c r="BO48" s="359"/>
      <c r="BP48" s="359"/>
      <c r="BQ48" s="359"/>
      <c r="BR48" s="359"/>
      <c r="BS48" s="359"/>
      <c r="BT48" s="359"/>
      <c r="BU48" s="359"/>
      <c r="BV48" s="359"/>
      <c r="BW48" s="359"/>
      <c r="BX48" s="359"/>
    </row>
    <row r="49" spans="1:76" ht="14.1" customHeight="1" x14ac:dyDescent="0.2">
      <c r="A49" s="357"/>
      <c r="B49" s="306" t="s">
        <v>2830</v>
      </c>
      <c r="C49" s="358">
        <v>1</v>
      </c>
      <c r="D49" s="358">
        <v>5</v>
      </c>
      <c r="E49" s="358">
        <v>2</v>
      </c>
      <c r="F49" s="358">
        <v>4</v>
      </c>
      <c r="G49" s="358">
        <v>2</v>
      </c>
      <c r="H49" s="358">
        <v>5</v>
      </c>
      <c r="I49" s="358">
        <v>3</v>
      </c>
      <c r="J49" s="358">
        <v>1</v>
      </c>
      <c r="K49" s="358">
        <v>4</v>
      </c>
      <c r="L49" s="358">
        <v>5</v>
      </c>
      <c r="M49" s="358">
        <v>6</v>
      </c>
      <c r="N49" s="358">
        <v>7</v>
      </c>
      <c r="O49" s="358">
        <v>8</v>
      </c>
      <c r="P49" s="358">
        <v>9</v>
      </c>
      <c r="Q49" s="358">
        <v>11</v>
      </c>
      <c r="R49" s="358">
        <v>4</v>
      </c>
      <c r="S49" s="358">
        <v>6</v>
      </c>
      <c r="T49" s="358">
        <v>3</v>
      </c>
      <c r="U49" s="358">
        <v>2</v>
      </c>
      <c r="V49" s="358">
        <v>5</v>
      </c>
      <c r="W49" s="358">
        <v>8</v>
      </c>
      <c r="X49" s="358">
        <v>5</v>
      </c>
      <c r="Y49" s="358">
        <v>8</v>
      </c>
      <c r="Z49" s="358">
        <v>2</v>
      </c>
      <c r="AA49" s="358">
        <v>5</v>
      </c>
      <c r="AB49" s="358">
        <v>4</v>
      </c>
      <c r="AC49" s="358">
        <v>2</v>
      </c>
      <c r="AD49" s="358">
        <v>4</v>
      </c>
      <c r="AE49" s="358">
        <v>3</v>
      </c>
      <c r="AF49" s="358">
        <v>4</v>
      </c>
      <c r="AG49" s="358">
        <v>4</v>
      </c>
      <c r="AH49" s="358">
        <v>3</v>
      </c>
      <c r="AI49" s="358">
        <v>5</v>
      </c>
      <c r="AJ49" s="358">
        <v>3</v>
      </c>
      <c r="AK49" s="358">
        <v>8</v>
      </c>
      <c r="AL49" s="358">
        <v>4</v>
      </c>
      <c r="AM49" s="358">
        <v>6</v>
      </c>
      <c r="AO49" s="308">
        <f t="shared" si="7"/>
        <v>171</v>
      </c>
      <c r="AQ49" s="291"/>
      <c r="AR49" s="291"/>
      <c r="AS49" s="291"/>
      <c r="AT49" s="291"/>
      <c r="AU49" s="291"/>
      <c r="AV49" s="291"/>
      <c r="AW49" s="291"/>
      <c r="AX49" s="291"/>
      <c r="AY49" s="291"/>
      <c r="AZ49" s="291"/>
      <c r="BA49" s="291"/>
      <c r="BB49" s="291"/>
      <c r="BC49" s="291"/>
      <c r="BD49" s="291"/>
      <c r="BE49" s="291"/>
      <c r="BF49" s="291"/>
      <c r="BG49" s="291"/>
      <c r="BH49" s="359"/>
      <c r="BI49" s="359"/>
      <c r="BJ49" s="359"/>
      <c r="BK49" s="359"/>
      <c r="BL49" s="359"/>
      <c r="BM49" s="359"/>
      <c r="BN49" s="359"/>
      <c r="BO49" s="359"/>
      <c r="BP49" s="359"/>
      <c r="BQ49" s="359"/>
      <c r="BR49" s="359"/>
      <c r="BS49" s="359"/>
      <c r="BT49" s="359"/>
      <c r="BU49" s="359"/>
      <c r="BV49" s="359"/>
      <c r="BW49" s="359"/>
      <c r="BX49" s="359"/>
    </row>
    <row r="50" spans="1:76" ht="14.1" customHeight="1" x14ac:dyDescent="0.2">
      <c r="A50" s="357"/>
      <c r="B50" s="306" t="s">
        <v>2831</v>
      </c>
      <c r="C50" s="358">
        <v>5</v>
      </c>
      <c r="D50" s="358">
        <v>4</v>
      </c>
      <c r="E50" s="358">
        <v>2</v>
      </c>
      <c r="F50" s="358">
        <v>2</v>
      </c>
      <c r="G50" s="358">
        <v>5</v>
      </c>
      <c r="H50" s="358">
        <v>6</v>
      </c>
      <c r="I50" s="358">
        <v>4</v>
      </c>
      <c r="J50" s="358">
        <v>4</v>
      </c>
      <c r="K50" s="358">
        <v>3</v>
      </c>
      <c r="L50" s="358">
        <v>4</v>
      </c>
      <c r="M50" s="358">
        <v>3</v>
      </c>
      <c r="N50" s="358">
        <v>3</v>
      </c>
      <c r="O50" s="358">
        <v>9</v>
      </c>
      <c r="P50" s="358">
        <v>8</v>
      </c>
      <c r="Q50" s="358">
        <v>8</v>
      </c>
      <c r="R50" s="358">
        <v>3</v>
      </c>
      <c r="S50" s="358">
        <v>2</v>
      </c>
      <c r="T50" s="358">
        <v>6</v>
      </c>
      <c r="U50" s="358">
        <v>6</v>
      </c>
      <c r="V50" s="358">
        <v>6</v>
      </c>
      <c r="W50" s="358">
        <v>2</v>
      </c>
      <c r="X50" s="358">
        <v>5</v>
      </c>
      <c r="Y50" s="358">
        <v>3</v>
      </c>
      <c r="Z50" s="358">
        <v>4</v>
      </c>
      <c r="AA50" s="358">
        <v>3</v>
      </c>
      <c r="AB50" s="358">
        <v>0</v>
      </c>
      <c r="AC50" s="358">
        <v>4</v>
      </c>
      <c r="AD50" s="358">
        <v>7</v>
      </c>
      <c r="AE50" s="358">
        <v>5</v>
      </c>
      <c r="AF50" s="358">
        <v>3</v>
      </c>
      <c r="AG50" s="358">
        <v>3</v>
      </c>
      <c r="AH50" s="358">
        <v>4</v>
      </c>
      <c r="AI50" s="358">
        <v>1</v>
      </c>
      <c r="AJ50" s="358">
        <v>2</v>
      </c>
      <c r="AK50" s="358">
        <v>3</v>
      </c>
      <c r="AL50" s="358">
        <v>6</v>
      </c>
      <c r="AM50" s="358">
        <v>6</v>
      </c>
      <c r="AO50" s="308">
        <f t="shared" si="7"/>
        <v>154</v>
      </c>
      <c r="AQ50" s="291"/>
      <c r="AR50" s="291"/>
      <c r="AS50" s="291"/>
      <c r="AT50" s="291"/>
      <c r="AU50" s="291"/>
      <c r="AV50" s="291"/>
      <c r="AW50" s="291"/>
      <c r="AX50" s="291"/>
      <c r="AY50" s="291"/>
      <c r="AZ50" s="291"/>
      <c r="BA50" s="291"/>
      <c r="BB50" s="291"/>
      <c r="BC50" s="291"/>
      <c r="BD50" s="291"/>
      <c r="BE50" s="291"/>
      <c r="BF50" s="291"/>
      <c r="BG50" s="291"/>
      <c r="BH50" s="359"/>
      <c r="BI50" s="359"/>
      <c r="BJ50" s="359"/>
      <c r="BK50" s="359"/>
      <c r="BL50" s="359"/>
      <c r="BM50" s="359"/>
      <c r="BN50" s="359"/>
      <c r="BO50" s="359"/>
      <c r="BP50" s="359"/>
      <c r="BQ50" s="359"/>
      <c r="BR50" s="359"/>
      <c r="BS50" s="359"/>
      <c r="BT50" s="359"/>
      <c r="BU50" s="359"/>
      <c r="BV50" s="359"/>
      <c r="BW50" s="359"/>
      <c r="BX50" s="359"/>
    </row>
    <row r="51" spans="1:76" ht="14.1" customHeight="1" x14ac:dyDescent="0.2">
      <c r="A51" s="357"/>
      <c r="B51" s="306" t="s">
        <v>116</v>
      </c>
      <c r="C51" s="358">
        <v>96</v>
      </c>
      <c r="D51" s="358">
        <v>156</v>
      </c>
      <c r="E51" s="358">
        <v>118</v>
      </c>
      <c r="F51" s="358">
        <v>107</v>
      </c>
      <c r="G51" s="358">
        <v>99</v>
      </c>
      <c r="H51" s="358">
        <v>97</v>
      </c>
      <c r="I51" s="358">
        <v>99</v>
      </c>
      <c r="J51" s="358">
        <v>98</v>
      </c>
      <c r="K51" s="358">
        <v>96</v>
      </c>
      <c r="L51" s="358">
        <v>86</v>
      </c>
      <c r="M51" s="358">
        <v>94</v>
      </c>
      <c r="N51" s="358">
        <v>92</v>
      </c>
      <c r="O51" s="358">
        <v>96</v>
      </c>
      <c r="P51" s="358">
        <v>126</v>
      </c>
      <c r="Q51" s="358">
        <v>167</v>
      </c>
      <c r="R51" s="358">
        <v>171</v>
      </c>
      <c r="S51" s="358">
        <v>152</v>
      </c>
      <c r="T51" s="358">
        <v>140</v>
      </c>
      <c r="U51" s="358">
        <v>102</v>
      </c>
      <c r="V51" s="358">
        <v>126</v>
      </c>
      <c r="W51" s="358">
        <v>105</v>
      </c>
      <c r="X51" s="358">
        <v>105</v>
      </c>
      <c r="Y51" s="358">
        <v>90</v>
      </c>
      <c r="Z51" s="358">
        <v>90</v>
      </c>
      <c r="AA51" s="358">
        <v>92</v>
      </c>
      <c r="AB51" s="358">
        <v>63</v>
      </c>
      <c r="AC51" s="358">
        <v>101</v>
      </c>
      <c r="AD51" s="358">
        <v>88</v>
      </c>
      <c r="AE51" s="358">
        <v>95</v>
      </c>
      <c r="AF51" s="358">
        <v>74</v>
      </c>
      <c r="AG51" s="358">
        <v>79</v>
      </c>
      <c r="AH51" s="358">
        <v>79</v>
      </c>
      <c r="AI51" s="358">
        <v>67</v>
      </c>
      <c r="AJ51" s="358">
        <v>81</v>
      </c>
      <c r="AK51" s="358">
        <v>84</v>
      </c>
      <c r="AL51" s="358">
        <v>85</v>
      </c>
      <c r="AM51" s="358">
        <v>99</v>
      </c>
      <c r="AO51" s="308">
        <f t="shared" si="7"/>
        <v>3795</v>
      </c>
      <c r="AQ51" s="291"/>
      <c r="AR51" s="291"/>
      <c r="AS51" s="291"/>
      <c r="AT51" s="291"/>
      <c r="AU51" s="291"/>
      <c r="AV51" s="291"/>
      <c r="AW51" s="291"/>
      <c r="AX51" s="291"/>
      <c r="AY51" s="291"/>
      <c r="AZ51" s="291"/>
      <c r="BA51" s="291"/>
      <c r="BB51" s="291"/>
      <c r="BC51" s="291"/>
      <c r="BD51" s="291"/>
      <c r="BE51" s="291"/>
      <c r="BF51" s="291"/>
      <c r="BG51" s="291"/>
      <c r="BH51" s="359"/>
      <c r="BI51" s="359"/>
      <c r="BJ51" s="359"/>
      <c r="BK51" s="359"/>
      <c r="BL51" s="359"/>
      <c r="BM51" s="359"/>
      <c r="BN51" s="359"/>
      <c r="BO51" s="359"/>
      <c r="BP51" s="359"/>
      <c r="BQ51" s="359"/>
      <c r="BR51" s="359"/>
      <c r="BS51" s="359"/>
      <c r="BT51" s="359"/>
      <c r="BU51" s="359"/>
      <c r="BV51" s="359"/>
      <c r="BW51" s="359"/>
      <c r="BX51" s="359"/>
    </row>
    <row r="52" spans="1:76" ht="14.1" customHeight="1" x14ac:dyDescent="0.2">
      <c r="A52" s="357"/>
      <c r="B52" s="306" t="s">
        <v>124</v>
      </c>
      <c r="C52" s="358">
        <v>9</v>
      </c>
      <c r="D52" s="358">
        <v>8</v>
      </c>
      <c r="E52" s="358">
        <v>10</v>
      </c>
      <c r="F52" s="358">
        <v>10</v>
      </c>
      <c r="G52" s="358">
        <v>10</v>
      </c>
      <c r="H52" s="358">
        <v>11</v>
      </c>
      <c r="I52" s="358">
        <v>3</v>
      </c>
      <c r="J52" s="358">
        <v>8</v>
      </c>
      <c r="K52" s="358">
        <v>10</v>
      </c>
      <c r="L52" s="358">
        <v>6</v>
      </c>
      <c r="M52" s="358">
        <v>11</v>
      </c>
      <c r="N52" s="358">
        <v>5</v>
      </c>
      <c r="O52" s="358">
        <v>5</v>
      </c>
      <c r="P52" s="358">
        <v>6</v>
      </c>
      <c r="Q52" s="358">
        <v>8</v>
      </c>
      <c r="R52" s="358">
        <v>8</v>
      </c>
      <c r="S52" s="358">
        <v>10</v>
      </c>
      <c r="T52" s="358">
        <v>5</v>
      </c>
      <c r="U52" s="358">
        <v>2</v>
      </c>
      <c r="V52" s="358">
        <v>4</v>
      </c>
      <c r="W52" s="358">
        <v>5</v>
      </c>
      <c r="X52" s="358">
        <v>7</v>
      </c>
      <c r="Y52" s="358">
        <v>5</v>
      </c>
      <c r="Z52" s="358">
        <v>10</v>
      </c>
      <c r="AA52" s="358">
        <v>8</v>
      </c>
      <c r="AB52" s="358">
        <v>6</v>
      </c>
      <c r="AC52" s="358">
        <v>5</v>
      </c>
      <c r="AD52" s="358">
        <v>5</v>
      </c>
      <c r="AE52" s="358">
        <v>7</v>
      </c>
      <c r="AF52" s="358">
        <v>5</v>
      </c>
      <c r="AG52" s="358">
        <v>7</v>
      </c>
      <c r="AH52" s="358">
        <v>7</v>
      </c>
      <c r="AI52" s="358">
        <v>11</v>
      </c>
      <c r="AJ52" s="358">
        <v>6</v>
      </c>
      <c r="AK52" s="358">
        <v>8</v>
      </c>
      <c r="AL52" s="358">
        <v>4</v>
      </c>
      <c r="AM52" s="358">
        <v>6</v>
      </c>
      <c r="AN52" s="331"/>
      <c r="AO52" s="308">
        <f t="shared" si="7"/>
        <v>261</v>
      </c>
      <c r="AQ52" s="291"/>
      <c r="AR52" s="291"/>
      <c r="AS52" s="291"/>
      <c r="AT52" s="291"/>
      <c r="AU52" s="291"/>
      <c r="AV52" s="291"/>
      <c r="AW52" s="291"/>
      <c r="AX52" s="291"/>
      <c r="AY52" s="291"/>
      <c r="AZ52" s="291"/>
      <c r="BA52" s="291"/>
      <c r="BB52" s="291"/>
      <c r="BC52" s="291"/>
      <c r="BD52" s="291"/>
      <c r="BE52" s="291"/>
      <c r="BF52" s="291"/>
      <c r="BG52" s="291"/>
      <c r="BH52" s="359"/>
      <c r="BI52" s="359"/>
      <c r="BJ52" s="359"/>
      <c r="BK52" s="359"/>
      <c r="BL52" s="359"/>
      <c r="BM52" s="359"/>
      <c r="BN52" s="359"/>
      <c r="BO52" s="359"/>
      <c r="BP52" s="359"/>
      <c r="BQ52" s="359"/>
      <c r="BR52" s="359"/>
      <c r="BS52" s="359"/>
      <c r="BT52" s="359"/>
      <c r="BU52" s="359"/>
      <c r="BV52" s="359"/>
      <c r="BW52" s="359"/>
      <c r="BX52" s="359"/>
    </row>
    <row r="53" spans="1:76" ht="14.1" customHeight="1" x14ac:dyDescent="0.2">
      <c r="A53" s="360"/>
      <c r="E53" s="361"/>
      <c r="F53" s="361"/>
      <c r="G53" s="361"/>
      <c r="H53" s="361"/>
      <c r="I53" s="361"/>
      <c r="J53" s="361"/>
      <c r="K53" s="361"/>
      <c r="L53" s="361"/>
      <c r="M53" s="361"/>
      <c r="N53" s="361"/>
      <c r="O53" s="361"/>
      <c r="P53" s="361"/>
      <c r="Q53" s="361"/>
      <c r="R53" s="361"/>
      <c r="S53" s="361"/>
      <c r="T53" s="361"/>
      <c r="U53" s="361"/>
      <c r="V53" s="361"/>
      <c r="W53" s="361"/>
      <c r="X53" s="361"/>
      <c r="Y53" s="361"/>
      <c r="Z53" s="361"/>
      <c r="AA53" s="361"/>
      <c r="AB53" s="361"/>
      <c r="AC53" s="361"/>
      <c r="AD53" s="361"/>
      <c r="AE53" s="361"/>
      <c r="AF53" s="361"/>
      <c r="AG53" s="361"/>
      <c r="AH53" s="361"/>
      <c r="AI53" s="361"/>
      <c r="AJ53" s="361"/>
      <c r="AK53" s="361"/>
      <c r="AL53" s="361"/>
      <c r="AM53" s="361"/>
      <c r="AN53" s="362"/>
      <c r="AO53" s="308"/>
      <c r="AP53" s="273"/>
    </row>
    <row r="54" spans="1:76" ht="14.1" customHeight="1" x14ac:dyDescent="0.2">
      <c r="A54" s="360"/>
      <c r="B54" s="508" t="s">
        <v>2832</v>
      </c>
      <c r="C54" s="508"/>
      <c r="D54" s="508"/>
      <c r="AN54" s="362"/>
      <c r="AO54" s="308"/>
      <c r="AP54" s="273"/>
      <c r="AQ54" s="506"/>
      <c r="AR54" s="506"/>
      <c r="AS54" s="506"/>
      <c r="AT54" s="506"/>
      <c r="AU54" s="506"/>
      <c r="AV54" s="506"/>
      <c r="AW54" s="506"/>
      <c r="AX54" s="506"/>
      <c r="AY54" s="506"/>
      <c r="AZ54" s="506"/>
      <c r="BA54" s="506"/>
      <c r="BB54" s="506"/>
      <c r="BC54" s="506"/>
      <c r="BD54" s="506"/>
      <c r="BE54" s="506"/>
      <c r="BF54" s="506"/>
      <c r="BG54" s="506"/>
      <c r="BH54" s="359"/>
    </row>
    <row r="55" spans="1:76" ht="14.1" customHeight="1" x14ac:dyDescent="0.2">
      <c r="A55" s="360"/>
      <c r="B55" s="363" t="s">
        <v>127</v>
      </c>
      <c r="C55" s="255">
        <v>38</v>
      </c>
      <c r="D55" s="255">
        <v>56</v>
      </c>
      <c r="E55" s="361">
        <v>46</v>
      </c>
      <c r="F55" s="361">
        <v>39</v>
      </c>
      <c r="G55" s="361">
        <v>49</v>
      </c>
      <c r="H55" s="361">
        <v>47</v>
      </c>
      <c r="I55" s="361">
        <v>41</v>
      </c>
      <c r="J55" s="361">
        <v>49</v>
      </c>
      <c r="K55" s="361">
        <v>50</v>
      </c>
      <c r="L55" s="361">
        <v>55</v>
      </c>
      <c r="M55" s="361">
        <v>43</v>
      </c>
      <c r="N55" s="361">
        <v>47</v>
      </c>
      <c r="O55" s="361">
        <v>38</v>
      </c>
      <c r="P55" s="361">
        <v>62</v>
      </c>
      <c r="Q55" s="361">
        <v>56</v>
      </c>
      <c r="R55" s="361">
        <v>64</v>
      </c>
      <c r="S55" s="361">
        <v>45</v>
      </c>
      <c r="T55" s="361">
        <v>56</v>
      </c>
      <c r="U55" s="361">
        <v>37</v>
      </c>
      <c r="V55" s="361">
        <v>42</v>
      </c>
      <c r="W55" s="361">
        <v>48</v>
      </c>
      <c r="X55" s="361">
        <v>49</v>
      </c>
      <c r="Y55" s="361">
        <v>45</v>
      </c>
      <c r="Z55" s="361">
        <v>35</v>
      </c>
      <c r="AA55" s="361">
        <v>35</v>
      </c>
      <c r="AB55" s="361">
        <v>34</v>
      </c>
      <c r="AC55" s="361">
        <v>36</v>
      </c>
      <c r="AD55" s="361">
        <v>44</v>
      </c>
      <c r="AE55" s="361">
        <v>32</v>
      </c>
      <c r="AF55" s="361">
        <v>32</v>
      </c>
      <c r="AG55" s="361">
        <v>40</v>
      </c>
      <c r="AH55" s="361">
        <v>34</v>
      </c>
      <c r="AI55" s="361">
        <v>25</v>
      </c>
      <c r="AJ55" s="361">
        <v>40</v>
      </c>
      <c r="AK55" s="361">
        <v>30</v>
      </c>
      <c r="AL55" s="361">
        <v>38</v>
      </c>
      <c r="AM55" s="361">
        <v>29</v>
      </c>
      <c r="AN55" s="361"/>
      <c r="AO55" s="308">
        <f>SUM(C55:AN55)</f>
        <v>1586</v>
      </c>
      <c r="AP55" s="273"/>
      <c r="AQ55" s="507"/>
      <c r="AR55" s="507"/>
      <c r="AS55" s="507"/>
      <c r="AT55" s="507"/>
      <c r="AU55" s="507"/>
      <c r="AV55" s="507"/>
      <c r="AW55" s="507"/>
      <c r="AX55" s="507"/>
      <c r="AY55" s="507"/>
      <c r="AZ55" s="507"/>
      <c r="BA55" s="507"/>
      <c r="BB55" s="507"/>
      <c r="BC55" s="507"/>
      <c r="BD55" s="507"/>
      <c r="BE55" s="507"/>
      <c r="BF55" s="507"/>
      <c r="BG55" s="507"/>
      <c r="BH55" s="359"/>
      <c r="BI55" s="359"/>
      <c r="BJ55" s="359"/>
      <c r="BK55" s="359"/>
      <c r="BL55" s="359"/>
      <c r="BM55" s="359"/>
      <c r="BN55" s="359"/>
      <c r="BO55" s="359"/>
      <c r="BP55" s="359"/>
      <c r="BQ55" s="359"/>
      <c r="BR55" s="359"/>
      <c r="BS55" s="359"/>
      <c r="BT55" s="359"/>
      <c r="BU55" s="359"/>
      <c r="BV55" s="359"/>
      <c r="BW55" s="359"/>
      <c r="BX55" s="359"/>
    </row>
    <row r="56" spans="1:76" ht="14.1" customHeight="1" x14ac:dyDescent="0.2">
      <c r="A56" s="360"/>
      <c r="B56" s="363" t="s">
        <v>128</v>
      </c>
      <c r="C56" s="361">
        <v>48</v>
      </c>
      <c r="D56" s="361">
        <v>69</v>
      </c>
      <c r="E56" s="361">
        <v>56</v>
      </c>
      <c r="F56" s="361">
        <v>55</v>
      </c>
      <c r="G56" s="361">
        <v>45</v>
      </c>
      <c r="H56" s="361">
        <v>54</v>
      </c>
      <c r="I56" s="361">
        <v>60</v>
      </c>
      <c r="J56" s="361">
        <v>63</v>
      </c>
      <c r="K56" s="361">
        <v>47</v>
      </c>
      <c r="L56" s="361">
        <v>31</v>
      </c>
      <c r="M56" s="361">
        <v>64</v>
      </c>
      <c r="N56" s="361">
        <v>58</v>
      </c>
      <c r="O56" s="361">
        <v>53</v>
      </c>
      <c r="P56" s="361">
        <v>54</v>
      </c>
      <c r="Q56" s="361">
        <v>85</v>
      </c>
      <c r="R56" s="361">
        <v>76</v>
      </c>
      <c r="S56" s="361">
        <v>84</v>
      </c>
      <c r="T56" s="361">
        <v>69</v>
      </c>
      <c r="U56" s="361">
        <v>63</v>
      </c>
      <c r="V56" s="361">
        <v>53</v>
      </c>
      <c r="W56" s="361">
        <v>32</v>
      </c>
      <c r="X56" s="361">
        <v>34</v>
      </c>
      <c r="Y56" s="361">
        <v>42</v>
      </c>
      <c r="Z56" s="361">
        <v>41</v>
      </c>
      <c r="AA56" s="361">
        <v>40</v>
      </c>
      <c r="AB56" s="361">
        <v>39</v>
      </c>
      <c r="AC56" s="361">
        <v>31</v>
      </c>
      <c r="AD56" s="361">
        <v>49</v>
      </c>
      <c r="AE56" s="361">
        <v>43</v>
      </c>
      <c r="AF56" s="361">
        <v>35</v>
      </c>
      <c r="AG56" s="361">
        <v>62</v>
      </c>
      <c r="AH56" s="361">
        <v>33</v>
      </c>
      <c r="AI56" s="361">
        <v>47</v>
      </c>
      <c r="AJ56" s="361">
        <v>48</v>
      </c>
      <c r="AK56" s="361">
        <v>41</v>
      </c>
      <c r="AL56" s="361">
        <v>43</v>
      </c>
      <c r="AM56" s="361">
        <v>45</v>
      </c>
      <c r="AN56" s="361"/>
      <c r="AO56" s="308">
        <f t="shared" ref="AO56:AO86" si="8">SUM(C56:AN56)</f>
        <v>1892</v>
      </c>
      <c r="AP56" s="273"/>
      <c r="AQ56" s="291"/>
      <c r="AR56" s="291"/>
      <c r="AS56" s="291"/>
      <c r="AT56" s="291"/>
      <c r="AU56" s="291"/>
      <c r="AV56" s="291"/>
      <c r="AW56" s="291"/>
      <c r="AX56" s="291"/>
      <c r="AY56" s="291"/>
      <c r="AZ56" s="291"/>
      <c r="BA56" s="291"/>
      <c r="BB56" s="291"/>
      <c r="BC56" s="291"/>
      <c r="BD56" s="291"/>
      <c r="BE56" s="291"/>
      <c r="BF56" s="291"/>
      <c r="BG56" s="291"/>
      <c r="BH56" s="359"/>
      <c r="BI56" s="359"/>
      <c r="BJ56" s="359"/>
      <c r="BK56" s="359"/>
      <c r="BL56" s="359"/>
      <c r="BM56" s="359"/>
      <c r="BN56" s="359"/>
      <c r="BO56" s="359"/>
      <c r="BP56" s="359"/>
      <c r="BQ56" s="359"/>
      <c r="BR56" s="359"/>
      <c r="BS56" s="359"/>
      <c r="BT56" s="359"/>
      <c r="BU56" s="359"/>
      <c r="BV56" s="359"/>
      <c r="BW56" s="359"/>
      <c r="BX56" s="359"/>
    </row>
    <row r="57" spans="1:76" ht="14.1" customHeight="1" x14ac:dyDescent="0.2">
      <c r="A57" s="360"/>
      <c r="B57" s="363" t="s">
        <v>129</v>
      </c>
      <c r="C57" s="361">
        <v>26</v>
      </c>
      <c r="D57" s="361">
        <v>34</v>
      </c>
      <c r="E57" s="361">
        <v>29</v>
      </c>
      <c r="F57" s="361">
        <v>24</v>
      </c>
      <c r="G57" s="361">
        <v>29</v>
      </c>
      <c r="H57" s="361">
        <v>34</v>
      </c>
      <c r="I57" s="361">
        <v>26</v>
      </c>
      <c r="J57" s="361">
        <v>29</v>
      </c>
      <c r="K57" s="361">
        <v>19</v>
      </c>
      <c r="L57" s="361">
        <v>23</v>
      </c>
      <c r="M57" s="361">
        <v>29</v>
      </c>
      <c r="N57" s="361">
        <v>33</v>
      </c>
      <c r="O57" s="361">
        <v>22</v>
      </c>
      <c r="P57" s="361">
        <v>37</v>
      </c>
      <c r="Q57" s="361">
        <v>42</v>
      </c>
      <c r="R57" s="361">
        <v>46</v>
      </c>
      <c r="S57" s="361">
        <v>50</v>
      </c>
      <c r="T57" s="361">
        <v>34</v>
      </c>
      <c r="U57" s="361">
        <v>26</v>
      </c>
      <c r="V57" s="361">
        <v>28</v>
      </c>
      <c r="W57" s="361">
        <v>23</v>
      </c>
      <c r="X57" s="361">
        <v>35</v>
      </c>
      <c r="Y57" s="361">
        <v>35</v>
      </c>
      <c r="Z57" s="361">
        <v>29</v>
      </c>
      <c r="AA57" s="361">
        <v>28</v>
      </c>
      <c r="AB57" s="361">
        <v>20</v>
      </c>
      <c r="AC57" s="361">
        <v>23</v>
      </c>
      <c r="AD57" s="361">
        <v>23</v>
      </c>
      <c r="AE57" s="361">
        <v>24</v>
      </c>
      <c r="AF57" s="361">
        <v>25</v>
      </c>
      <c r="AG57" s="361">
        <v>23</v>
      </c>
      <c r="AH57" s="361">
        <v>21</v>
      </c>
      <c r="AI57" s="361">
        <v>14</v>
      </c>
      <c r="AJ57" s="361">
        <v>29</v>
      </c>
      <c r="AK57" s="361">
        <v>26</v>
      </c>
      <c r="AL57" s="361">
        <v>30</v>
      </c>
      <c r="AM57" s="361">
        <v>24</v>
      </c>
      <c r="AN57" s="361"/>
      <c r="AO57" s="308">
        <f t="shared" si="8"/>
        <v>1052</v>
      </c>
      <c r="AP57" s="273"/>
      <c r="AQ57" s="291"/>
      <c r="AR57" s="291"/>
      <c r="AS57" s="291"/>
      <c r="AT57" s="291"/>
      <c r="AU57" s="291"/>
      <c r="AV57" s="291"/>
      <c r="AW57" s="291"/>
      <c r="AX57" s="291"/>
      <c r="AY57" s="291"/>
      <c r="AZ57" s="291"/>
      <c r="BA57" s="291"/>
      <c r="BB57" s="291"/>
      <c r="BC57" s="291"/>
      <c r="BD57" s="291"/>
      <c r="BE57" s="291"/>
      <c r="BF57" s="291"/>
      <c r="BG57" s="291"/>
      <c r="BH57" s="359"/>
      <c r="BI57" s="359"/>
      <c r="BJ57" s="359"/>
      <c r="BK57" s="359"/>
      <c r="BL57" s="359"/>
      <c r="BM57" s="359"/>
      <c r="BN57" s="359"/>
      <c r="BO57" s="359"/>
      <c r="BP57" s="359"/>
      <c r="BQ57" s="359"/>
      <c r="BR57" s="359"/>
      <c r="BS57" s="359"/>
      <c r="BT57" s="359"/>
      <c r="BU57" s="359"/>
      <c r="BV57" s="359"/>
      <c r="BW57" s="359"/>
      <c r="BX57" s="359"/>
    </row>
    <row r="58" spans="1:76" ht="14.1" customHeight="1" x14ac:dyDescent="0.2">
      <c r="A58" s="360"/>
      <c r="B58" s="363" t="s">
        <v>155</v>
      </c>
      <c r="C58" s="361">
        <v>16</v>
      </c>
      <c r="D58" s="361">
        <v>35</v>
      </c>
      <c r="E58" s="361">
        <v>30</v>
      </c>
      <c r="F58" s="361">
        <v>25</v>
      </c>
      <c r="G58" s="361">
        <v>23</v>
      </c>
      <c r="H58" s="361">
        <v>25</v>
      </c>
      <c r="I58" s="361">
        <v>26</v>
      </c>
      <c r="J58" s="361">
        <v>17</v>
      </c>
      <c r="K58" s="361">
        <v>15</v>
      </c>
      <c r="L58" s="361">
        <v>22</v>
      </c>
      <c r="M58" s="361">
        <v>23</v>
      </c>
      <c r="N58" s="361">
        <v>16</v>
      </c>
      <c r="O58" s="361">
        <v>29</v>
      </c>
      <c r="P58" s="361">
        <v>34</v>
      </c>
      <c r="Q58" s="361">
        <v>29</v>
      </c>
      <c r="R58" s="361">
        <v>41</v>
      </c>
      <c r="S58" s="361">
        <v>35</v>
      </c>
      <c r="T58" s="361">
        <v>31</v>
      </c>
      <c r="U58" s="361">
        <v>24</v>
      </c>
      <c r="V58" s="361">
        <v>26</v>
      </c>
      <c r="W58" s="361">
        <v>20</v>
      </c>
      <c r="X58" s="361">
        <v>20</v>
      </c>
      <c r="Y58" s="361">
        <v>21</v>
      </c>
      <c r="Z58" s="361">
        <v>19</v>
      </c>
      <c r="AA58" s="361">
        <v>22</v>
      </c>
      <c r="AB58" s="361">
        <v>11</v>
      </c>
      <c r="AC58" s="361">
        <v>17</v>
      </c>
      <c r="AD58" s="361">
        <v>12</v>
      </c>
      <c r="AE58" s="361">
        <v>26</v>
      </c>
      <c r="AF58" s="361">
        <v>18</v>
      </c>
      <c r="AG58" s="361">
        <v>17</v>
      </c>
      <c r="AH58" s="361">
        <v>25</v>
      </c>
      <c r="AI58" s="361">
        <v>15</v>
      </c>
      <c r="AJ58" s="361">
        <v>22</v>
      </c>
      <c r="AK58" s="361">
        <v>19</v>
      </c>
      <c r="AL58" s="361">
        <v>24</v>
      </c>
      <c r="AM58" s="361">
        <v>21</v>
      </c>
      <c r="AN58" s="361"/>
      <c r="AO58" s="308">
        <f t="shared" si="8"/>
        <v>851</v>
      </c>
      <c r="AP58" s="273"/>
      <c r="AQ58" s="291"/>
      <c r="AR58" s="291"/>
      <c r="AS58" s="291"/>
      <c r="AT58" s="291"/>
      <c r="AU58" s="291"/>
      <c r="AV58" s="291"/>
      <c r="AW58" s="291"/>
      <c r="AX58" s="291"/>
      <c r="AY58" s="291"/>
      <c r="AZ58" s="291"/>
      <c r="BA58" s="291"/>
      <c r="BB58" s="291"/>
      <c r="BC58" s="291"/>
      <c r="BD58" s="291"/>
      <c r="BE58" s="291"/>
      <c r="BF58" s="291"/>
      <c r="BG58" s="291"/>
      <c r="BH58" s="359"/>
      <c r="BI58" s="359"/>
      <c r="BJ58" s="359"/>
      <c r="BK58" s="359"/>
      <c r="BL58" s="359"/>
      <c r="BM58" s="359"/>
      <c r="BN58" s="359"/>
      <c r="BO58" s="359"/>
      <c r="BP58" s="359"/>
      <c r="BQ58" s="359"/>
      <c r="BR58" s="359"/>
      <c r="BS58" s="359"/>
      <c r="BT58" s="359"/>
      <c r="BU58" s="359"/>
      <c r="BV58" s="359"/>
      <c r="BW58" s="359"/>
      <c r="BX58" s="359"/>
    </row>
    <row r="59" spans="1:76" ht="14.1" customHeight="1" x14ac:dyDescent="0.2">
      <c r="A59" s="360"/>
      <c r="B59" s="363" t="s">
        <v>130</v>
      </c>
      <c r="C59" s="361">
        <v>87</v>
      </c>
      <c r="D59" s="361">
        <v>107</v>
      </c>
      <c r="E59" s="361">
        <v>86</v>
      </c>
      <c r="F59" s="361">
        <v>89</v>
      </c>
      <c r="G59" s="361">
        <v>77</v>
      </c>
      <c r="H59" s="361">
        <v>106</v>
      </c>
      <c r="I59" s="361">
        <v>88</v>
      </c>
      <c r="J59" s="361">
        <v>82</v>
      </c>
      <c r="K59" s="361">
        <v>91</v>
      </c>
      <c r="L59" s="361">
        <v>102</v>
      </c>
      <c r="M59" s="361">
        <v>106</v>
      </c>
      <c r="N59" s="361">
        <v>93</v>
      </c>
      <c r="O59" s="361">
        <v>83</v>
      </c>
      <c r="P59" s="361">
        <v>124</v>
      </c>
      <c r="Q59" s="361">
        <v>174</v>
      </c>
      <c r="R59" s="361">
        <v>158</v>
      </c>
      <c r="S59" s="361">
        <v>152</v>
      </c>
      <c r="T59" s="361">
        <v>154</v>
      </c>
      <c r="U59" s="361">
        <v>114</v>
      </c>
      <c r="V59" s="361">
        <v>134</v>
      </c>
      <c r="W59" s="361">
        <v>115</v>
      </c>
      <c r="X59" s="361">
        <v>83</v>
      </c>
      <c r="Y59" s="361">
        <v>84</v>
      </c>
      <c r="Z59" s="361">
        <v>71</v>
      </c>
      <c r="AA59" s="361">
        <v>89</v>
      </c>
      <c r="AB59" s="361">
        <v>66</v>
      </c>
      <c r="AC59" s="361">
        <v>69</v>
      </c>
      <c r="AD59" s="361">
        <v>55</v>
      </c>
      <c r="AE59" s="361">
        <v>61</v>
      </c>
      <c r="AF59" s="361">
        <v>64</v>
      </c>
      <c r="AG59" s="361">
        <v>64</v>
      </c>
      <c r="AH59" s="361">
        <v>73</v>
      </c>
      <c r="AI59" s="361">
        <v>69</v>
      </c>
      <c r="AJ59" s="361">
        <v>75</v>
      </c>
      <c r="AK59" s="361">
        <v>73</v>
      </c>
      <c r="AL59" s="361">
        <v>70</v>
      </c>
      <c r="AM59" s="361">
        <v>65</v>
      </c>
      <c r="AN59" s="361"/>
      <c r="AO59" s="308">
        <f t="shared" si="8"/>
        <v>3453</v>
      </c>
      <c r="AP59" s="273"/>
      <c r="AQ59" s="291"/>
      <c r="AR59" s="291"/>
      <c r="AS59" s="291"/>
      <c r="AT59" s="291"/>
      <c r="AU59" s="291"/>
      <c r="AV59" s="291"/>
      <c r="AW59" s="291"/>
      <c r="AX59" s="291"/>
      <c r="AY59" s="291"/>
      <c r="AZ59" s="291"/>
      <c r="BA59" s="291"/>
      <c r="BB59" s="291"/>
      <c r="BC59" s="291"/>
      <c r="BD59" s="291"/>
      <c r="BE59" s="291"/>
      <c r="BF59" s="291"/>
      <c r="BG59" s="291"/>
      <c r="BH59" s="359"/>
      <c r="BI59" s="359"/>
      <c r="BJ59" s="359"/>
      <c r="BK59" s="359"/>
      <c r="BL59" s="359"/>
      <c r="BM59" s="359"/>
      <c r="BN59" s="359"/>
      <c r="BO59" s="359"/>
      <c r="BP59" s="359"/>
      <c r="BQ59" s="359"/>
      <c r="BR59" s="359"/>
      <c r="BS59" s="359"/>
      <c r="BT59" s="359"/>
      <c r="BU59" s="359"/>
      <c r="BV59" s="359"/>
      <c r="BW59" s="359"/>
      <c r="BX59" s="359"/>
    </row>
    <row r="60" spans="1:76" ht="14.1" customHeight="1" x14ac:dyDescent="0.2">
      <c r="A60" s="360"/>
      <c r="B60" s="363" t="s">
        <v>131</v>
      </c>
      <c r="C60" s="361">
        <v>11</v>
      </c>
      <c r="D60" s="361">
        <v>13</v>
      </c>
      <c r="E60" s="361">
        <v>18</v>
      </c>
      <c r="F60" s="361">
        <v>16</v>
      </c>
      <c r="G60" s="361">
        <v>17</v>
      </c>
      <c r="H60" s="361">
        <v>7</v>
      </c>
      <c r="I60" s="361">
        <v>20</v>
      </c>
      <c r="J60" s="361">
        <v>12</v>
      </c>
      <c r="K60" s="361">
        <v>9</v>
      </c>
      <c r="L60" s="361">
        <v>11</v>
      </c>
      <c r="M60" s="361">
        <v>10</v>
      </c>
      <c r="N60" s="361">
        <v>15</v>
      </c>
      <c r="O60" s="361">
        <v>14</v>
      </c>
      <c r="P60" s="361">
        <v>16</v>
      </c>
      <c r="Q60" s="361">
        <v>19</v>
      </c>
      <c r="R60" s="361">
        <v>11</v>
      </c>
      <c r="S60" s="361">
        <v>13</v>
      </c>
      <c r="T60" s="361">
        <v>21</v>
      </c>
      <c r="U60" s="361">
        <v>21</v>
      </c>
      <c r="V60" s="361">
        <v>13</v>
      </c>
      <c r="W60" s="361">
        <v>10</v>
      </c>
      <c r="X60" s="361">
        <v>12</v>
      </c>
      <c r="Y60" s="361">
        <v>11</v>
      </c>
      <c r="Z60" s="361">
        <v>9</v>
      </c>
      <c r="AA60" s="361">
        <v>9</v>
      </c>
      <c r="AB60" s="361">
        <v>11</v>
      </c>
      <c r="AC60" s="361">
        <v>11</v>
      </c>
      <c r="AD60" s="361">
        <v>7</v>
      </c>
      <c r="AE60" s="361">
        <v>13</v>
      </c>
      <c r="AF60" s="361">
        <v>5</v>
      </c>
      <c r="AG60" s="361">
        <v>5</v>
      </c>
      <c r="AH60" s="361">
        <v>7</v>
      </c>
      <c r="AI60" s="361">
        <v>5</v>
      </c>
      <c r="AJ60" s="361">
        <v>10</v>
      </c>
      <c r="AK60" s="361">
        <v>12</v>
      </c>
      <c r="AL60" s="361">
        <v>9</v>
      </c>
      <c r="AM60" s="361">
        <v>13</v>
      </c>
      <c r="AN60" s="361"/>
      <c r="AO60" s="308">
        <f t="shared" si="8"/>
        <v>446</v>
      </c>
      <c r="AP60" s="273"/>
      <c r="AQ60" s="291"/>
      <c r="AR60" s="291"/>
      <c r="AS60" s="291"/>
      <c r="AT60" s="291"/>
      <c r="AU60" s="291"/>
      <c r="AV60" s="291"/>
      <c r="AW60" s="291"/>
      <c r="AX60" s="291"/>
      <c r="AY60" s="291"/>
      <c r="AZ60" s="291"/>
      <c r="BA60" s="291"/>
      <c r="BB60" s="291"/>
      <c r="BC60" s="291"/>
      <c r="BD60" s="291"/>
      <c r="BE60" s="291"/>
      <c r="BF60" s="291"/>
      <c r="BG60" s="291"/>
      <c r="BH60" s="359"/>
      <c r="BI60" s="359"/>
      <c r="BJ60" s="359"/>
      <c r="BK60" s="359"/>
      <c r="BL60" s="359"/>
      <c r="BM60" s="359"/>
      <c r="BN60" s="359"/>
      <c r="BO60" s="359"/>
      <c r="BP60" s="359"/>
      <c r="BQ60" s="359"/>
      <c r="BR60" s="359"/>
      <c r="BS60" s="359"/>
      <c r="BT60" s="359"/>
      <c r="BU60" s="359"/>
      <c r="BV60" s="359"/>
      <c r="BW60" s="359"/>
      <c r="BX60" s="359"/>
    </row>
    <row r="61" spans="1:76" ht="14.1" customHeight="1" x14ac:dyDescent="0.2">
      <c r="A61" s="360"/>
      <c r="B61" s="363" t="s">
        <v>156</v>
      </c>
      <c r="C61" s="361">
        <v>37</v>
      </c>
      <c r="D61" s="361">
        <v>58</v>
      </c>
      <c r="E61" s="361">
        <v>42</v>
      </c>
      <c r="F61" s="361">
        <v>42</v>
      </c>
      <c r="G61" s="361">
        <v>43</v>
      </c>
      <c r="H61" s="361">
        <v>44</v>
      </c>
      <c r="I61" s="361">
        <v>43</v>
      </c>
      <c r="J61" s="361">
        <v>39</v>
      </c>
      <c r="K61" s="361">
        <v>37</v>
      </c>
      <c r="L61" s="361">
        <v>40</v>
      </c>
      <c r="M61" s="361">
        <v>36</v>
      </c>
      <c r="N61" s="361">
        <v>41</v>
      </c>
      <c r="O61" s="361">
        <v>28</v>
      </c>
      <c r="P61" s="361">
        <v>73</v>
      </c>
      <c r="Q61" s="361">
        <v>53</v>
      </c>
      <c r="R61" s="361">
        <v>42</v>
      </c>
      <c r="S61" s="361">
        <v>43</v>
      </c>
      <c r="T61" s="361">
        <v>45</v>
      </c>
      <c r="U61" s="361">
        <v>35</v>
      </c>
      <c r="V61" s="361">
        <v>39</v>
      </c>
      <c r="W61" s="361">
        <v>31</v>
      </c>
      <c r="X61" s="361">
        <v>33</v>
      </c>
      <c r="Y61" s="361">
        <v>31</v>
      </c>
      <c r="Z61" s="361">
        <v>37</v>
      </c>
      <c r="AA61" s="361">
        <v>42</v>
      </c>
      <c r="AB61" s="361">
        <v>32</v>
      </c>
      <c r="AC61" s="361">
        <v>37</v>
      </c>
      <c r="AD61" s="361">
        <v>37</v>
      </c>
      <c r="AE61" s="361">
        <v>31</v>
      </c>
      <c r="AF61" s="361">
        <v>31</v>
      </c>
      <c r="AG61" s="361">
        <v>43</v>
      </c>
      <c r="AH61" s="361">
        <v>33</v>
      </c>
      <c r="AI61" s="361">
        <v>30</v>
      </c>
      <c r="AJ61" s="361">
        <v>43</v>
      </c>
      <c r="AK61" s="361">
        <v>28</v>
      </c>
      <c r="AL61" s="361">
        <v>42</v>
      </c>
      <c r="AM61" s="361">
        <v>40</v>
      </c>
      <c r="AN61" s="361"/>
      <c r="AO61" s="308">
        <f t="shared" si="8"/>
        <v>1461</v>
      </c>
      <c r="AP61" s="273"/>
      <c r="AQ61" s="291"/>
      <c r="AR61" s="291"/>
      <c r="AS61" s="291"/>
      <c r="AT61" s="291"/>
      <c r="AU61" s="291"/>
      <c r="AV61" s="291"/>
      <c r="AW61" s="291"/>
      <c r="AX61" s="291"/>
      <c r="AY61" s="291"/>
      <c r="AZ61" s="291"/>
      <c r="BA61" s="291"/>
      <c r="BB61" s="291"/>
      <c r="BC61" s="291"/>
      <c r="BD61" s="291"/>
      <c r="BE61" s="291"/>
      <c r="BF61" s="291"/>
      <c r="BG61" s="291"/>
      <c r="BH61" s="359"/>
      <c r="BI61" s="359"/>
      <c r="BJ61" s="359"/>
      <c r="BK61" s="359"/>
      <c r="BL61" s="359"/>
      <c r="BM61" s="359"/>
      <c r="BN61" s="359"/>
      <c r="BO61" s="359"/>
      <c r="BP61" s="359"/>
      <c r="BQ61" s="359"/>
      <c r="BR61" s="359"/>
      <c r="BS61" s="359"/>
      <c r="BT61" s="359"/>
      <c r="BU61" s="359"/>
      <c r="BV61" s="359"/>
      <c r="BW61" s="359"/>
      <c r="BX61" s="359"/>
    </row>
    <row r="62" spans="1:76" ht="14.1" customHeight="1" x14ac:dyDescent="0.2">
      <c r="A62" s="360"/>
      <c r="B62" s="363" t="s">
        <v>132</v>
      </c>
      <c r="C62" s="361">
        <v>35</v>
      </c>
      <c r="D62" s="361">
        <v>60</v>
      </c>
      <c r="E62" s="361">
        <v>50</v>
      </c>
      <c r="F62" s="361">
        <v>40</v>
      </c>
      <c r="G62" s="361">
        <v>36</v>
      </c>
      <c r="H62" s="361">
        <v>28</v>
      </c>
      <c r="I62" s="361">
        <v>32</v>
      </c>
      <c r="J62" s="361">
        <v>41</v>
      </c>
      <c r="K62" s="361">
        <v>42</v>
      </c>
      <c r="L62" s="361">
        <v>28</v>
      </c>
      <c r="M62" s="361">
        <v>26</v>
      </c>
      <c r="N62" s="361">
        <v>31</v>
      </c>
      <c r="O62" s="361">
        <v>30</v>
      </c>
      <c r="P62" s="361">
        <v>46</v>
      </c>
      <c r="Q62" s="361">
        <v>71</v>
      </c>
      <c r="R62" s="361">
        <v>78</v>
      </c>
      <c r="S62" s="361">
        <v>51</v>
      </c>
      <c r="T62" s="361">
        <v>63</v>
      </c>
      <c r="U62" s="361">
        <v>41</v>
      </c>
      <c r="V62" s="361">
        <v>53</v>
      </c>
      <c r="W62" s="361">
        <v>42</v>
      </c>
      <c r="X62" s="361">
        <v>36</v>
      </c>
      <c r="Y62" s="361">
        <v>27</v>
      </c>
      <c r="Z62" s="361">
        <v>38</v>
      </c>
      <c r="AA62" s="361">
        <v>34</v>
      </c>
      <c r="AB62" s="361">
        <v>21</v>
      </c>
      <c r="AC62" s="361">
        <v>42</v>
      </c>
      <c r="AD62" s="361">
        <v>33</v>
      </c>
      <c r="AE62" s="361">
        <v>37</v>
      </c>
      <c r="AF62" s="361">
        <v>28</v>
      </c>
      <c r="AG62" s="361">
        <v>21</v>
      </c>
      <c r="AH62" s="361">
        <v>29</v>
      </c>
      <c r="AI62" s="361">
        <v>24</v>
      </c>
      <c r="AJ62" s="361">
        <v>25</v>
      </c>
      <c r="AK62" s="361">
        <v>31</v>
      </c>
      <c r="AL62" s="361">
        <v>23</v>
      </c>
      <c r="AM62" s="361">
        <v>37</v>
      </c>
      <c r="AN62" s="361"/>
      <c r="AO62" s="308">
        <f t="shared" si="8"/>
        <v>1410</v>
      </c>
      <c r="AP62" s="273"/>
      <c r="AQ62" s="291"/>
      <c r="AR62" s="291"/>
      <c r="AS62" s="291"/>
      <c r="AT62" s="291"/>
      <c r="AU62" s="291"/>
      <c r="AV62" s="291"/>
      <c r="AW62" s="291"/>
      <c r="AX62" s="291"/>
      <c r="AY62" s="291"/>
      <c r="AZ62" s="291"/>
      <c r="BA62" s="291"/>
      <c r="BB62" s="291"/>
      <c r="BC62" s="291"/>
      <c r="BD62" s="291"/>
      <c r="BE62" s="291"/>
      <c r="BF62" s="291"/>
      <c r="BG62" s="291"/>
      <c r="BH62" s="359"/>
      <c r="BI62" s="359"/>
      <c r="BJ62" s="359"/>
      <c r="BK62" s="359"/>
      <c r="BL62" s="359"/>
      <c r="BM62" s="359"/>
      <c r="BN62" s="359"/>
      <c r="BO62" s="359"/>
      <c r="BP62" s="359"/>
      <c r="BQ62" s="359"/>
      <c r="BR62" s="359"/>
      <c r="BS62" s="359"/>
      <c r="BT62" s="359"/>
      <c r="BU62" s="359"/>
      <c r="BV62" s="359"/>
      <c r="BW62" s="359"/>
      <c r="BX62" s="359"/>
    </row>
    <row r="63" spans="1:76" ht="14.1" customHeight="1" x14ac:dyDescent="0.2">
      <c r="A63" s="360"/>
      <c r="B63" s="363" t="s">
        <v>133</v>
      </c>
      <c r="C63" s="361">
        <v>25</v>
      </c>
      <c r="D63" s="361">
        <v>37</v>
      </c>
      <c r="E63" s="361">
        <v>40</v>
      </c>
      <c r="F63" s="361">
        <v>26</v>
      </c>
      <c r="G63" s="361">
        <v>26</v>
      </c>
      <c r="H63" s="361">
        <v>30</v>
      </c>
      <c r="I63" s="361">
        <v>24</v>
      </c>
      <c r="J63" s="361">
        <v>24</v>
      </c>
      <c r="K63" s="361">
        <v>34</v>
      </c>
      <c r="L63" s="361">
        <v>35</v>
      </c>
      <c r="M63" s="361">
        <v>37</v>
      </c>
      <c r="N63" s="361">
        <v>39</v>
      </c>
      <c r="O63" s="361">
        <v>47</v>
      </c>
      <c r="P63" s="361">
        <v>26</v>
      </c>
      <c r="Q63" s="361">
        <v>38</v>
      </c>
      <c r="R63" s="361">
        <v>47</v>
      </c>
      <c r="S63" s="361">
        <v>42</v>
      </c>
      <c r="T63" s="361">
        <v>36</v>
      </c>
      <c r="U63" s="361">
        <v>33</v>
      </c>
      <c r="V63" s="361">
        <v>45</v>
      </c>
      <c r="W63" s="361">
        <v>26</v>
      </c>
      <c r="X63" s="361">
        <v>29</v>
      </c>
      <c r="Y63" s="361">
        <v>22</v>
      </c>
      <c r="Z63" s="361">
        <v>29</v>
      </c>
      <c r="AA63" s="361">
        <v>24</v>
      </c>
      <c r="AB63" s="361">
        <v>29</v>
      </c>
      <c r="AC63" s="361">
        <v>23</v>
      </c>
      <c r="AD63" s="361">
        <v>29</v>
      </c>
      <c r="AE63" s="361">
        <v>25</v>
      </c>
      <c r="AF63" s="361">
        <v>19</v>
      </c>
      <c r="AG63" s="361">
        <v>25</v>
      </c>
      <c r="AH63" s="361">
        <v>31</v>
      </c>
      <c r="AI63" s="361">
        <v>12</v>
      </c>
      <c r="AJ63" s="361">
        <v>21</v>
      </c>
      <c r="AK63" s="361">
        <v>17</v>
      </c>
      <c r="AL63" s="361">
        <v>22</v>
      </c>
      <c r="AM63" s="361">
        <v>27</v>
      </c>
      <c r="AN63" s="361"/>
      <c r="AO63" s="308">
        <f t="shared" si="8"/>
        <v>1101</v>
      </c>
      <c r="AP63" s="273"/>
      <c r="AQ63" s="291"/>
      <c r="AR63" s="291"/>
      <c r="AS63" s="291"/>
      <c r="AT63" s="291"/>
      <c r="AU63" s="291"/>
      <c r="AV63" s="291"/>
      <c r="AW63" s="291"/>
      <c r="AX63" s="291"/>
      <c r="AY63" s="291"/>
      <c r="AZ63" s="291"/>
      <c r="BA63" s="291"/>
      <c r="BB63" s="291"/>
      <c r="BC63" s="291"/>
      <c r="BD63" s="291"/>
      <c r="BE63" s="291"/>
      <c r="BF63" s="291"/>
      <c r="BG63" s="291"/>
      <c r="BH63" s="359"/>
      <c r="BI63" s="359"/>
      <c r="BJ63" s="359"/>
      <c r="BK63" s="359"/>
      <c r="BL63" s="359"/>
      <c r="BM63" s="359"/>
      <c r="BN63" s="359"/>
      <c r="BO63" s="359"/>
      <c r="BP63" s="359"/>
      <c r="BQ63" s="359"/>
      <c r="BR63" s="359"/>
      <c r="BS63" s="359"/>
      <c r="BT63" s="359"/>
      <c r="BU63" s="359"/>
      <c r="BV63" s="359"/>
      <c r="BW63" s="359"/>
      <c r="BX63" s="359"/>
    </row>
    <row r="64" spans="1:76" ht="14.1" customHeight="1" x14ac:dyDescent="0.2">
      <c r="A64" s="360"/>
      <c r="B64" s="363" t="s">
        <v>134</v>
      </c>
      <c r="C64" s="361">
        <v>21</v>
      </c>
      <c r="D64" s="361">
        <v>25</v>
      </c>
      <c r="E64" s="361">
        <v>31</v>
      </c>
      <c r="F64" s="361">
        <v>16</v>
      </c>
      <c r="G64" s="361">
        <v>29</v>
      </c>
      <c r="H64" s="361">
        <v>21</v>
      </c>
      <c r="I64" s="361">
        <v>31</v>
      </c>
      <c r="J64" s="361">
        <v>16</v>
      </c>
      <c r="K64" s="361">
        <v>29</v>
      </c>
      <c r="L64" s="361">
        <v>25</v>
      </c>
      <c r="M64" s="361">
        <v>20</v>
      </c>
      <c r="N64" s="361">
        <v>41</v>
      </c>
      <c r="O64" s="361">
        <v>10</v>
      </c>
      <c r="P64" s="361">
        <v>44</v>
      </c>
      <c r="Q64" s="361">
        <v>32</v>
      </c>
      <c r="R64" s="361">
        <v>35</v>
      </c>
      <c r="S64" s="361">
        <v>48</v>
      </c>
      <c r="T64" s="361">
        <v>39</v>
      </c>
      <c r="U64" s="361">
        <v>39</v>
      </c>
      <c r="V64" s="361">
        <v>26</v>
      </c>
      <c r="W64" s="361">
        <v>38</v>
      </c>
      <c r="X64" s="361">
        <v>24</v>
      </c>
      <c r="Y64" s="361">
        <v>24</v>
      </c>
      <c r="Z64" s="361">
        <v>21</v>
      </c>
      <c r="AA64" s="361">
        <v>20</v>
      </c>
      <c r="AB64" s="361">
        <v>20</v>
      </c>
      <c r="AC64" s="361">
        <v>14</v>
      </c>
      <c r="AD64" s="361">
        <v>14</v>
      </c>
      <c r="AE64" s="361">
        <v>21</v>
      </c>
      <c r="AF64" s="361">
        <v>17</v>
      </c>
      <c r="AG64" s="361">
        <v>19</v>
      </c>
      <c r="AH64" s="361">
        <v>24</v>
      </c>
      <c r="AI64" s="361">
        <v>15</v>
      </c>
      <c r="AJ64" s="361">
        <v>13</v>
      </c>
      <c r="AK64" s="361">
        <v>25</v>
      </c>
      <c r="AL64" s="361">
        <v>27</v>
      </c>
      <c r="AM64" s="361">
        <v>24</v>
      </c>
      <c r="AN64" s="361"/>
      <c r="AO64" s="308">
        <f t="shared" si="8"/>
        <v>938</v>
      </c>
      <c r="AP64" s="273"/>
      <c r="AQ64" s="291"/>
      <c r="AR64" s="291"/>
      <c r="AS64" s="291"/>
      <c r="AT64" s="291"/>
      <c r="AU64" s="291"/>
      <c r="AV64" s="291"/>
      <c r="AW64" s="291"/>
      <c r="AX64" s="291"/>
      <c r="AY64" s="291"/>
      <c r="AZ64" s="291"/>
      <c r="BA64" s="291"/>
      <c r="BB64" s="291"/>
      <c r="BC64" s="291"/>
      <c r="BD64" s="291"/>
      <c r="BE64" s="291"/>
      <c r="BF64" s="291"/>
      <c r="BG64" s="291"/>
      <c r="BH64" s="359"/>
      <c r="BI64" s="359"/>
      <c r="BJ64" s="359"/>
      <c r="BK64" s="359"/>
      <c r="BL64" s="359"/>
      <c r="BM64" s="359"/>
      <c r="BN64" s="359"/>
      <c r="BO64" s="359"/>
      <c r="BP64" s="359"/>
      <c r="BQ64" s="359"/>
      <c r="BR64" s="359"/>
      <c r="BS64" s="359"/>
      <c r="BT64" s="359"/>
      <c r="BU64" s="359"/>
      <c r="BV64" s="359"/>
      <c r="BW64" s="359"/>
      <c r="BX64" s="359"/>
    </row>
    <row r="65" spans="1:76" ht="14.1" customHeight="1" x14ac:dyDescent="0.2">
      <c r="A65" s="360"/>
      <c r="B65" s="363" t="s">
        <v>135</v>
      </c>
      <c r="C65" s="361">
        <v>23</v>
      </c>
      <c r="D65" s="361">
        <v>34</v>
      </c>
      <c r="E65" s="361">
        <v>26</v>
      </c>
      <c r="F65" s="361">
        <v>24</v>
      </c>
      <c r="G65" s="361">
        <v>17</v>
      </c>
      <c r="H65" s="361">
        <v>28</v>
      </c>
      <c r="I65" s="361">
        <v>22</v>
      </c>
      <c r="J65" s="361">
        <v>19</v>
      </c>
      <c r="K65" s="361">
        <v>23</v>
      </c>
      <c r="L65" s="361">
        <v>23</v>
      </c>
      <c r="M65" s="361">
        <v>23</v>
      </c>
      <c r="N65" s="361">
        <v>18</v>
      </c>
      <c r="O65" s="361">
        <v>15</v>
      </c>
      <c r="P65" s="361">
        <v>26</v>
      </c>
      <c r="Q65" s="361">
        <v>55</v>
      </c>
      <c r="R65" s="361">
        <v>36</v>
      </c>
      <c r="S65" s="361">
        <v>36</v>
      </c>
      <c r="T65" s="361">
        <v>25</v>
      </c>
      <c r="U65" s="361">
        <v>23</v>
      </c>
      <c r="V65" s="361">
        <v>25</v>
      </c>
      <c r="W65" s="361">
        <v>16</v>
      </c>
      <c r="X65" s="361">
        <v>18</v>
      </c>
      <c r="Y65" s="361">
        <v>24</v>
      </c>
      <c r="Z65" s="361">
        <v>14</v>
      </c>
      <c r="AA65" s="361">
        <v>18</v>
      </c>
      <c r="AB65" s="361">
        <v>12</v>
      </c>
      <c r="AC65" s="361">
        <v>20</v>
      </c>
      <c r="AD65" s="361">
        <v>27</v>
      </c>
      <c r="AE65" s="361">
        <v>18</v>
      </c>
      <c r="AF65" s="361">
        <v>29</v>
      </c>
      <c r="AG65" s="361">
        <v>12</v>
      </c>
      <c r="AH65" s="361">
        <v>12</v>
      </c>
      <c r="AI65" s="361">
        <v>20</v>
      </c>
      <c r="AJ65" s="361">
        <v>11</v>
      </c>
      <c r="AK65" s="361">
        <v>21</v>
      </c>
      <c r="AL65" s="361">
        <v>19</v>
      </c>
      <c r="AM65" s="361">
        <v>19</v>
      </c>
      <c r="AN65" s="361"/>
      <c r="AO65" s="308">
        <f t="shared" si="8"/>
        <v>831</v>
      </c>
      <c r="AP65" s="273"/>
      <c r="AQ65" s="291"/>
      <c r="AR65" s="291"/>
      <c r="AS65" s="291"/>
      <c r="AT65" s="291"/>
      <c r="AU65" s="291"/>
      <c r="AV65" s="291"/>
      <c r="AW65" s="291"/>
      <c r="AX65" s="291"/>
      <c r="AY65" s="291"/>
      <c r="AZ65" s="291"/>
      <c r="BA65" s="291"/>
      <c r="BB65" s="291"/>
      <c r="BC65" s="291"/>
      <c r="BD65" s="291"/>
      <c r="BE65" s="291"/>
      <c r="BF65" s="291"/>
      <c r="BG65" s="291"/>
      <c r="BH65" s="359"/>
      <c r="BI65" s="359"/>
      <c r="BJ65" s="359"/>
      <c r="BK65" s="359"/>
      <c r="BL65" s="359"/>
      <c r="BM65" s="359"/>
      <c r="BN65" s="359"/>
      <c r="BO65" s="359"/>
      <c r="BP65" s="359"/>
      <c r="BQ65" s="359"/>
      <c r="BR65" s="359"/>
      <c r="BS65" s="359"/>
      <c r="BT65" s="359"/>
      <c r="BU65" s="359"/>
      <c r="BV65" s="359"/>
      <c r="BW65" s="359"/>
      <c r="BX65" s="359"/>
    </row>
    <row r="66" spans="1:76" ht="14.1" customHeight="1" x14ac:dyDescent="0.2">
      <c r="A66" s="360"/>
      <c r="B66" s="363" t="s">
        <v>136</v>
      </c>
      <c r="C66" s="361">
        <v>13</v>
      </c>
      <c r="D66" s="361">
        <v>26</v>
      </c>
      <c r="E66" s="361">
        <v>23</v>
      </c>
      <c r="F66" s="361">
        <v>24</v>
      </c>
      <c r="G66" s="361">
        <v>18</v>
      </c>
      <c r="H66" s="361">
        <v>20</v>
      </c>
      <c r="I66" s="361">
        <v>24</v>
      </c>
      <c r="J66" s="361">
        <v>18</v>
      </c>
      <c r="K66" s="361">
        <v>16</v>
      </c>
      <c r="L66" s="361">
        <v>19</v>
      </c>
      <c r="M66" s="361">
        <v>10</v>
      </c>
      <c r="N66" s="361">
        <v>14</v>
      </c>
      <c r="O66" s="361">
        <v>20</v>
      </c>
      <c r="P66" s="361">
        <v>20</v>
      </c>
      <c r="Q66" s="361">
        <v>32</v>
      </c>
      <c r="R66" s="361">
        <v>39</v>
      </c>
      <c r="S66" s="361">
        <v>28</v>
      </c>
      <c r="T66" s="361">
        <v>27</v>
      </c>
      <c r="U66" s="361">
        <v>35</v>
      </c>
      <c r="V66" s="361">
        <v>31</v>
      </c>
      <c r="W66" s="361">
        <v>22</v>
      </c>
      <c r="X66" s="361">
        <v>9</v>
      </c>
      <c r="Y66" s="361">
        <v>19</v>
      </c>
      <c r="Z66" s="361">
        <v>14</v>
      </c>
      <c r="AA66" s="361">
        <v>15</v>
      </c>
      <c r="AB66" s="361">
        <v>18</v>
      </c>
      <c r="AC66" s="361">
        <v>16</v>
      </c>
      <c r="AD66" s="361">
        <v>21</v>
      </c>
      <c r="AE66" s="361">
        <v>11</v>
      </c>
      <c r="AF66" s="361">
        <v>17</v>
      </c>
      <c r="AG66" s="361">
        <v>21</v>
      </c>
      <c r="AH66" s="361">
        <v>10</v>
      </c>
      <c r="AI66" s="361">
        <v>9</v>
      </c>
      <c r="AJ66" s="361">
        <v>16</v>
      </c>
      <c r="AK66" s="361">
        <v>18</v>
      </c>
      <c r="AL66" s="361">
        <v>18</v>
      </c>
      <c r="AM66" s="361">
        <v>17</v>
      </c>
      <c r="AN66" s="361"/>
      <c r="AO66" s="308">
        <f t="shared" si="8"/>
        <v>728</v>
      </c>
      <c r="AP66" s="273"/>
      <c r="AQ66" s="291"/>
      <c r="AR66" s="291"/>
      <c r="AS66" s="291"/>
      <c r="AT66" s="291"/>
      <c r="AU66" s="291"/>
      <c r="AV66" s="291"/>
      <c r="AW66" s="291"/>
      <c r="AX66" s="291"/>
      <c r="AY66" s="291"/>
      <c r="AZ66" s="291"/>
      <c r="BA66" s="291"/>
      <c r="BB66" s="291"/>
      <c r="BC66" s="291"/>
      <c r="BD66" s="291"/>
      <c r="BE66" s="291"/>
      <c r="BF66" s="291"/>
      <c r="BG66" s="291"/>
      <c r="BH66" s="359"/>
      <c r="BI66" s="359"/>
      <c r="BJ66" s="359"/>
      <c r="BK66" s="359"/>
      <c r="BL66" s="359"/>
      <c r="BM66" s="359"/>
      <c r="BN66" s="359"/>
      <c r="BO66" s="359"/>
      <c r="BP66" s="359"/>
      <c r="BQ66" s="359"/>
      <c r="BR66" s="359"/>
      <c r="BS66" s="359"/>
      <c r="BT66" s="359"/>
      <c r="BU66" s="359"/>
      <c r="BV66" s="359"/>
      <c r="BW66" s="359"/>
      <c r="BX66" s="359"/>
    </row>
    <row r="67" spans="1:76" ht="14.1" customHeight="1" x14ac:dyDescent="0.2">
      <c r="A67" s="360"/>
      <c r="B67" s="363" t="s">
        <v>137</v>
      </c>
      <c r="C67" s="361">
        <v>45</v>
      </c>
      <c r="D67" s="361">
        <v>61</v>
      </c>
      <c r="E67" s="361">
        <v>36</v>
      </c>
      <c r="F67" s="361">
        <v>40</v>
      </c>
      <c r="G67" s="361">
        <v>29</v>
      </c>
      <c r="H67" s="361">
        <v>31</v>
      </c>
      <c r="I67" s="361">
        <v>32</v>
      </c>
      <c r="J67" s="361">
        <v>35</v>
      </c>
      <c r="K67" s="361">
        <v>31</v>
      </c>
      <c r="L67" s="361">
        <v>48</v>
      </c>
      <c r="M67" s="361">
        <v>28</v>
      </c>
      <c r="N67" s="361">
        <v>31</v>
      </c>
      <c r="O67" s="361">
        <v>48</v>
      </c>
      <c r="P67" s="361">
        <v>48</v>
      </c>
      <c r="Q67" s="361">
        <v>57</v>
      </c>
      <c r="R67" s="361">
        <v>47</v>
      </c>
      <c r="S67" s="361">
        <v>61</v>
      </c>
      <c r="T67" s="361">
        <v>63</v>
      </c>
      <c r="U67" s="361">
        <v>54</v>
      </c>
      <c r="V67" s="361">
        <v>48</v>
      </c>
      <c r="W67" s="361">
        <v>39</v>
      </c>
      <c r="X67" s="361">
        <v>28</v>
      </c>
      <c r="Y67" s="361">
        <v>41</v>
      </c>
      <c r="Z67" s="361">
        <v>36</v>
      </c>
      <c r="AA67" s="361">
        <v>27</v>
      </c>
      <c r="AB67" s="361">
        <v>40</v>
      </c>
      <c r="AC67" s="361">
        <v>27</v>
      </c>
      <c r="AD67" s="361">
        <v>21</v>
      </c>
      <c r="AE67" s="361">
        <v>28</v>
      </c>
      <c r="AF67" s="361">
        <v>34</v>
      </c>
      <c r="AG67" s="361">
        <v>42</v>
      </c>
      <c r="AH67" s="361">
        <v>30</v>
      </c>
      <c r="AI67" s="361">
        <v>21</v>
      </c>
      <c r="AJ67" s="361">
        <v>31</v>
      </c>
      <c r="AK67" s="361">
        <v>34</v>
      </c>
      <c r="AL67" s="361">
        <v>43</v>
      </c>
      <c r="AM67" s="361">
        <v>33</v>
      </c>
      <c r="AN67" s="361"/>
      <c r="AO67" s="308">
        <f t="shared" si="8"/>
        <v>1428</v>
      </c>
      <c r="AP67" s="273"/>
      <c r="AQ67" s="291"/>
      <c r="AR67" s="291"/>
      <c r="AS67" s="291"/>
      <c r="AT67" s="291"/>
      <c r="AU67" s="291"/>
      <c r="AV67" s="291"/>
      <c r="AW67" s="291"/>
      <c r="AX67" s="291"/>
      <c r="AY67" s="291"/>
      <c r="AZ67" s="291"/>
      <c r="BA67" s="291"/>
      <c r="BB67" s="291"/>
      <c r="BC67" s="291"/>
      <c r="BD67" s="291"/>
      <c r="BE67" s="291"/>
      <c r="BF67" s="291"/>
      <c r="BG67" s="291"/>
      <c r="BH67" s="359"/>
      <c r="BI67" s="359"/>
      <c r="BJ67" s="359"/>
      <c r="BK67" s="359"/>
      <c r="BL67" s="359"/>
      <c r="BM67" s="359"/>
      <c r="BN67" s="359"/>
      <c r="BO67" s="359"/>
      <c r="BP67" s="359"/>
      <c r="BQ67" s="359"/>
      <c r="BR67" s="359"/>
      <c r="BS67" s="359"/>
      <c r="BT67" s="359"/>
      <c r="BU67" s="359"/>
      <c r="BV67" s="359"/>
      <c r="BW67" s="359"/>
      <c r="BX67" s="359"/>
    </row>
    <row r="68" spans="1:76" ht="14.1" customHeight="1" x14ac:dyDescent="0.2">
      <c r="A68" s="360"/>
      <c r="B68" s="363" t="s">
        <v>138</v>
      </c>
      <c r="C68" s="361">
        <v>70</v>
      </c>
      <c r="D68" s="361">
        <v>96</v>
      </c>
      <c r="E68" s="361">
        <v>96</v>
      </c>
      <c r="F68" s="361">
        <v>96</v>
      </c>
      <c r="G68" s="361">
        <v>79</v>
      </c>
      <c r="H68" s="361">
        <v>81</v>
      </c>
      <c r="I68" s="361">
        <v>80</v>
      </c>
      <c r="J68" s="361">
        <v>88</v>
      </c>
      <c r="K68" s="361">
        <v>79</v>
      </c>
      <c r="L68" s="361">
        <v>79</v>
      </c>
      <c r="M68" s="361">
        <v>80</v>
      </c>
      <c r="N68" s="361">
        <v>70</v>
      </c>
      <c r="O68" s="361">
        <v>98</v>
      </c>
      <c r="P68" s="361">
        <v>82</v>
      </c>
      <c r="Q68" s="361">
        <v>109</v>
      </c>
      <c r="R68" s="361">
        <v>113</v>
      </c>
      <c r="S68" s="361">
        <v>102</v>
      </c>
      <c r="T68" s="361">
        <v>110</v>
      </c>
      <c r="U68" s="361">
        <v>91</v>
      </c>
      <c r="V68" s="361">
        <v>81</v>
      </c>
      <c r="W68" s="361">
        <v>67</v>
      </c>
      <c r="X68" s="361">
        <v>90</v>
      </c>
      <c r="Y68" s="361">
        <v>71</v>
      </c>
      <c r="Z68" s="361">
        <v>51</v>
      </c>
      <c r="AA68" s="361">
        <v>63</v>
      </c>
      <c r="AB68" s="361">
        <v>72</v>
      </c>
      <c r="AC68" s="361">
        <v>76</v>
      </c>
      <c r="AD68" s="361">
        <v>64</v>
      </c>
      <c r="AE68" s="361">
        <v>75</v>
      </c>
      <c r="AF68" s="361">
        <v>63</v>
      </c>
      <c r="AG68" s="361">
        <v>94</v>
      </c>
      <c r="AH68" s="361">
        <v>75</v>
      </c>
      <c r="AI68" s="361">
        <v>73</v>
      </c>
      <c r="AJ68" s="361">
        <v>93</v>
      </c>
      <c r="AK68" s="361">
        <v>76</v>
      </c>
      <c r="AL68" s="361">
        <v>79</v>
      </c>
      <c r="AM68" s="361">
        <v>69</v>
      </c>
      <c r="AN68" s="361"/>
      <c r="AO68" s="308">
        <f t="shared" si="8"/>
        <v>3031</v>
      </c>
      <c r="AP68" s="273"/>
      <c r="AQ68" s="291"/>
      <c r="AR68" s="291"/>
      <c r="AS68" s="291"/>
      <c r="AT68" s="291"/>
      <c r="AU68" s="291"/>
      <c r="AV68" s="291"/>
      <c r="AW68" s="291"/>
      <c r="AX68" s="291"/>
      <c r="AY68" s="291"/>
      <c r="AZ68" s="291"/>
      <c r="BA68" s="291"/>
      <c r="BB68" s="291"/>
      <c r="BC68" s="291"/>
      <c r="BD68" s="291"/>
      <c r="BE68" s="291"/>
      <c r="BF68" s="291"/>
      <c r="BG68" s="291"/>
      <c r="BH68" s="359"/>
      <c r="BI68" s="359"/>
      <c r="BJ68" s="359"/>
      <c r="BK68" s="359"/>
      <c r="BL68" s="359"/>
      <c r="BM68" s="359"/>
      <c r="BN68" s="359"/>
      <c r="BO68" s="359"/>
      <c r="BP68" s="359"/>
      <c r="BQ68" s="359"/>
      <c r="BR68" s="359"/>
      <c r="BS68" s="359"/>
      <c r="BT68" s="359"/>
      <c r="BU68" s="359"/>
      <c r="BV68" s="359"/>
      <c r="BW68" s="359"/>
      <c r="BX68" s="359"/>
    </row>
    <row r="69" spans="1:76" ht="14.1" customHeight="1" x14ac:dyDescent="0.2">
      <c r="A69" s="360"/>
      <c r="B69" s="363" t="s">
        <v>139</v>
      </c>
      <c r="C69" s="361">
        <v>123</v>
      </c>
      <c r="D69" s="361">
        <v>189</v>
      </c>
      <c r="E69" s="361">
        <v>143</v>
      </c>
      <c r="F69" s="361">
        <v>114</v>
      </c>
      <c r="G69" s="361">
        <v>139</v>
      </c>
      <c r="H69" s="361">
        <v>130</v>
      </c>
      <c r="I69" s="361">
        <v>113</v>
      </c>
      <c r="J69" s="361">
        <v>119</v>
      </c>
      <c r="K69" s="361">
        <v>126</v>
      </c>
      <c r="L69" s="361">
        <v>154</v>
      </c>
      <c r="M69" s="361">
        <v>136</v>
      </c>
      <c r="N69" s="361">
        <v>117</v>
      </c>
      <c r="O69" s="361">
        <v>77</v>
      </c>
      <c r="P69" s="361">
        <v>234</v>
      </c>
      <c r="Q69" s="361">
        <v>257</v>
      </c>
      <c r="R69" s="361">
        <v>224</v>
      </c>
      <c r="S69" s="361">
        <v>271</v>
      </c>
      <c r="T69" s="361">
        <v>191</v>
      </c>
      <c r="U69" s="361">
        <v>162</v>
      </c>
      <c r="V69" s="361">
        <v>172</v>
      </c>
      <c r="W69" s="361">
        <v>151</v>
      </c>
      <c r="X69" s="361">
        <v>127</v>
      </c>
      <c r="Y69" s="361">
        <v>109</v>
      </c>
      <c r="Z69" s="361">
        <v>119</v>
      </c>
      <c r="AA69" s="361">
        <v>103</v>
      </c>
      <c r="AB69" s="361">
        <v>122</v>
      </c>
      <c r="AC69" s="361">
        <v>101</v>
      </c>
      <c r="AD69" s="361">
        <v>106</v>
      </c>
      <c r="AE69" s="361">
        <v>113</v>
      </c>
      <c r="AF69" s="361">
        <v>100</v>
      </c>
      <c r="AG69" s="361">
        <v>117</v>
      </c>
      <c r="AH69" s="361">
        <v>112</v>
      </c>
      <c r="AI69" s="361">
        <v>96</v>
      </c>
      <c r="AJ69" s="361">
        <v>92</v>
      </c>
      <c r="AK69" s="361">
        <v>108</v>
      </c>
      <c r="AL69" s="361">
        <v>106</v>
      </c>
      <c r="AM69" s="361">
        <v>118</v>
      </c>
      <c r="AN69" s="361"/>
      <c r="AO69" s="308">
        <f t="shared" si="8"/>
        <v>5091</v>
      </c>
      <c r="AP69" s="273"/>
      <c r="AQ69" s="291"/>
      <c r="AR69" s="291"/>
      <c r="AS69" s="291"/>
      <c r="AT69" s="291"/>
      <c r="AU69" s="291"/>
      <c r="AV69" s="291"/>
      <c r="AW69" s="291"/>
      <c r="AX69" s="291"/>
      <c r="AY69" s="291"/>
      <c r="AZ69" s="291"/>
      <c r="BA69" s="291"/>
      <c r="BB69" s="291"/>
      <c r="BC69" s="291"/>
      <c r="BD69" s="291"/>
      <c r="BE69" s="291"/>
      <c r="BF69" s="291"/>
      <c r="BG69" s="291"/>
      <c r="BH69" s="359"/>
      <c r="BI69" s="359"/>
      <c r="BJ69" s="359"/>
      <c r="BK69" s="359"/>
      <c r="BL69" s="359"/>
      <c r="BM69" s="359"/>
      <c r="BN69" s="359"/>
      <c r="BO69" s="359"/>
      <c r="BP69" s="359"/>
      <c r="BQ69" s="359"/>
      <c r="BR69" s="359"/>
      <c r="BS69" s="359"/>
      <c r="BT69" s="359"/>
      <c r="BU69" s="359"/>
      <c r="BV69" s="359"/>
      <c r="BW69" s="359"/>
      <c r="BX69" s="359"/>
    </row>
    <row r="70" spans="1:76" ht="14.1" customHeight="1" x14ac:dyDescent="0.2">
      <c r="A70" s="360"/>
      <c r="B70" s="363" t="s">
        <v>123</v>
      </c>
      <c r="C70" s="361">
        <v>59</v>
      </c>
      <c r="D70" s="361">
        <v>60</v>
      </c>
      <c r="E70" s="361">
        <v>64</v>
      </c>
      <c r="F70" s="361">
        <v>52</v>
      </c>
      <c r="G70" s="361">
        <v>59</v>
      </c>
      <c r="H70" s="361">
        <v>44</v>
      </c>
      <c r="I70" s="361">
        <v>42</v>
      </c>
      <c r="J70" s="361">
        <v>49</v>
      </c>
      <c r="K70" s="361">
        <v>63</v>
      </c>
      <c r="L70" s="361">
        <v>48</v>
      </c>
      <c r="M70" s="361">
        <v>55</v>
      </c>
      <c r="N70" s="361">
        <v>56</v>
      </c>
      <c r="O70" s="361">
        <v>41</v>
      </c>
      <c r="P70" s="361">
        <v>68</v>
      </c>
      <c r="Q70" s="361">
        <v>71</v>
      </c>
      <c r="R70" s="361">
        <v>66</v>
      </c>
      <c r="S70" s="361">
        <v>59</v>
      </c>
      <c r="T70" s="361">
        <v>47</v>
      </c>
      <c r="U70" s="361">
        <v>59</v>
      </c>
      <c r="V70" s="361">
        <v>57</v>
      </c>
      <c r="W70" s="361">
        <v>53</v>
      </c>
      <c r="X70" s="361">
        <v>54</v>
      </c>
      <c r="Y70" s="361">
        <v>52</v>
      </c>
      <c r="Z70" s="361">
        <v>48</v>
      </c>
      <c r="AA70" s="361">
        <v>44</v>
      </c>
      <c r="AB70" s="361">
        <v>43</v>
      </c>
      <c r="AC70" s="361">
        <v>48</v>
      </c>
      <c r="AD70" s="361">
        <v>55</v>
      </c>
      <c r="AE70" s="361">
        <v>46</v>
      </c>
      <c r="AF70" s="361">
        <v>38</v>
      </c>
      <c r="AG70" s="361">
        <v>42</v>
      </c>
      <c r="AH70" s="361">
        <v>61</v>
      </c>
      <c r="AI70" s="361">
        <v>46</v>
      </c>
      <c r="AJ70" s="361">
        <v>58</v>
      </c>
      <c r="AK70" s="361">
        <v>46</v>
      </c>
      <c r="AL70" s="361">
        <v>43</v>
      </c>
      <c r="AM70" s="361">
        <v>45</v>
      </c>
      <c r="AN70" s="361"/>
      <c r="AO70" s="308">
        <f t="shared" si="8"/>
        <v>1941</v>
      </c>
      <c r="AP70" s="273"/>
      <c r="AQ70" s="291"/>
      <c r="AR70" s="291"/>
      <c r="AS70" s="291"/>
      <c r="AT70" s="291"/>
      <c r="AU70" s="291"/>
      <c r="AV70" s="291"/>
      <c r="AW70" s="291"/>
      <c r="AX70" s="291"/>
      <c r="AY70" s="291"/>
      <c r="AZ70" s="291"/>
      <c r="BA70" s="291"/>
      <c r="BB70" s="291"/>
      <c r="BC70" s="291"/>
      <c r="BD70" s="291"/>
      <c r="BE70" s="291"/>
      <c r="BF70" s="291"/>
      <c r="BG70" s="291"/>
      <c r="BH70" s="359"/>
      <c r="BI70" s="359"/>
      <c r="BJ70" s="359"/>
      <c r="BK70" s="359"/>
      <c r="BL70" s="359"/>
      <c r="BM70" s="359"/>
      <c r="BN70" s="359"/>
      <c r="BO70" s="359"/>
      <c r="BP70" s="359"/>
      <c r="BQ70" s="359"/>
      <c r="BR70" s="359"/>
      <c r="BS70" s="359"/>
      <c r="BT70" s="359"/>
      <c r="BU70" s="359"/>
      <c r="BV70" s="359"/>
      <c r="BW70" s="359"/>
      <c r="BX70" s="359"/>
    </row>
    <row r="71" spans="1:76" ht="14.1" customHeight="1" x14ac:dyDescent="0.2">
      <c r="A71" s="360"/>
      <c r="B71" s="363" t="s">
        <v>140</v>
      </c>
      <c r="C71" s="361">
        <v>25</v>
      </c>
      <c r="D71" s="361">
        <v>24</v>
      </c>
      <c r="E71" s="361">
        <v>28</v>
      </c>
      <c r="F71" s="361">
        <v>18</v>
      </c>
      <c r="G71" s="361">
        <v>23</v>
      </c>
      <c r="H71" s="361">
        <v>23</v>
      </c>
      <c r="I71" s="361">
        <v>20</v>
      </c>
      <c r="J71" s="361">
        <v>20</v>
      </c>
      <c r="K71" s="361">
        <v>26</v>
      </c>
      <c r="L71" s="361">
        <v>21</v>
      </c>
      <c r="M71" s="361">
        <v>15</v>
      </c>
      <c r="N71" s="361">
        <v>23</v>
      </c>
      <c r="O71" s="361">
        <v>13</v>
      </c>
      <c r="P71" s="361">
        <v>63</v>
      </c>
      <c r="Q71" s="361">
        <v>64</v>
      </c>
      <c r="R71" s="361">
        <v>62</v>
      </c>
      <c r="S71" s="361">
        <v>43</v>
      </c>
      <c r="T71" s="361">
        <v>36</v>
      </c>
      <c r="U71" s="361">
        <v>27</v>
      </c>
      <c r="V71" s="361">
        <v>23</v>
      </c>
      <c r="W71" s="361">
        <v>26</v>
      </c>
      <c r="X71" s="361">
        <v>21</v>
      </c>
      <c r="Y71" s="361">
        <v>25</v>
      </c>
      <c r="Z71" s="361">
        <v>22</v>
      </c>
      <c r="AA71" s="361">
        <v>23</v>
      </c>
      <c r="AB71" s="361">
        <v>22</v>
      </c>
      <c r="AC71" s="361">
        <v>18</v>
      </c>
      <c r="AD71" s="361">
        <v>15</v>
      </c>
      <c r="AE71" s="361">
        <v>15</v>
      </c>
      <c r="AF71" s="361">
        <v>24</v>
      </c>
      <c r="AG71" s="361">
        <v>19</v>
      </c>
      <c r="AH71" s="361">
        <v>19</v>
      </c>
      <c r="AI71" s="361">
        <v>15</v>
      </c>
      <c r="AJ71" s="361">
        <v>30</v>
      </c>
      <c r="AK71" s="361">
        <v>24</v>
      </c>
      <c r="AL71" s="361">
        <v>18</v>
      </c>
      <c r="AM71" s="361">
        <v>20</v>
      </c>
      <c r="AN71" s="361"/>
      <c r="AO71" s="308">
        <f t="shared" si="8"/>
        <v>953</v>
      </c>
      <c r="AP71" s="273"/>
      <c r="AQ71" s="291"/>
      <c r="AR71" s="291"/>
      <c r="AS71" s="291"/>
      <c r="AT71" s="291"/>
      <c r="AU71" s="291"/>
      <c r="AV71" s="291"/>
      <c r="AW71" s="291"/>
      <c r="AX71" s="291"/>
      <c r="AY71" s="291"/>
      <c r="AZ71" s="291"/>
      <c r="BA71" s="291"/>
      <c r="BB71" s="291"/>
      <c r="BC71" s="291"/>
      <c r="BD71" s="291"/>
      <c r="BE71" s="291"/>
      <c r="BF71" s="291"/>
      <c r="BG71" s="291"/>
      <c r="BH71" s="359"/>
      <c r="BI71" s="359"/>
      <c r="BJ71" s="359"/>
      <c r="BK71" s="359"/>
      <c r="BL71" s="359"/>
      <c r="BM71" s="359"/>
      <c r="BN71" s="359"/>
      <c r="BO71" s="359"/>
      <c r="BP71" s="359"/>
      <c r="BQ71" s="359"/>
      <c r="BR71" s="359"/>
      <c r="BS71" s="359"/>
      <c r="BT71" s="359"/>
      <c r="BU71" s="359"/>
      <c r="BV71" s="359"/>
      <c r="BW71" s="359"/>
      <c r="BX71" s="359"/>
    </row>
    <row r="72" spans="1:76" ht="14.1" customHeight="1" x14ac:dyDescent="0.2">
      <c r="A72" s="360"/>
      <c r="B72" s="363" t="s">
        <v>141</v>
      </c>
      <c r="C72" s="361">
        <v>20</v>
      </c>
      <c r="D72" s="361">
        <v>20</v>
      </c>
      <c r="E72" s="361">
        <v>14</v>
      </c>
      <c r="F72" s="361">
        <v>19</v>
      </c>
      <c r="G72" s="361">
        <v>20</v>
      </c>
      <c r="H72" s="361">
        <v>17</v>
      </c>
      <c r="I72" s="361">
        <v>17</v>
      </c>
      <c r="J72" s="361">
        <v>17</v>
      </c>
      <c r="K72" s="361">
        <v>21</v>
      </c>
      <c r="L72" s="361">
        <v>13</v>
      </c>
      <c r="M72" s="361">
        <v>13</v>
      </c>
      <c r="N72" s="361">
        <v>19</v>
      </c>
      <c r="O72" s="361">
        <v>16</v>
      </c>
      <c r="P72" s="361">
        <v>33</v>
      </c>
      <c r="Q72" s="361">
        <v>33</v>
      </c>
      <c r="R72" s="361">
        <v>34</v>
      </c>
      <c r="S72" s="361">
        <v>29</v>
      </c>
      <c r="T72" s="361">
        <v>50</v>
      </c>
      <c r="U72" s="361">
        <v>28</v>
      </c>
      <c r="V72" s="361">
        <v>21</v>
      </c>
      <c r="W72" s="361">
        <v>20</v>
      </c>
      <c r="X72" s="361">
        <v>14</v>
      </c>
      <c r="Y72" s="361">
        <v>17</v>
      </c>
      <c r="Z72" s="361">
        <v>13</v>
      </c>
      <c r="AA72" s="361">
        <v>20</v>
      </c>
      <c r="AB72" s="361">
        <v>17</v>
      </c>
      <c r="AC72" s="361">
        <v>20</v>
      </c>
      <c r="AD72" s="361">
        <v>12</v>
      </c>
      <c r="AE72" s="361">
        <v>15</v>
      </c>
      <c r="AF72" s="361">
        <v>12</v>
      </c>
      <c r="AG72" s="361">
        <v>15</v>
      </c>
      <c r="AH72" s="361">
        <v>16</v>
      </c>
      <c r="AI72" s="361">
        <v>11</v>
      </c>
      <c r="AJ72" s="361">
        <v>14</v>
      </c>
      <c r="AK72" s="361">
        <v>20</v>
      </c>
      <c r="AL72" s="361">
        <v>7</v>
      </c>
      <c r="AM72" s="361">
        <v>17</v>
      </c>
      <c r="AN72" s="361"/>
      <c r="AO72" s="308">
        <f t="shared" si="8"/>
        <v>714</v>
      </c>
      <c r="AP72" s="273"/>
      <c r="AQ72" s="291"/>
      <c r="AR72" s="291"/>
      <c r="AS72" s="291"/>
      <c r="AT72" s="291"/>
      <c r="AU72" s="291"/>
      <c r="AV72" s="291"/>
      <c r="AW72" s="291"/>
      <c r="AX72" s="291"/>
      <c r="AY72" s="291"/>
      <c r="AZ72" s="291"/>
      <c r="BA72" s="291"/>
      <c r="BB72" s="291"/>
      <c r="BC72" s="291"/>
      <c r="BD72" s="291"/>
      <c r="BE72" s="291"/>
      <c r="BF72" s="291"/>
      <c r="BG72" s="291"/>
      <c r="BH72" s="359"/>
      <c r="BI72" s="359"/>
      <c r="BJ72" s="359"/>
      <c r="BK72" s="359"/>
      <c r="BL72" s="359"/>
      <c r="BM72" s="359"/>
      <c r="BN72" s="359"/>
      <c r="BO72" s="359"/>
      <c r="BP72" s="359"/>
      <c r="BQ72" s="359"/>
      <c r="BR72" s="359"/>
      <c r="BS72" s="359"/>
      <c r="BT72" s="359"/>
      <c r="BU72" s="359"/>
      <c r="BV72" s="359"/>
      <c r="BW72" s="359"/>
      <c r="BX72" s="359"/>
    </row>
    <row r="73" spans="1:76" ht="14.1" customHeight="1" x14ac:dyDescent="0.2">
      <c r="A73" s="360"/>
      <c r="B73" s="363" t="s">
        <v>142</v>
      </c>
      <c r="C73" s="361">
        <v>27</v>
      </c>
      <c r="D73" s="361">
        <v>23</v>
      </c>
      <c r="E73" s="361">
        <v>20</v>
      </c>
      <c r="F73" s="361">
        <v>23</v>
      </c>
      <c r="G73" s="361">
        <v>15</v>
      </c>
      <c r="H73" s="361">
        <v>30</v>
      </c>
      <c r="I73" s="361">
        <v>18</v>
      </c>
      <c r="J73" s="361">
        <v>19</v>
      </c>
      <c r="K73" s="361">
        <v>14</v>
      </c>
      <c r="L73" s="361">
        <v>20</v>
      </c>
      <c r="M73" s="361">
        <v>21</v>
      </c>
      <c r="N73" s="361">
        <v>27</v>
      </c>
      <c r="O73" s="361">
        <v>21</v>
      </c>
      <c r="P73" s="361">
        <v>25</v>
      </c>
      <c r="Q73" s="361">
        <v>17</v>
      </c>
      <c r="R73" s="361">
        <v>29</v>
      </c>
      <c r="S73" s="361">
        <v>18</v>
      </c>
      <c r="T73" s="361">
        <v>14</v>
      </c>
      <c r="U73" s="361">
        <v>28</v>
      </c>
      <c r="V73" s="361">
        <v>15</v>
      </c>
      <c r="W73" s="361">
        <v>17</v>
      </c>
      <c r="X73" s="361">
        <v>27</v>
      </c>
      <c r="Y73" s="361">
        <v>24</v>
      </c>
      <c r="Z73" s="361">
        <v>19</v>
      </c>
      <c r="AA73" s="361">
        <v>20</v>
      </c>
      <c r="AB73" s="361">
        <v>24</v>
      </c>
      <c r="AC73" s="361">
        <v>16</v>
      </c>
      <c r="AD73" s="361">
        <v>17</v>
      </c>
      <c r="AE73" s="361">
        <v>19</v>
      </c>
      <c r="AF73" s="361">
        <v>20</v>
      </c>
      <c r="AG73" s="361">
        <v>20</v>
      </c>
      <c r="AH73" s="361">
        <v>24</v>
      </c>
      <c r="AI73" s="361">
        <v>20</v>
      </c>
      <c r="AJ73" s="361">
        <v>23</v>
      </c>
      <c r="AK73" s="361">
        <v>14</v>
      </c>
      <c r="AL73" s="361">
        <v>16</v>
      </c>
      <c r="AM73" s="361">
        <v>27</v>
      </c>
      <c r="AN73" s="361"/>
      <c r="AO73" s="308">
        <f t="shared" si="8"/>
        <v>771</v>
      </c>
      <c r="AP73" s="273"/>
      <c r="AQ73" s="291"/>
      <c r="AR73" s="291"/>
      <c r="AS73" s="291"/>
      <c r="AT73" s="291"/>
      <c r="AU73" s="291"/>
      <c r="AV73" s="291"/>
      <c r="AW73" s="291"/>
      <c r="AX73" s="291"/>
      <c r="AY73" s="291"/>
      <c r="AZ73" s="291"/>
      <c r="BA73" s="291"/>
      <c r="BB73" s="291"/>
      <c r="BC73" s="291"/>
      <c r="BD73" s="291"/>
      <c r="BE73" s="291"/>
      <c r="BF73" s="291"/>
      <c r="BG73" s="291"/>
      <c r="BH73" s="359"/>
      <c r="BI73" s="359"/>
      <c r="BJ73" s="359"/>
      <c r="BK73" s="359"/>
      <c r="BL73" s="359"/>
      <c r="BM73" s="359"/>
      <c r="BN73" s="359"/>
      <c r="BO73" s="359"/>
      <c r="BP73" s="359"/>
      <c r="BQ73" s="359"/>
      <c r="BR73" s="359"/>
      <c r="BS73" s="359"/>
      <c r="BT73" s="359"/>
      <c r="BU73" s="359"/>
      <c r="BV73" s="359"/>
      <c r="BW73" s="359"/>
      <c r="BX73" s="359"/>
    </row>
    <row r="74" spans="1:76" ht="14.1" customHeight="1" x14ac:dyDescent="0.2">
      <c r="A74" s="360"/>
      <c r="B74" s="363" t="s">
        <v>154</v>
      </c>
      <c r="C74" s="361">
        <v>9</v>
      </c>
      <c r="D74" s="361">
        <v>8</v>
      </c>
      <c r="E74" s="361">
        <v>10</v>
      </c>
      <c r="F74" s="361">
        <v>10</v>
      </c>
      <c r="G74" s="361">
        <v>10</v>
      </c>
      <c r="H74" s="361">
        <v>11</v>
      </c>
      <c r="I74" s="361">
        <v>3</v>
      </c>
      <c r="J74" s="361">
        <v>8</v>
      </c>
      <c r="K74" s="361">
        <v>10</v>
      </c>
      <c r="L74" s="361">
        <v>6</v>
      </c>
      <c r="M74" s="361">
        <v>11</v>
      </c>
      <c r="N74" s="361">
        <v>5</v>
      </c>
      <c r="O74" s="361">
        <v>5</v>
      </c>
      <c r="P74" s="361">
        <v>6</v>
      </c>
      <c r="Q74" s="361">
        <v>8</v>
      </c>
      <c r="R74" s="361">
        <v>8</v>
      </c>
      <c r="S74" s="361">
        <v>10</v>
      </c>
      <c r="T74" s="361">
        <v>5</v>
      </c>
      <c r="U74" s="361">
        <v>2</v>
      </c>
      <c r="V74" s="361">
        <v>4</v>
      </c>
      <c r="W74" s="361">
        <v>5</v>
      </c>
      <c r="X74" s="361">
        <v>7</v>
      </c>
      <c r="Y74" s="361">
        <v>5</v>
      </c>
      <c r="Z74" s="361">
        <v>10</v>
      </c>
      <c r="AA74" s="361">
        <v>8</v>
      </c>
      <c r="AB74" s="361">
        <v>6</v>
      </c>
      <c r="AC74" s="361">
        <v>5</v>
      </c>
      <c r="AD74" s="361">
        <v>5</v>
      </c>
      <c r="AE74" s="361">
        <v>7</v>
      </c>
      <c r="AF74" s="361">
        <v>5</v>
      </c>
      <c r="AG74" s="361">
        <v>7</v>
      </c>
      <c r="AH74" s="361">
        <v>7</v>
      </c>
      <c r="AI74" s="361">
        <v>11</v>
      </c>
      <c r="AJ74" s="361">
        <v>6</v>
      </c>
      <c r="AK74" s="361">
        <v>8</v>
      </c>
      <c r="AL74" s="361">
        <v>4</v>
      </c>
      <c r="AM74" s="361">
        <v>6</v>
      </c>
      <c r="AN74" s="361"/>
      <c r="AO74" s="308">
        <f t="shared" si="8"/>
        <v>261</v>
      </c>
      <c r="AP74" s="273"/>
      <c r="AQ74" s="291"/>
      <c r="AR74" s="291"/>
      <c r="AS74" s="291"/>
      <c r="AT74" s="291"/>
      <c r="AU74" s="291"/>
      <c r="AV74" s="291"/>
      <c r="AW74" s="291"/>
      <c r="AX74" s="291"/>
      <c r="AY74" s="291"/>
      <c r="AZ74" s="291"/>
      <c r="BA74" s="291"/>
      <c r="BB74" s="291"/>
      <c r="BC74" s="291"/>
      <c r="BD74" s="291"/>
      <c r="BE74" s="291"/>
      <c r="BF74" s="291"/>
      <c r="BG74" s="291"/>
      <c r="BH74" s="359"/>
      <c r="BI74" s="359"/>
      <c r="BJ74" s="359"/>
      <c r="BK74" s="359"/>
      <c r="BL74" s="359"/>
      <c r="BM74" s="359"/>
      <c r="BN74" s="359"/>
      <c r="BO74" s="359"/>
      <c r="BP74" s="359"/>
      <c r="BQ74" s="359"/>
      <c r="BR74" s="359"/>
      <c r="BS74" s="359"/>
      <c r="BT74" s="359"/>
      <c r="BU74" s="359"/>
      <c r="BV74" s="359"/>
      <c r="BW74" s="359"/>
      <c r="BX74" s="359"/>
    </row>
    <row r="75" spans="1:76" ht="14.1" customHeight="1" x14ac:dyDescent="0.2">
      <c r="A75" s="360"/>
      <c r="B75" s="363" t="s">
        <v>143</v>
      </c>
      <c r="C75" s="361">
        <v>38</v>
      </c>
      <c r="D75" s="361">
        <v>43</v>
      </c>
      <c r="E75" s="361">
        <v>38</v>
      </c>
      <c r="F75" s="361">
        <v>37</v>
      </c>
      <c r="G75" s="361">
        <v>39</v>
      </c>
      <c r="H75" s="361">
        <v>24</v>
      </c>
      <c r="I75" s="361">
        <v>29</v>
      </c>
      <c r="J75" s="361">
        <v>46</v>
      </c>
      <c r="K75" s="361">
        <v>30</v>
      </c>
      <c r="L75" s="361">
        <v>40</v>
      </c>
      <c r="M75" s="361">
        <v>36</v>
      </c>
      <c r="N75" s="361">
        <v>36</v>
      </c>
      <c r="O75" s="361">
        <v>30</v>
      </c>
      <c r="P75" s="361">
        <v>52</v>
      </c>
      <c r="Q75" s="361">
        <v>46</v>
      </c>
      <c r="R75" s="361">
        <v>58</v>
      </c>
      <c r="S75" s="361">
        <v>58</v>
      </c>
      <c r="T75" s="361">
        <v>48</v>
      </c>
      <c r="U75" s="361">
        <v>40</v>
      </c>
      <c r="V75" s="361">
        <v>39</v>
      </c>
      <c r="W75" s="361">
        <v>44</v>
      </c>
      <c r="X75" s="361">
        <v>32</v>
      </c>
      <c r="Y75" s="361">
        <v>30</v>
      </c>
      <c r="Z75" s="361">
        <v>32</v>
      </c>
      <c r="AA75" s="361">
        <v>31</v>
      </c>
      <c r="AB75" s="361">
        <v>28</v>
      </c>
      <c r="AC75" s="361">
        <v>26</v>
      </c>
      <c r="AD75" s="361">
        <v>27</v>
      </c>
      <c r="AE75" s="361">
        <v>36</v>
      </c>
      <c r="AF75" s="361">
        <v>29</v>
      </c>
      <c r="AG75" s="361">
        <v>34</v>
      </c>
      <c r="AH75" s="361">
        <v>28</v>
      </c>
      <c r="AI75" s="361">
        <v>30</v>
      </c>
      <c r="AJ75" s="361">
        <v>33</v>
      </c>
      <c r="AK75" s="361">
        <v>18</v>
      </c>
      <c r="AL75" s="361">
        <v>33</v>
      </c>
      <c r="AM75" s="361">
        <v>27</v>
      </c>
      <c r="AN75" s="361"/>
      <c r="AO75" s="308">
        <f t="shared" si="8"/>
        <v>1325</v>
      </c>
      <c r="AP75" s="273"/>
      <c r="AQ75" s="291"/>
      <c r="AR75" s="291"/>
      <c r="AS75" s="291"/>
      <c r="AT75" s="291"/>
      <c r="AU75" s="291"/>
      <c r="AV75" s="291"/>
      <c r="AW75" s="291"/>
      <c r="AX75" s="291"/>
      <c r="AY75" s="291"/>
      <c r="AZ75" s="291"/>
      <c r="BA75" s="291"/>
      <c r="BB75" s="291"/>
      <c r="BC75" s="291"/>
      <c r="BD75" s="291"/>
      <c r="BE75" s="291"/>
      <c r="BF75" s="291"/>
      <c r="BG75" s="291"/>
      <c r="BH75" s="359"/>
      <c r="BI75" s="359"/>
      <c r="BJ75" s="359"/>
      <c r="BK75" s="359"/>
      <c r="BL75" s="359"/>
      <c r="BM75" s="359"/>
      <c r="BN75" s="359"/>
      <c r="BO75" s="359"/>
      <c r="BP75" s="359"/>
      <c r="BQ75" s="359"/>
      <c r="BR75" s="359"/>
      <c r="BS75" s="359"/>
      <c r="BT75" s="359"/>
      <c r="BU75" s="359"/>
      <c r="BV75" s="359"/>
      <c r="BW75" s="359"/>
      <c r="BX75" s="359"/>
    </row>
    <row r="76" spans="1:76" ht="14.1" customHeight="1" x14ac:dyDescent="0.2">
      <c r="A76" s="360"/>
      <c r="B76" s="363" t="s">
        <v>144</v>
      </c>
      <c r="C76" s="361">
        <v>75</v>
      </c>
      <c r="D76" s="361">
        <v>103</v>
      </c>
      <c r="E76" s="361">
        <v>83</v>
      </c>
      <c r="F76" s="361">
        <v>86</v>
      </c>
      <c r="G76" s="361">
        <v>83</v>
      </c>
      <c r="H76" s="361">
        <v>82</v>
      </c>
      <c r="I76" s="361">
        <v>70</v>
      </c>
      <c r="J76" s="361">
        <v>66</v>
      </c>
      <c r="K76" s="361">
        <v>65</v>
      </c>
      <c r="L76" s="361">
        <v>81</v>
      </c>
      <c r="M76" s="361">
        <v>76</v>
      </c>
      <c r="N76" s="361">
        <v>71</v>
      </c>
      <c r="O76" s="361">
        <v>78</v>
      </c>
      <c r="P76" s="361">
        <v>117</v>
      </c>
      <c r="Q76" s="361">
        <v>133</v>
      </c>
      <c r="R76" s="361">
        <v>141</v>
      </c>
      <c r="S76" s="361">
        <v>115</v>
      </c>
      <c r="T76" s="361">
        <v>107</v>
      </c>
      <c r="U76" s="361">
        <v>103</v>
      </c>
      <c r="V76" s="361">
        <v>67</v>
      </c>
      <c r="W76" s="361">
        <v>65</v>
      </c>
      <c r="X76" s="361">
        <v>70</v>
      </c>
      <c r="Y76" s="361">
        <v>62</v>
      </c>
      <c r="Z76" s="361">
        <v>65</v>
      </c>
      <c r="AA76" s="361">
        <v>56</v>
      </c>
      <c r="AB76" s="361">
        <v>68</v>
      </c>
      <c r="AC76" s="361">
        <v>56</v>
      </c>
      <c r="AD76" s="361">
        <v>67</v>
      </c>
      <c r="AE76" s="361">
        <v>63</v>
      </c>
      <c r="AF76" s="361">
        <v>76</v>
      </c>
      <c r="AG76" s="361">
        <v>65</v>
      </c>
      <c r="AH76" s="361">
        <v>62</v>
      </c>
      <c r="AI76" s="361">
        <v>62</v>
      </c>
      <c r="AJ76" s="361">
        <v>63</v>
      </c>
      <c r="AK76" s="361">
        <v>83</v>
      </c>
      <c r="AL76" s="361">
        <v>79</v>
      </c>
      <c r="AM76" s="361">
        <v>59</v>
      </c>
      <c r="AN76" s="361"/>
      <c r="AO76" s="308">
        <f t="shared" si="8"/>
        <v>2923</v>
      </c>
      <c r="AP76" s="273"/>
      <c r="AQ76" s="291"/>
      <c r="AR76" s="291"/>
      <c r="AS76" s="291"/>
      <c r="AT76" s="291"/>
      <c r="AU76" s="291"/>
      <c r="AV76" s="291"/>
      <c r="AW76" s="291"/>
      <c r="AX76" s="291"/>
      <c r="AY76" s="291"/>
      <c r="AZ76" s="291"/>
      <c r="BA76" s="291"/>
      <c r="BB76" s="291"/>
      <c r="BC76" s="291"/>
      <c r="BD76" s="291"/>
      <c r="BE76" s="291"/>
      <c r="BF76" s="291"/>
      <c r="BG76" s="291"/>
      <c r="BH76" s="359"/>
      <c r="BI76" s="359"/>
      <c r="BJ76" s="359"/>
      <c r="BK76" s="359"/>
      <c r="BL76" s="359"/>
      <c r="BM76" s="359"/>
      <c r="BN76" s="359"/>
      <c r="BO76" s="359"/>
      <c r="BP76" s="359"/>
      <c r="BQ76" s="359"/>
      <c r="BR76" s="359"/>
      <c r="BS76" s="359"/>
      <c r="BT76" s="359"/>
      <c r="BU76" s="359"/>
      <c r="BV76" s="359"/>
      <c r="BW76" s="359"/>
      <c r="BX76" s="359"/>
    </row>
    <row r="77" spans="1:76" ht="14.1" customHeight="1" x14ac:dyDescent="0.2">
      <c r="A77" s="360"/>
      <c r="B77" s="363" t="s">
        <v>145</v>
      </c>
      <c r="C77" s="361">
        <v>1</v>
      </c>
      <c r="D77" s="361">
        <v>5</v>
      </c>
      <c r="E77" s="361">
        <v>2</v>
      </c>
      <c r="F77" s="361">
        <v>4</v>
      </c>
      <c r="G77" s="361">
        <v>2</v>
      </c>
      <c r="H77" s="361">
        <v>5</v>
      </c>
      <c r="I77" s="361">
        <v>3</v>
      </c>
      <c r="J77" s="361">
        <v>1</v>
      </c>
      <c r="K77" s="361">
        <v>4</v>
      </c>
      <c r="L77" s="361">
        <v>5</v>
      </c>
      <c r="M77" s="361">
        <v>6</v>
      </c>
      <c r="N77" s="361">
        <v>7</v>
      </c>
      <c r="O77" s="361">
        <v>8</v>
      </c>
      <c r="P77" s="361">
        <v>9</v>
      </c>
      <c r="Q77" s="361">
        <v>11</v>
      </c>
      <c r="R77" s="361">
        <v>4</v>
      </c>
      <c r="S77" s="361">
        <v>6</v>
      </c>
      <c r="T77" s="361">
        <v>3</v>
      </c>
      <c r="U77" s="361">
        <v>2</v>
      </c>
      <c r="V77" s="361">
        <v>5</v>
      </c>
      <c r="W77" s="361">
        <v>8</v>
      </c>
      <c r="X77" s="361">
        <v>5</v>
      </c>
      <c r="Y77" s="361">
        <v>8</v>
      </c>
      <c r="Z77" s="361">
        <v>2</v>
      </c>
      <c r="AA77" s="361">
        <v>5</v>
      </c>
      <c r="AB77" s="361">
        <v>4</v>
      </c>
      <c r="AC77" s="361">
        <v>2</v>
      </c>
      <c r="AD77" s="361">
        <v>4</v>
      </c>
      <c r="AE77" s="361">
        <v>3</v>
      </c>
      <c r="AF77" s="361">
        <v>4</v>
      </c>
      <c r="AG77" s="361">
        <v>4</v>
      </c>
      <c r="AH77" s="361">
        <v>3</v>
      </c>
      <c r="AI77" s="361">
        <v>5</v>
      </c>
      <c r="AJ77" s="361">
        <v>3</v>
      </c>
      <c r="AK77" s="361">
        <v>8</v>
      </c>
      <c r="AL77" s="361">
        <v>4</v>
      </c>
      <c r="AM77" s="361">
        <v>6</v>
      </c>
      <c r="AN77" s="361"/>
      <c r="AO77" s="308">
        <f t="shared" si="8"/>
        <v>171</v>
      </c>
      <c r="AP77" s="273"/>
      <c r="AQ77" s="291"/>
      <c r="AR77" s="291"/>
      <c r="AS77" s="291"/>
      <c r="AT77" s="291"/>
      <c r="AU77" s="291"/>
      <c r="AV77" s="291"/>
      <c r="AW77" s="291"/>
      <c r="AX77" s="291"/>
      <c r="AY77" s="291"/>
      <c r="AZ77" s="291"/>
      <c r="BA77" s="291"/>
      <c r="BB77" s="291"/>
      <c r="BC77" s="291"/>
      <c r="BD77" s="291"/>
      <c r="BE77" s="291"/>
      <c r="BF77" s="291"/>
      <c r="BG77" s="291"/>
      <c r="BH77" s="359"/>
      <c r="BI77" s="359"/>
      <c r="BJ77" s="359"/>
      <c r="BK77" s="359"/>
      <c r="BL77" s="359"/>
      <c r="BM77" s="359"/>
      <c r="BN77" s="359"/>
      <c r="BO77" s="359"/>
      <c r="BP77" s="359"/>
      <c r="BQ77" s="359"/>
      <c r="BR77" s="359"/>
      <c r="BS77" s="359"/>
      <c r="BT77" s="359"/>
      <c r="BU77" s="359"/>
      <c r="BV77" s="359"/>
      <c r="BW77" s="359"/>
      <c r="BX77" s="359"/>
    </row>
    <row r="78" spans="1:76" ht="14.1" customHeight="1" x14ac:dyDescent="0.2">
      <c r="A78" s="360"/>
      <c r="B78" s="363" t="s">
        <v>157</v>
      </c>
      <c r="C78" s="361">
        <v>35</v>
      </c>
      <c r="D78" s="361">
        <v>62</v>
      </c>
      <c r="E78" s="361">
        <v>39</v>
      </c>
      <c r="F78" s="361">
        <v>43</v>
      </c>
      <c r="G78" s="361">
        <v>34</v>
      </c>
      <c r="H78" s="361">
        <v>35</v>
      </c>
      <c r="I78" s="361">
        <v>41</v>
      </c>
      <c r="J78" s="361">
        <v>28</v>
      </c>
      <c r="K78" s="361">
        <v>35</v>
      </c>
      <c r="L78" s="361">
        <v>35</v>
      </c>
      <c r="M78" s="361">
        <v>39</v>
      </c>
      <c r="N78" s="361">
        <v>28</v>
      </c>
      <c r="O78" s="361">
        <v>44</v>
      </c>
      <c r="P78" s="361">
        <v>43</v>
      </c>
      <c r="Q78" s="361">
        <v>54</v>
      </c>
      <c r="R78" s="361">
        <v>47</v>
      </c>
      <c r="S78" s="361">
        <v>51</v>
      </c>
      <c r="T78" s="361">
        <v>43</v>
      </c>
      <c r="U78" s="361">
        <v>35</v>
      </c>
      <c r="V78" s="361">
        <v>45</v>
      </c>
      <c r="W78" s="361">
        <v>40</v>
      </c>
      <c r="X78" s="361">
        <v>34</v>
      </c>
      <c r="Y78" s="361">
        <v>28</v>
      </c>
      <c r="Z78" s="361">
        <v>23</v>
      </c>
      <c r="AA78" s="361">
        <v>30</v>
      </c>
      <c r="AB78" s="361">
        <v>22</v>
      </c>
      <c r="AC78" s="361">
        <v>36</v>
      </c>
      <c r="AD78" s="361">
        <v>32</v>
      </c>
      <c r="AE78" s="361">
        <v>34</v>
      </c>
      <c r="AF78" s="361">
        <v>21</v>
      </c>
      <c r="AG78" s="361">
        <v>35</v>
      </c>
      <c r="AH78" s="361">
        <v>29</v>
      </c>
      <c r="AI78" s="361">
        <v>29</v>
      </c>
      <c r="AJ78" s="361">
        <v>27</v>
      </c>
      <c r="AK78" s="361">
        <v>27</v>
      </c>
      <c r="AL78" s="361">
        <v>32</v>
      </c>
      <c r="AM78" s="361">
        <v>38</v>
      </c>
      <c r="AN78" s="361"/>
      <c r="AO78" s="308">
        <f t="shared" si="8"/>
        <v>1333</v>
      </c>
      <c r="AP78" s="273"/>
      <c r="AQ78" s="291"/>
      <c r="AR78" s="291"/>
      <c r="AS78" s="291"/>
      <c r="AT78" s="291"/>
      <c r="AU78" s="291"/>
      <c r="AV78" s="291"/>
      <c r="AW78" s="291"/>
      <c r="AX78" s="291"/>
      <c r="AY78" s="291"/>
      <c r="AZ78" s="291"/>
      <c r="BA78" s="291"/>
      <c r="BB78" s="291"/>
      <c r="BC78" s="291"/>
      <c r="BD78" s="291"/>
      <c r="BE78" s="291"/>
      <c r="BF78" s="291"/>
      <c r="BG78" s="291"/>
      <c r="BH78" s="359"/>
      <c r="BI78" s="359"/>
      <c r="BJ78" s="359"/>
      <c r="BK78" s="359"/>
      <c r="BL78" s="359"/>
      <c r="BM78" s="359"/>
      <c r="BN78" s="359"/>
      <c r="BO78" s="359"/>
      <c r="BP78" s="359"/>
      <c r="BQ78" s="359"/>
      <c r="BR78" s="359"/>
      <c r="BS78" s="359"/>
      <c r="BT78" s="359"/>
      <c r="BU78" s="359"/>
      <c r="BV78" s="359"/>
      <c r="BW78" s="359"/>
      <c r="BX78" s="359"/>
    </row>
    <row r="79" spans="1:76" ht="14.1" customHeight="1" x14ac:dyDescent="0.2">
      <c r="A79" s="360"/>
      <c r="B79" s="363" t="s">
        <v>146</v>
      </c>
      <c r="C79" s="361">
        <v>43</v>
      </c>
      <c r="D79" s="361">
        <v>55</v>
      </c>
      <c r="E79" s="361">
        <v>46</v>
      </c>
      <c r="F79" s="361">
        <v>43</v>
      </c>
      <c r="G79" s="361">
        <v>33</v>
      </c>
      <c r="H79" s="361">
        <v>35</v>
      </c>
      <c r="I79" s="361">
        <v>39</v>
      </c>
      <c r="J79" s="361">
        <v>41</v>
      </c>
      <c r="K79" s="361">
        <v>37</v>
      </c>
      <c r="L79" s="361">
        <v>43</v>
      </c>
      <c r="M79" s="361">
        <v>40</v>
      </c>
      <c r="N79" s="361">
        <v>44</v>
      </c>
      <c r="O79" s="361">
        <v>26</v>
      </c>
      <c r="P79" s="361">
        <v>75</v>
      </c>
      <c r="Q79" s="361">
        <v>71</v>
      </c>
      <c r="R79" s="361">
        <v>81</v>
      </c>
      <c r="S79" s="361">
        <v>97</v>
      </c>
      <c r="T79" s="361">
        <v>75</v>
      </c>
      <c r="U79" s="361">
        <v>53</v>
      </c>
      <c r="V79" s="361">
        <v>61</v>
      </c>
      <c r="W79" s="361">
        <v>50</v>
      </c>
      <c r="X79" s="361">
        <v>42</v>
      </c>
      <c r="Y79" s="361">
        <v>39</v>
      </c>
      <c r="Z79" s="361">
        <v>31</v>
      </c>
      <c r="AA79" s="361">
        <v>36</v>
      </c>
      <c r="AB79" s="361">
        <v>32</v>
      </c>
      <c r="AC79" s="361">
        <v>36</v>
      </c>
      <c r="AD79" s="361">
        <v>26</v>
      </c>
      <c r="AE79" s="361">
        <v>44</v>
      </c>
      <c r="AF79" s="361">
        <v>36</v>
      </c>
      <c r="AG79" s="361">
        <v>35</v>
      </c>
      <c r="AH79" s="361">
        <v>34</v>
      </c>
      <c r="AI79" s="361">
        <v>39</v>
      </c>
      <c r="AJ79" s="361">
        <v>31</v>
      </c>
      <c r="AK79" s="361">
        <v>32</v>
      </c>
      <c r="AL79" s="361">
        <v>43</v>
      </c>
      <c r="AM79" s="361">
        <v>28</v>
      </c>
      <c r="AN79" s="361"/>
      <c r="AO79" s="308">
        <f t="shared" si="8"/>
        <v>1652</v>
      </c>
      <c r="AP79" s="273"/>
      <c r="AQ79" s="291"/>
      <c r="AR79" s="291"/>
      <c r="AS79" s="291"/>
      <c r="AT79" s="291"/>
      <c r="AU79" s="291"/>
      <c r="AV79" s="291"/>
      <c r="AW79" s="291"/>
      <c r="AX79" s="291"/>
      <c r="AY79" s="291"/>
      <c r="AZ79" s="291"/>
      <c r="BA79" s="291"/>
      <c r="BB79" s="291"/>
      <c r="BC79" s="291"/>
      <c r="BD79" s="291"/>
      <c r="BE79" s="291"/>
      <c r="BF79" s="291"/>
      <c r="BG79" s="291"/>
      <c r="BH79" s="359"/>
      <c r="BI79" s="359"/>
      <c r="BJ79" s="359"/>
      <c r="BK79" s="359"/>
      <c r="BL79" s="359"/>
      <c r="BM79" s="359"/>
      <c r="BN79" s="359"/>
      <c r="BO79" s="359"/>
      <c r="BP79" s="359"/>
      <c r="BQ79" s="359"/>
      <c r="BR79" s="359"/>
      <c r="BS79" s="359"/>
      <c r="BT79" s="359"/>
      <c r="BU79" s="359"/>
      <c r="BV79" s="359"/>
      <c r="BW79" s="359"/>
      <c r="BX79" s="359"/>
    </row>
    <row r="80" spans="1:76" ht="14.1" customHeight="1" x14ac:dyDescent="0.2">
      <c r="A80" s="360"/>
      <c r="B80" s="363" t="s">
        <v>147</v>
      </c>
      <c r="C80" s="361">
        <v>20</v>
      </c>
      <c r="D80" s="361">
        <v>41</v>
      </c>
      <c r="E80" s="361">
        <v>38</v>
      </c>
      <c r="F80" s="361">
        <v>29</v>
      </c>
      <c r="G80" s="361">
        <v>27</v>
      </c>
      <c r="H80" s="361">
        <v>24</v>
      </c>
      <c r="I80" s="361">
        <v>25</v>
      </c>
      <c r="J80" s="361">
        <v>23</v>
      </c>
      <c r="K80" s="361">
        <v>35</v>
      </c>
      <c r="L80" s="361">
        <v>32</v>
      </c>
      <c r="M80" s="361">
        <v>29</v>
      </c>
      <c r="N80" s="361">
        <v>36</v>
      </c>
      <c r="O80" s="361">
        <v>23</v>
      </c>
      <c r="P80" s="361">
        <v>42</v>
      </c>
      <c r="Q80" s="361">
        <v>37</v>
      </c>
      <c r="R80" s="361">
        <v>31</v>
      </c>
      <c r="S80" s="361">
        <v>30</v>
      </c>
      <c r="T80" s="361">
        <v>27</v>
      </c>
      <c r="U80" s="361">
        <v>24</v>
      </c>
      <c r="V80" s="361">
        <v>28</v>
      </c>
      <c r="W80" s="361">
        <v>32</v>
      </c>
      <c r="X80" s="361">
        <v>18</v>
      </c>
      <c r="Y80" s="361">
        <v>33</v>
      </c>
      <c r="Z80" s="361">
        <v>27</v>
      </c>
      <c r="AA80" s="361">
        <v>29</v>
      </c>
      <c r="AB80" s="361">
        <v>21</v>
      </c>
      <c r="AC80" s="361">
        <v>25</v>
      </c>
      <c r="AD80" s="361">
        <v>34</v>
      </c>
      <c r="AE80" s="361">
        <v>24</v>
      </c>
      <c r="AF80" s="361">
        <v>30</v>
      </c>
      <c r="AG80" s="361">
        <v>19</v>
      </c>
      <c r="AH80" s="361">
        <v>26</v>
      </c>
      <c r="AI80" s="361">
        <v>24</v>
      </c>
      <c r="AJ80" s="361">
        <v>25</v>
      </c>
      <c r="AK80" s="361">
        <v>24</v>
      </c>
      <c r="AL80" s="361">
        <v>19</v>
      </c>
      <c r="AM80" s="361">
        <v>30</v>
      </c>
      <c r="AN80" s="361"/>
      <c r="AO80" s="308">
        <f t="shared" si="8"/>
        <v>1041</v>
      </c>
      <c r="AP80" s="273"/>
      <c r="AQ80" s="291"/>
      <c r="AR80" s="291"/>
      <c r="AS80" s="291"/>
      <c r="AT80" s="291"/>
      <c r="AU80" s="291"/>
      <c r="AV80" s="291"/>
      <c r="AW80" s="291"/>
      <c r="AX80" s="291"/>
      <c r="AY80" s="291"/>
      <c r="AZ80" s="291"/>
      <c r="BA80" s="291"/>
      <c r="BB80" s="291"/>
      <c r="BC80" s="291"/>
      <c r="BD80" s="291"/>
      <c r="BE80" s="291"/>
      <c r="BF80" s="291"/>
      <c r="BG80" s="291"/>
      <c r="BH80" s="359"/>
      <c r="BI80" s="359"/>
      <c r="BJ80" s="359"/>
      <c r="BK80" s="359"/>
      <c r="BL80" s="359"/>
      <c r="BM80" s="359"/>
      <c r="BN80" s="359"/>
      <c r="BO80" s="359"/>
      <c r="BP80" s="359"/>
      <c r="BQ80" s="359"/>
      <c r="BR80" s="359"/>
      <c r="BS80" s="359"/>
      <c r="BT80" s="359"/>
      <c r="BU80" s="359"/>
      <c r="BV80" s="359"/>
      <c r="BW80" s="359"/>
      <c r="BX80" s="359"/>
    </row>
    <row r="81" spans="1:76" ht="14.1" customHeight="1" x14ac:dyDescent="0.2">
      <c r="A81" s="360"/>
      <c r="B81" s="363" t="s">
        <v>148</v>
      </c>
      <c r="C81" s="361">
        <v>5</v>
      </c>
      <c r="D81" s="361">
        <v>4</v>
      </c>
      <c r="E81" s="361">
        <v>2</v>
      </c>
      <c r="F81" s="361">
        <v>2</v>
      </c>
      <c r="G81" s="361">
        <v>5</v>
      </c>
      <c r="H81" s="361">
        <v>6</v>
      </c>
      <c r="I81" s="361">
        <v>4</v>
      </c>
      <c r="J81" s="361">
        <v>4</v>
      </c>
      <c r="K81" s="361">
        <v>3</v>
      </c>
      <c r="L81" s="361">
        <v>4</v>
      </c>
      <c r="M81" s="361">
        <v>3</v>
      </c>
      <c r="N81" s="361">
        <v>3</v>
      </c>
      <c r="O81" s="361">
        <v>9</v>
      </c>
      <c r="P81" s="361">
        <v>8</v>
      </c>
      <c r="Q81" s="361">
        <v>8</v>
      </c>
      <c r="R81" s="361">
        <v>3</v>
      </c>
      <c r="S81" s="361">
        <v>2</v>
      </c>
      <c r="T81" s="361">
        <v>6</v>
      </c>
      <c r="U81" s="361">
        <v>6</v>
      </c>
      <c r="V81" s="361">
        <v>6</v>
      </c>
      <c r="W81" s="361">
        <v>2</v>
      </c>
      <c r="X81" s="361">
        <v>5</v>
      </c>
      <c r="Y81" s="361">
        <v>3</v>
      </c>
      <c r="Z81" s="361">
        <v>4</v>
      </c>
      <c r="AA81" s="361">
        <v>3</v>
      </c>
      <c r="AB81" s="361">
        <v>0</v>
      </c>
      <c r="AC81" s="361">
        <v>4</v>
      </c>
      <c r="AD81" s="361">
        <v>7</v>
      </c>
      <c r="AE81" s="361">
        <v>5</v>
      </c>
      <c r="AF81" s="361">
        <v>3</v>
      </c>
      <c r="AG81" s="361">
        <v>3</v>
      </c>
      <c r="AH81" s="361">
        <v>4</v>
      </c>
      <c r="AI81" s="361">
        <v>1</v>
      </c>
      <c r="AJ81" s="361">
        <v>2</v>
      </c>
      <c r="AK81" s="361">
        <v>3</v>
      </c>
      <c r="AL81" s="361">
        <v>6</v>
      </c>
      <c r="AM81" s="361">
        <v>6</v>
      </c>
      <c r="AN81" s="361"/>
      <c r="AO81" s="308">
        <f t="shared" si="8"/>
        <v>154</v>
      </c>
      <c r="AP81" s="273"/>
      <c r="AQ81" s="291"/>
      <c r="AR81" s="291"/>
      <c r="AS81" s="291"/>
      <c r="AT81" s="291"/>
      <c r="AU81" s="291"/>
      <c r="AV81" s="291"/>
      <c r="AW81" s="291"/>
      <c r="AX81" s="291"/>
      <c r="AY81" s="291"/>
      <c r="AZ81" s="291"/>
      <c r="BA81" s="291"/>
      <c r="BB81" s="291"/>
      <c r="BC81" s="291"/>
      <c r="BD81" s="291"/>
      <c r="BE81" s="291"/>
      <c r="BF81" s="291"/>
      <c r="BG81" s="291"/>
      <c r="BH81" s="359"/>
      <c r="BI81" s="359"/>
      <c r="BJ81" s="359"/>
      <c r="BK81" s="359"/>
      <c r="BL81" s="359"/>
      <c r="BM81" s="359"/>
      <c r="BN81" s="359"/>
      <c r="BO81" s="359"/>
      <c r="BP81" s="359"/>
      <c r="BQ81" s="359"/>
      <c r="BR81" s="359"/>
      <c r="BS81" s="359"/>
      <c r="BT81" s="359"/>
      <c r="BU81" s="359"/>
      <c r="BV81" s="359"/>
      <c r="BW81" s="359"/>
      <c r="BX81" s="359"/>
    </row>
    <row r="82" spans="1:76" ht="14.1" customHeight="1" x14ac:dyDescent="0.2">
      <c r="A82" s="360"/>
      <c r="B82" s="363" t="s">
        <v>149</v>
      </c>
      <c r="C82" s="361">
        <v>42</v>
      </c>
      <c r="D82" s="361">
        <v>41</v>
      </c>
      <c r="E82" s="361">
        <v>36</v>
      </c>
      <c r="F82" s="361">
        <v>40</v>
      </c>
      <c r="G82" s="361">
        <v>31</v>
      </c>
      <c r="H82" s="361">
        <v>34</v>
      </c>
      <c r="I82" s="361">
        <v>23</v>
      </c>
      <c r="J82" s="361">
        <v>35</v>
      </c>
      <c r="K82" s="361">
        <v>35</v>
      </c>
      <c r="L82" s="361">
        <v>30</v>
      </c>
      <c r="M82" s="361">
        <v>36</v>
      </c>
      <c r="N82" s="361">
        <v>26</v>
      </c>
      <c r="O82" s="361">
        <v>31</v>
      </c>
      <c r="P82" s="361">
        <v>43</v>
      </c>
      <c r="Q82" s="361">
        <v>47</v>
      </c>
      <c r="R82" s="361">
        <v>53</v>
      </c>
      <c r="S82" s="361">
        <v>39</v>
      </c>
      <c r="T82" s="361">
        <v>38</v>
      </c>
      <c r="U82" s="361">
        <v>27</v>
      </c>
      <c r="V82" s="361">
        <v>36</v>
      </c>
      <c r="W82" s="361">
        <v>29</v>
      </c>
      <c r="X82" s="361">
        <v>27</v>
      </c>
      <c r="Y82" s="361">
        <v>23</v>
      </c>
      <c r="Z82" s="361">
        <v>27</v>
      </c>
      <c r="AA82" s="361">
        <v>33</v>
      </c>
      <c r="AB82" s="361">
        <v>27</v>
      </c>
      <c r="AC82" s="361">
        <v>27</v>
      </c>
      <c r="AD82" s="361">
        <v>27</v>
      </c>
      <c r="AE82" s="361">
        <v>31</v>
      </c>
      <c r="AF82" s="361">
        <v>22</v>
      </c>
      <c r="AG82" s="361">
        <v>28</v>
      </c>
      <c r="AH82" s="361">
        <v>32</v>
      </c>
      <c r="AI82" s="361">
        <v>21</v>
      </c>
      <c r="AJ82" s="361">
        <v>31</v>
      </c>
      <c r="AK82" s="361">
        <v>31</v>
      </c>
      <c r="AL82" s="361">
        <v>31</v>
      </c>
      <c r="AM82" s="361">
        <v>34</v>
      </c>
      <c r="AN82" s="361"/>
      <c r="AO82" s="308">
        <f t="shared" si="8"/>
        <v>1204</v>
      </c>
      <c r="AP82" s="273"/>
      <c r="AQ82" s="291"/>
      <c r="AR82" s="291"/>
      <c r="AS82" s="291"/>
      <c r="AT82" s="291"/>
      <c r="AU82" s="291"/>
      <c r="AV82" s="291"/>
      <c r="AW82" s="291"/>
      <c r="AX82" s="291"/>
      <c r="AY82" s="291"/>
      <c r="AZ82" s="291"/>
      <c r="BA82" s="291"/>
      <c r="BB82" s="291"/>
      <c r="BC82" s="291"/>
      <c r="BD82" s="291"/>
      <c r="BE82" s="291"/>
      <c r="BF82" s="291"/>
      <c r="BG82" s="291"/>
      <c r="BH82" s="359"/>
      <c r="BI82" s="359"/>
      <c r="BJ82" s="359"/>
      <c r="BK82" s="359"/>
      <c r="BL82" s="359"/>
      <c r="BM82" s="359"/>
      <c r="BN82" s="359"/>
      <c r="BO82" s="359"/>
      <c r="BP82" s="359"/>
      <c r="BQ82" s="359"/>
      <c r="BR82" s="359"/>
      <c r="BS82" s="359"/>
      <c r="BT82" s="359"/>
      <c r="BU82" s="359"/>
      <c r="BV82" s="359"/>
      <c r="BW82" s="359"/>
      <c r="BX82" s="359"/>
    </row>
    <row r="83" spans="1:76" ht="14.1" customHeight="1" x14ac:dyDescent="0.2">
      <c r="A83" s="360"/>
      <c r="B83" s="363" t="s">
        <v>150</v>
      </c>
      <c r="C83" s="361">
        <v>63</v>
      </c>
      <c r="D83" s="361">
        <v>91</v>
      </c>
      <c r="E83" s="361">
        <v>82</v>
      </c>
      <c r="F83" s="361">
        <v>75</v>
      </c>
      <c r="G83" s="361">
        <v>68</v>
      </c>
      <c r="H83" s="361">
        <v>87</v>
      </c>
      <c r="I83" s="361">
        <v>85</v>
      </c>
      <c r="J83" s="361">
        <v>78</v>
      </c>
      <c r="K83" s="361">
        <v>71</v>
      </c>
      <c r="L83" s="361">
        <v>70</v>
      </c>
      <c r="M83" s="361">
        <v>67</v>
      </c>
      <c r="N83" s="361">
        <v>67</v>
      </c>
      <c r="O83" s="361">
        <v>59</v>
      </c>
      <c r="P83" s="361">
        <v>114</v>
      </c>
      <c r="Q83" s="361">
        <v>141</v>
      </c>
      <c r="R83" s="361">
        <v>131</v>
      </c>
      <c r="S83" s="361">
        <v>123</v>
      </c>
      <c r="T83" s="361">
        <v>100</v>
      </c>
      <c r="U83" s="361">
        <v>104</v>
      </c>
      <c r="V83" s="361">
        <v>101</v>
      </c>
      <c r="W83" s="361">
        <v>86</v>
      </c>
      <c r="X83" s="361">
        <v>72</v>
      </c>
      <c r="Y83" s="361">
        <v>72</v>
      </c>
      <c r="Z83" s="361">
        <v>64</v>
      </c>
      <c r="AA83" s="361">
        <v>81</v>
      </c>
      <c r="AB83" s="361">
        <v>80</v>
      </c>
      <c r="AC83" s="361">
        <v>53</v>
      </c>
      <c r="AD83" s="361">
        <v>44</v>
      </c>
      <c r="AE83" s="361">
        <v>64</v>
      </c>
      <c r="AF83" s="361">
        <v>60</v>
      </c>
      <c r="AG83" s="361">
        <v>63</v>
      </c>
      <c r="AH83" s="361">
        <v>67</v>
      </c>
      <c r="AI83" s="361">
        <v>63</v>
      </c>
      <c r="AJ83" s="361">
        <v>68</v>
      </c>
      <c r="AK83" s="361">
        <v>68</v>
      </c>
      <c r="AL83" s="361">
        <v>67</v>
      </c>
      <c r="AM83" s="361">
        <v>77</v>
      </c>
      <c r="AN83" s="361"/>
      <c r="AO83" s="308">
        <f t="shared" si="8"/>
        <v>2926</v>
      </c>
      <c r="AP83" s="273"/>
      <c r="AQ83" s="291"/>
      <c r="AR83" s="291"/>
      <c r="AS83" s="291"/>
      <c r="AT83" s="291"/>
      <c r="AU83" s="291"/>
      <c r="AV83" s="291"/>
      <c r="AW83" s="291"/>
      <c r="AX83" s="291"/>
      <c r="AY83" s="291"/>
      <c r="AZ83" s="291"/>
      <c r="BA83" s="291"/>
      <c r="BB83" s="291"/>
      <c r="BC83" s="291"/>
      <c r="BD83" s="291"/>
      <c r="BE83" s="291"/>
      <c r="BF83" s="291"/>
      <c r="BG83" s="291"/>
      <c r="BH83" s="359"/>
      <c r="BI83" s="359"/>
      <c r="BJ83" s="359"/>
      <c r="BK83" s="359"/>
      <c r="BL83" s="359"/>
      <c r="BM83" s="359"/>
      <c r="BN83" s="359"/>
      <c r="BO83" s="359"/>
      <c r="BP83" s="359"/>
      <c r="BQ83" s="359"/>
      <c r="BR83" s="359"/>
      <c r="BS83" s="359"/>
      <c r="BT83" s="359"/>
      <c r="BU83" s="359"/>
      <c r="BV83" s="359"/>
      <c r="BW83" s="359"/>
      <c r="BX83" s="359"/>
    </row>
    <row r="84" spans="1:76" ht="14.1" customHeight="1" x14ac:dyDescent="0.2">
      <c r="A84" s="360"/>
      <c r="B84" s="363" t="s">
        <v>151</v>
      </c>
      <c r="C84" s="361">
        <v>20</v>
      </c>
      <c r="D84" s="361">
        <v>18</v>
      </c>
      <c r="E84" s="361">
        <v>14</v>
      </c>
      <c r="F84" s="361">
        <v>22</v>
      </c>
      <c r="G84" s="361">
        <v>21</v>
      </c>
      <c r="H84" s="361">
        <v>17</v>
      </c>
      <c r="I84" s="361">
        <v>21</v>
      </c>
      <c r="J84" s="361">
        <v>18</v>
      </c>
      <c r="K84" s="361">
        <v>17</v>
      </c>
      <c r="L84" s="361">
        <v>16</v>
      </c>
      <c r="M84" s="361">
        <v>17</v>
      </c>
      <c r="N84" s="361">
        <v>20</v>
      </c>
      <c r="O84" s="361">
        <v>12</v>
      </c>
      <c r="P84" s="361">
        <v>32</v>
      </c>
      <c r="Q84" s="361">
        <v>34</v>
      </c>
      <c r="R84" s="361">
        <v>27</v>
      </c>
      <c r="S84" s="361">
        <v>23</v>
      </c>
      <c r="T84" s="361">
        <v>23</v>
      </c>
      <c r="U84" s="361">
        <v>29</v>
      </c>
      <c r="V84" s="361">
        <v>24</v>
      </c>
      <c r="W84" s="361">
        <v>10</v>
      </c>
      <c r="X84" s="361">
        <v>10</v>
      </c>
      <c r="Y84" s="361">
        <v>17</v>
      </c>
      <c r="Z84" s="361">
        <v>18</v>
      </c>
      <c r="AA84" s="361">
        <v>16</v>
      </c>
      <c r="AB84" s="361">
        <v>16</v>
      </c>
      <c r="AC84" s="361">
        <v>15</v>
      </c>
      <c r="AD84" s="361">
        <v>16</v>
      </c>
      <c r="AE84" s="361">
        <v>27</v>
      </c>
      <c r="AF84" s="361">
        <v>16</v>
      </c>
      <c r="AG84" s="361">
        <v>12</v>
      </c>
      <c r="AH84" s="361">
        <v>11</v>
      </c>
      <c r="AI84" s="361">
        <v>15</v>
      </c>
      <c r="AJ84" s="361">
        <v>13</v>
      </c>
      <c r="AK84" s="361">
        <v>18</v>
      </c>
      <c r="AL84" s="361">
        <v>11</v>
      </c>
      <c r="AM84" s="361">
        <v>17</v>
      </c>
      <c r="AN84" s="361"/>
      <c r="AO84" s="308">
        <f t="shared" si="8"/>
        <v>683</v>
      </c>
      <c r="AP84" s="273"/>
      <c r="AQ84" s="291"/>
      <c r="AR84" s="291"/>
      <c r="AS84" s="291"/>
      <c r="AT84" s="291"/>
      <c r="AU84" s="291"/>
      <c r="AV84" s="291"/>
      <c r="AW84" s="291"/>
      <c r="AX84" s="291"/>
      <c r="AY84" s="291"/>
      <c r="AZ84" s="291"/>
      <c r="BA84" s="291"/>
      <c r="BB84" s="291"/>
      <c r="BC84" s="291"/>
      <c r="BD84" s="291"/>
      <c r="BE84" s="291"/>
      <c r="BF84" s="291"/>
      <c r="BG84" s="291"/>
      <c r="BH84" s="359"/>
      <c r="BI84" s="359"/>
      <c r="BJ84" s="359"/>
      <c r="BK84" s="359"/>
      <c r="BL84" s="359"/>
      <c r="BM84" s="359"/>
      <c r="BN84" s="359"/>
      <c r="BO84" s="359"/>
      <c r="BP84" s="359"/>
      <c r="BQ84" s="359"/>
      <c r="BR84" s="359"/>
      <c r="BS84" s="359"/>
      <c r="BT84" s="359"/>
      <c r="BU84" s="359"/>
      <c r="BV84" s="359"/>
      <c r="BW84" s="359"/>
      <c r="BX84" s="359"/>
    </row>
    <row r="85" spans="1:76" ht="14.1" customHeight="1" x14ac:dyDescent="0.2">
      <c r="A85" s="360"/>
      <c r="B85" s="363" t="s">
        <v>152</v>
      </c>
      <c r="C85" s="361">
        <v>25</v>
      </c>
      <c r="D85" s="361">
        <v>34</v>
      </c>
      <c r="E85" s="361">
        <v>25</v>
      </c>
      <c r="F85" s="361">
        <v>20</v>
      </c>
      <c r="G85" s="361">
        <v>22</v>
      </c>
      <c r="H85" s="361">
        <v>16</v>
      </c>
      <c r="I85" s="361">
        <v>16</v>
      </c>
      <c r="J85" s="361">
        <v>24</v>
      </c>
      <c r="K85" s="361">
        <v>21</v>
      </c>
      <c r="L85" s="361">
        <v>21</v>
      </c>
      <c r="M85" s="361">
        <v>23</v>
      </c>
      <c r="N85" s="361">
        <v>25</v>
      </c>
      <c r="O85" s="361">
        <v>21</v>
      </c>
      <c r="P85" s="361">
        <v>43</v>
      </c>
      <c r="Q85" s="361">
        <v>43</v>
      </c>
      <c r="R85" s="361">
        <v>41</v>
      </c>
      <c r="S85" s="361">
        <v>31</v>
      </c>
      <c r="T85" s="361">
        <v>42</v>
      </c>
      <c r="U85" s="361">
        <v>28</v>
      </c>
      <c r="V85" s="361">
        <v>29</v>
      </c>
      <c r="W85" s="361">
        <v>21</v>
      </c>
      <c r="X85" s="361">
        <v>22</v>
      </c>
      <c r="Y85" s="361">
        <v>20</v>
      </c>
      <c r="Z85" s="361">
        <v>28</v>
      </c>
      <c r="AA85" s="361">
        <v>20</v>
      </c>
      <c r="AB85" s="361">
        <v>21</v>
      </c>
      <c r="AC85" s="361">
        <v>23</v>
      </c>
      <c r="AD85" s="361">
        <v>15</v>
      </c>
      <c r="AE85" s="361">
        <v>16</v>
      </c>
      <c r="AF85" s="361">
        <v>18</v>
      </c>
      <c r="AG85" s="361">
        <v>14</v>
      </c>
      <c r="AH85" s="361">
        <v>15</v>
      </c>
      <c r="AI85" s="361">
        <v>24</v>
      </c>
      <c r="AJ85" s="361">
        <v>23</v>
      </c>
      <c r="AK85" s="361">
        <v>17</v>
      </c>
      <c r="AL85" s="361">
        <v>17</v>
      </c>
      <c r="AM85" s="361">
        <v>16</v>
      </c>
      <c r="AN85" s="361"/>
      <c r="AO85" s="308">
        <f t="shared" si="8"/>
        <v>880</v>
      </c>
      <c r="AP85" s="273"/>
      <c r="AQ85" s="291"/>
      <c r="AR85" s="291"/>
      <c r="AS85" s="291"/>
      <c r="AT85" s="291"/>
      <c r="AU85" s="291"/>
      <c r="AV85" s="291"/>
      <c r="AW85" s="291"/>
      <c r="AX85" s="291"/>
      <c r="AY85" s="291"/>
      <c r="AZ85" s="291"/>
      <c r="BA85" s="291"/>
      <c r="BB85" s="291"/>
      <c r="BC85" s="291"/>
      <c r="BD85" s="291"/>
      <c r="BE85" s="291"/>
      <c r="BF85" s="291"/>
      <c r="BG85" s="291"/>
      <c r="BH85" s="359"/>
      <c r="BI85" s="359"/>
      <c r="BJ85" s="359"/>
      <c r="BK85" s="359"/>
      <c r="BL85" s="359"/>
      <c r="BM85" s="359"/>
      <c r="BN85" s="359"/>
      <c r="BO85" s="359"/>
      <c r="BP85" s="359"/>
      <c r="BQ85" s="359"/>
      <c r="BR85" s="359"/>
      <c r="BS85" s="359"/>
      <c r="BT85" s="359"/>
      <c r="BU85" s="359"/>
      <c r="BV85" s="359"/>
      <c r="BW85" s="359"/>
      <c r="BX85" s="359"/>
    </row>
    <row r="86" spans="1:76" ht="14.1" customHeight="1" x14ac:dyDescent="0.2">
      <c r="A86" s="360"/>
      <c r="B86" s="363" t="s">
        <v>153</v>
      </c>
      <c r="C86" s="361">
        <v>36</v>
      </c>
      <c r="D86" s="361">
        <v>35</v>
      </c>
      <c r="E86" s="361">
        <v>29</v>
      </c>
      <c r="F86" s="361">
        <v>33</v>
      </c>
      <c r="G86" s="361">
        <v>40</v>
      </c>
      <c r="H86" s="361">
        <v>40</v>
      </c>
      <c r="I86" s="361">
        <v>44</v>
      </c>
      <c r="J86" s="361">
        <v>34</v>
      </c>
      <c r="K86" s="361">
        <v>36</v>
      </c>
      <c r="L86" s="361">
        <v>28</v>
      </c>
      <c r="M86" s="361">
        <v>40</v>
      </c>
      <c r="N86" s="361">
        <v>39</v>
      </c>
      <c r="O86" s="361">
        <v>30</v>
      </c>
      <c r="P86" s="361">
        <v>45</v>
      </c>
      <c r="Q86" s="361">
        <v>51</v>
      </c>
      <c r="R86" s="361">
        <v>43</v>
      </c>
      <c r="S86" s="361">
        <v>41</v>
      </c>
      <c r="T86" s="361">
        <v>51</v>
      </c>
      <c r="U86" s="361">
        <v>42</v>
      </c>
      <c r="V86" s="361">
        <v>44</v>
      </c>
      <c r="W86" s="361">
        <v>38</v>
      </c>
      <c r="X86" s="361">
        <v>41</v>
      </c>
      <c r="Y86" s="361">
        <v>29</v>
      </c>
      <c r="Z86" s="361">
        <v>38</v>
      </c>
      <c r="AA86" s="361">
        <v>41</v>
      </c>
      <c r="AB86" s="361">
        <v>30</v>
      </c>
      <c r="AC86" s="361">
        <v>30</v>
      </c>
      <c r="AD86" s="361">
        <v>31</v>
      </c>
      <c r="AE86" s="361">
        <v>26</v>
      </c>
      <c r="AF86" s="361">
        <v>30</v>
      </c>
      <c r="AG86" s="361">
        <v>23</v>
      </c>
      <c r="AH86" s="361">
        <v>24</v>
      </c>
      <c r="AI86" s="361">
        <v>31</v>
      </c>
      <c r="AJ86" s="361">
        <v>27</v>
      </c>
      <c r="AK86" s="361">
        <v>29</v>
      </c>
      <c r="AL86" s="361">
        <v>27</v>
      </c>
      <c r="AM86" s="361">
        <v>22</v>
      </c>
      <c r="AN86" s="361"/>
      <c r="AO86" s="308">
        <f t="shared" si="8"/>
        <v>1298</v>
      </c>
      <c r="AP86" s="273"/>
      <c r="AQ86" s="291"/>
      <c r="AR86" s="291"/>
      <c r="AS86" s="291"/>
      <c r="AT86" s="291"/>
      <c r="AU86" s="291"/>
      <c r="AV86" s="291"/>
      <c r="AW86" s="291"/>
      <c r="AX86" s="291"/>
      <c r="AY86" s="291"/>
      <c r="AZ86" s="291"/>
      <c r="BA86" s="291"/>
      <c r="BB86" s="291"/>
      <c r="BC86" s="291"/>
      <c r="BD86" s="291"/>
      <c r="BE86" s="291"/>
      <c r="BF86" s="291"/>
      <c r="BG86" s="291"/>
      <c r="BH86" s="359"/>
      <c r="BI86" s="359"/>
      <c r="BJ86" s="359"/>
      <c r="BK86" s="359"/>
      <c r="BL86" s="359"/>
      <c r="BM86" s="359"/>
      <c r="BN86" s="359"/>
      <c r="BO86" s="359"/>
      <c r="BP86" s="359"/>
      <c r="BQ86" s="359"/>
      <c r="BR86" s="359"/>
      <c r="BS86" s="359"/>
      <c r="BT86" s="359"/>
      <c r="BU86" s="359"/>
      <c r="BV86" s="359"/>
      <c r="BW86" s="359"/>
      <c r="BX86" s="359"/>
    </row>
    <row r="87" spans="1:76" ht="14.1" customHeight="1" x14ac:dyDescent="0.2">
      <c r="A87" s="360"/>
      <c r="B87" s="364"/>
      <c r="C87" s="361"/>
      <c r="D87" s="361"/>
      <c r="E87" s="361"/>
      <c r="F87" s="361"/>
      <c r="G87" s="361"/>
      <c r="H87" s="361"/>
      <c r="I87" s="361"/>
      <c r="J87" s="361"/>
      <c r="K87" s="361"/>
      <c r="L87" s="361"/>
      <c r="M87" s="361"/>
      <c r="N87" s="361"/>
      <c r="O87" s="361"/>
      <c r="P87" s="361"/>
      <c r="Q87" s="361"/>
      <c r="R87" s="361"/>
      <c r="S87" s="361"/>
      <c r="T87" s="361"/>
      <c r="U87" s="361"/>
      <c r="V87" s="361"/>
      <c r="W87" s="361"/>
      <c r="X87" s="361"/>
      <c r="Y87" s="361"/>
      <c r="Z87" s="361"/>
      <c r="AA87" s="361"/>
      <c r="AB87" s="361"/>
      <c r="AC87" s="361"/>
      <c r="AD87" s="361"/>
      <c r="AE87" s="361"/>
      <c r="AF87" s="361"/>
      <c r="AG87" s="361"/>
      <c r="AH87" s="361"/>
      <c r="AI87" s="361"/>
      <c r="AJ87" s="361"/>
      <c r="AK87" s="361"/>
      <c r="AL87" s="361"/>
      <c r="AM87" s="361"/>
      <c r="AN87" s="362"/>
      <c r="AO87" s="308"/>
      <c r="AP87" s="273"/>
    </row>
    <row r="88" spans="1:76" ht="14.1" customHeight="1" x14ac:dyDescent="0.2">
      <c r="A88" s="357"/>
      <c r="B88" s="365" t="s">
        <v>2833</v>
      </c>
      <c r="AN88" s="331"/>
      <c r="AO88" s="308"/>
      <c r="AP88" s="273"/>
    </row>
    <row r="89" spans="1:76" ht="14.1" customHeight="1" x14ac:dyDescent="0.2">
      <c r="A89" s="357"/>
      <c r="B89" s="306" t="s">
        <v>81</v>
      </c>
      <c r="C89" s="307">
        <v>306</v>
      </c>
      <c r="D89" s="307">
        <v>356</v>
      </c>
      <c r="E89" s="307">
        <v>319</v>
      </c>
      <c r="F89" s="307">
        <v>293</v>
      </c>
      <c r="G89" s="307">
        <v>279</v>
      </c>
      <c r="H89" s="307">
        <v>286</v>
      </c>
      <c r="I89" s="307">
        <v>258</v>
      </c>
      <c r="J89" s="307">
        <v>267</v>
      </c>
      <c r="K89" s="307">
        <v>266</v>
      </c>
      <c r="L89" s="307">
        <v>288</v>
      </c>
      <c r="M89" s="307">
        <v>258</v>
      </c>
      <c r="N89" s="307">
        <v>274</v>
      </c>
      <c r="O89" s="307">
        <v>261</v>
      </c>
      <c r="P89" s="307">
        <v>443</v>
      </c>
      <c r="Q89" s="307">
        <v>600</v>
      </c>
      <c r="R89" s="307">
        <v>681</v>
      </c>
      <c r="S89" s="307">
        <v>689</v>
      </c>
      <c r="T89" s="307">
        <v>638</v>
      </c>
      <c r="U89" s="307">
        <v>489</v>
      </c>
      <c r="V89" s="307">
        <v>436</v>
      </c>
      <c r="W89" s="307">
        <v>351</v>
      </c>
      <c r="X89" s="307">
        <v>295</v>
      </c>
      <c r="Y89" s="307">
        <v>263</v>
      </c>
      <c r="Z89" s="307">
        <v>234</v>
      </c>
      <c r="AA89" s="307">
        <v>236</v>
      </c>
      <c r="AB89" s="307">
        <v>227</v>
      </c>
      <c r="AC89" s="307">
        <v>180</v>
      </c>
      <c r="AD89" s="307">
        <v>199</v>
      </c>
      <c r="AE89" s="307">
        <v>219</v>
      </c>
      <c r="AF89" s="307">
        <v>210</v>
      </c>
      <c r="AG89" s="307">
        <v>213</v>
      </c>
      <c r="AH89" s="307">
        <v>209</v>
      </c>
      <c r="AI89" s="307">
        <v>201</v>
      </c>
      <c r="AJ89" s="307">
        <v>234</v>
      </c>
      <c r="AK89" s="307">
        <v>206</v>
      </c>
      <c r="AL89" s="307">
        <v>216</v>
      </c>
      <c r="AM89" s="307">
        <v>213</v>
      </c>
      <c r="AN89" s="331"/>
      <c r="AO89" s="308">
        <f>SUM(C89:AN89)</f>
        <v>11593</v>
      </c>
      <c r="AP89" s="273"/>
    </row>
    <row r="90" spans="1:76" ht="14.1" customHeight="1" x14ac:dyDescent="0.2">
      <c r="A90" s="357"/>
      <c r="B90" s="306" t="s">
        <v>83</v>
      </c>
      <c r="C90" s="307">
        <v>304</v>
      </c>
      <c r="D90" s="307">
        <v>409</v>
      </c>
      <c r="E90" s="307">
        <v>366</v>
      </c>
      <c r="F90" s="307">
        <v>332</v>
      </c>
      <c r="G90" s="307">
        <v>312</v>
      </c>
      <c r="H90" s="307">
        <v>321</v>
      </c>
      <c r="I90" s="307">
        <v>347</v>
      </c>
      <c r="J90" s="307">
        <v>337</v>
      </c>
      <c r="K90" s="307">
        <v>359</v>
      </c>
      <c r="L90" s="307">
        <v>344</v>
      </c>
      <c r="M90" s="307">
        <v>361</v>
      </c>
      <c r="N90" s="307">
        <v>364</v>
      </c>
      <c r="O90" s="307">
        <v>352</v>
      </c>
      <c r="P90" s="307">
        <v>565</v>
      </c>
      <c r="Q90" s="307">
        <v>597</v>
      </c>
      <c r="R90" s="307">
        <v>529</v>
      </c>
      <c r="S90" s="307">
        <v>509</v>
      </c>
      <c r="T90" s="307">
        <v>505</v>
      </c>
      <c r="U90" s="307">
        <v>437</v>
      </c>
      <c r="V90" s="307">
        <v>471</v>
      </c>
      <c r="W90" s="307">
        <v>443</v>
      </c>
      <c r="X90" s="307">
        <v>402</v>
      </c>
      <c r="Y90" s="307">
        <v>389</v>
      </c>
      <c r="Z90" s="307">
        <v>409</v>
      </c>
      <c r="AA90" s="307">
        <v>391</v>
      </c>
      <c r="AB90" s="307">
        <v>379</v>
      </c>
      <c r="AC90" s="307">
        <v>387</v>
      </c>
      <c r="AD90" s="307">
        <v>374</v>
      </c>
      <c r="AE90" s="307">
        <v>373</v>
      </c>
      <c r="AF90" s="307">
        <v>370</v>
      </c>
      <c r="AG90" s="307">
        <v>381</v>
      </c>
      <c r="AH90" s="307">
        <v>374</v>
      </c>
      <c r="AI90" s="307">
        <v>350</v>
      </c>
      <c r="AJ90" s="307">
        <v>364</v>
      </c>
      <c r="AK90" s="307">
        <v>381</v>
      </c>
      <c r="AL90" s="307">
        <v>368</v>
      </c>
      <c r="AM90" s="307">
        <v>357</v>
      </c>
      <c r="AN90" s="331"/>
      <c r="AO90" s="308">
        <f t="shared" ref="AO90:AO92" si="9">SUM(C90:AN90)</f>
        <v>14613</v>
      </c>
      <c r="AP90" s="273"/>
    </row>
    <row r="91" spans="1:76" ht="14.1" customHeight="1" x14ac:dyDescent="0.2">
      <c r="A91" s="357"/>
      <c r="B91" s="306" t="s">
        <v>80</v>
      </c>
      <c r="C91" s="307">
        <v>549</v>
      </c>
      <c r="D91" s="307">
        <v>794</v>
      </c>
      <c r="E91" s="307">
        <v>631</v>
      </c>
      <c r="F91" s="307">
        <v>596</v>
      </c>
      <c r="G91" s="307">
        <v>591</v>
      </c>
      <c r="H91" s="307">
        <v>603</v>
      </c>
      <c r="I91" s="307">
        <v>555</v>
      </c>
      <c r="J91" s="307">
        <v>551</v>
      </c>
      <c r="K91" s="307">
        <v>542</v>
      </c>
      <c r="L91" s="307">
        <v>570</v>
      </c>
      <c r="M91" s="307">
        <v>574</v>
      </c>
      <c r="N91" s="307">
        <v>547</v>
      </c>
      <c r="O91" s="307">
        <v>465</v>
      </c>
      <c r="P91" s="307">
        <v>729</v>
      </c>
      <c r="Q91" s="307">
        <v>772</v>
      </c>
      <c r="R91" s="307">
        <v>702</v>
      </c>
      <c r="S91" s="307">
        <v>635</v>
      </c>
      <c r="T91" s="307">
        <v>530</v>
      </c>
      <c r="U91" s="307">
        <v>508</v>
      </c>
      <c r="V91" s="307">
        <v>510</v>
      </c>
      <c r="W91" s="307">
        <v>428</v>
      </c>
      <c r="X91" s="307">
        <v>431</v>
      </c>
      <c r="Y91" s="307">
        <v>440</v>
      </c>
      <c r="Z91" s="307">
        <v>389</v>
      </c>
      <c r="AA91" s="307">
        <v>436</v>
      </c>
      <c r="AB91" s="307">
        <v>399</v>
      </c>
      <c r="AC91" s="307">
        <v>403</v>
      </c>
      <c r="AD91" s="307">
        <v>396</v>
      </c>
      <c r="AE91" s="307">
        <v>439</v>
      </c>
      <c r="AF91" s="307">
        <v>374</v>
      </c>
      <c r="AG91" s="307">
        <v>445</v>
      </c>
      <c r="AH91" s="307">
        <v>420</v>
      </c>
      <c r="AI91" s="307">
        <v>369</v>
      </c>
      <c r="AJ91" s="307">
        <v>442</v>
      </c>
      <c r="AK91" s="307">
        <v>437</v>
      </c>
      <c r="AL91" s="307">
        <v>458</v>
      </c>
      <c r="AM91" s="307">
        <v>483</v>
      </c>
      <c r="AN91" s="331"/>
      <c r="AO91" s="308">
        <f t="shared" si="9"/>
        <v>19143</v>
      </c>
      <c r="AP91" s="273"/>
    </row>
    <row r="92" spans="1:76" ht="14.1" customHeight="1" x14ac:dyDescent="0.2">
      <c r="A92" s="357"/>
      <c r="B92" s="306" t="s">
        <v>82</v>
      </c>
      <c r="C92" s="307">
        <v>2</v>
      </c>
      <c r="D92" s="307">
        <v>8</v>
      </c>
      <c r="E92" s="307">
        <v>6</v>
      </c>
      <c r="F92" s="307">
        <v>5</v>
      </c>
      <c r="G92" s="307">
        <v>6</v>
      </c>
      <c r="H92" s="307">
        <v>6</v>
      </c>
      <c r="I92" s="307">
        <v>2</v>
      </c>
      <c r="J92" s="307">
        <v>7</v>
      </c>
      <c r="K92" s="307">
        <v>4</v>
      </c>
      <c r="L92" s="307">
        <v>6</v>
      </c>
      <c r="M92" s="307">
        <v>5</v>
      </c>
      <c r="N92" s="307">
        <v>11</v>
      </c>
      <c r="O92" s="307">
        <v>1</v>
      </c>
      <c r="P92" s="307">
        <v>7</v>
      </c>
      <c r="Q92" s="307">
        <v>9</v>
      </c>
      <c r="R92" s="307">
        <v>4</v>
      </c>
      <c r="S92" s="307">
        <v>3</v>
      </c>
      <c r="T92" s="307">
        <v>6</v>
      </c>
      <c r="U92" s="307">
        <v>1</v>
      </c>
      <c r="V92" s="307">
        <v>4</v>
      </c>
      <c r="W92" s="307">
        <v>4</v>
      </c>
      <c r="X92" s="307">
        <v>0</v>
      </c>
      <c r="Y92" s="307">
        <v>1</v>
      </c>
      <c r="Z92" s="307">
        <v>2</v>
      </c>
      <c r="AA92" s="307">
        <v>2</v>
      </c>
      <c r="AB92" s="307">
        <v>3</v>
      </c>
      <c r="AC92" s="307">
        <v>13</v>
      </c>
      <c r="AD92" s="307">
        <v>7</v>
      </c>
      <c r="AE92" s="307">
        <v>2</v>
      </c>
      <c r="AF92" s="307">
        <v>7</v>
      </c>
      <c r="AG92" s="307">
        <v>4</v>
      </c>
      <c r="AH92" s="307">
        <v>8</v>
      </c>
      <c r="AI92" s="307">
        <v>2</v>
      </c>
      <c r="AJ92" s="307">
        <v>6</v>
      </c>
      <c r="AK92" s="307">
        <v>5</v>
      </c>
      <c r="AL92" s="307">
        <v>8</v>
      </c>
      <c r="AM92" s="307">
        <v>3</v>
      </c>
      <c r="AN92" s="331"/>
      <c r="AO92" s="308">
        <f t="shared" si="9"/>
        <v>180</v>
      </c>
      <c r="AP92" s="273"/>
    </row>
    <row r="93" spans="1:76" ht="14.1" customHeight="1" x14ac:dyDescent="0.2">
      <c r="A93" s="300"/>
      <c r="B93" s="301"/>
      <c r="C93" s="366"/>
      <c r="D93" s="366"/>
      <c r="E93" s="366"/>
      <c r="F93" s="366"/>
      <c r="G93" s="366"/>
      <c r="H93" s="366"/>
      <c r="I93" s="366"/>
      <c r="J93" s="366"/>
      <c r="K93" s="366"/>
      <c r="L93" s="366"/>
      <c r="M93" s="366"/>
      <c r="N93" s="366"/>
      <c r="O93" s="366"/>
      <c r="P93" s="366"/>
      <c r="Q93" s="366"/>
      <c r="R93" s="366"/>
      <c r="S93" s="302"/>
      <c r="T93" s="302"/>
      <c r="U93" s="302"/>
      <c r="V93" s="302"/>
      <c r="W93" s="302"/>
      <c r="X93" s="302"/>
      <c r="Y93" s="302"/>
      <c r="Z93" s="302"/>
      <c r="AA93" s="302"/>
      <c r="AB93" s="302"/>
      <c r="AC93" s="302"/>
      <c r="AD93" s="302"/>
      <c r="AE93" s="302"/>
      <c r="AF93" s="302"/>
      <c r="AG93" s="302"/>
      <c r="AH93" s="302"/>
      <c r="AI93" s="302"/>
      <c r="AJ93" s="302"/>
      <c r="AK93" s="302"/>
      <c r="AL93" s="302"/>
      <c r="AM93" s="302"/>
      <c r="AN93" s="303"/>
      <c r="AO93" s="367"/>
    </row>
    <row r="94" spans="1:76" ht="14.1" customHeight="1" x14ac:dyDescent="0.2">
      <c r="A94" s="305"/>
      <c r="B94" s="306"/>
      <c r="C94" s="354"/>
      <c r="D94" s="354"/>
      <c r="E94" s="354"/>
      <c r="F94" s="354"/>
      <c r="G94" s="354"/>
      <c r="H94" s="354"/>
      <c r="I94" s="354"/>
      <c r="J94" s="354"/>
      <c r="K94" s="354"/>
      <c r="L94" s="354"/>
      <c r="M94" s="354"/>
      <c r="N94" s="354"/>
      <c r="O94" s="354"/>
      <c r="P94" s="354"/>
      <c r="Q94" s="354"/>
      <c r="R94" s="354"/>
      <c r="S94" s="307"/>
      <c r="T94" s="307"/>
      <c r="U94" s="307"/>
      <c r="V94" s="307"/>
      <c r="W94" s="307"/>
      <c r="X94" s="307"/>
      <c r="Y94" s="307"/>
      <c r="Z94" s="307"/>
      <c r="AA94" s="307"/>
      <c r="AB94" s="307"/>
      <c r="AC94" s="307"/>
      <c r="AD94" s="307"/>
      <c r="AE94" s="307"/>
      <c r="AF94" s="307"/>
      <c r="AG94" s="307"/>
      <c r="AH94" s="307"/>
      <c r="AI94" s="307"/>
      <c r="AJ94" s="307"/>
      <c r="AK94" s="307"/>
      <c r="AL94" s="307"/>
      <c r="AM94" s="307"/>
      <c r="AO94" s="308"/>
    </row>
    <row r="95" spans="1:76" ht="14.1" customHeight="1" x14ac:dyDescent="0.2">
      <c r="A95" s="368" t="s">
        <v>42</v>
      </c>
      <c r="B95" s="310"/>
      <c r="C95" s="311"/>
      <c r="D95" s="311"/>
      <c r="E95" s="311"/>
      <c r="F95" s="312"/>
      <c r="G95" s="311"/>
      <c r="H95" s="311"/>
      <c r="I95" s="313"/>
      <c r="J95" s="311"/>
      <c r="K95" s="311"/>
      <c r="L95" s="311"/>
      <c r="M95" s="311"/>
      <c r="N95" s="311"/>
      <c r="O95" s="256"/>
      <c r="P95" s="256"/>
      <c r="Q95" s="256"/>
      <c r="R95" s="256"/>
      <c r="S95" s="325"/>
      <c r="T95" s="325"/>
      <c r="U95" s="325"/>
      <c r="V95" s="325"/>
      <c r="W95" s="325"/>
      <c r="X95" s="325"/>
      <c r="Y95" s="325"/>
      <c r="Z95" s="325"/>
      <c r="AA95" s="325"/>
      <c r="AB95" s="325"/>
      <c r="AC95" s="325"/>
      <c r="AD95" s="325"/>
      <c r="AE95" s="325"/>
      <c r="AF95" s="325"/>
      <c r="AG95" s="325"/>
      <c r="AH95" s="325"/>
      <c r="AI95" s="325"/>
      <c r="AJ95" s="325"/>
      <c r="AK95" s="325"/>
      <c r="AL95" s="325"/>
      <c r="AM95" s="325"/>
    </row>
    <row r="96" spans="1:76" s="327" customFormat="1" ht="14.1" customHeight="1" x14ac:dyDescent="0.2">
      <c r="A96" s="486" t="s">
        <v>2834</v>
      </c>
      <c r="B96" s="486"/>
      <c r="C96" s="486"/>
      <c r="D96" s="486"/>
      <c r="E96" s="486"/>
      <c r="F96" s="486"/>
      <c r="G96" s="486"/>
      <c r="H96" s="486"/>
      <c r="I96" s="486"/>
      <c r="J96" s="486"/>
      <c r="K96" s="486"/>
      <c r="L96" s="486"/>
      <c r="M96" s="486"/>
      <c r="N96" s="486"/>
      <c r="O96" s="325"/>
      <c r="P96" s="325"/>
      <c r="Q96" s="325"/>
      <c r="R96" s="325"/>
      <c r="S96" s="325"/>
      <c r="T96" s="325"/>
      <c r="U96" s="325"/>
      <c r="V96" s="325"/>
      <c r="W96" s="325"/>
      <c r="X96" s="325"/>
      <c r="Y96" s="325"/>
      <c r="Z96" s="325"/>
      <c r="AA96" s="325"/>
      <c r="AB96" s="325"/>
      <c r="AC96" s="325"/>
      <c r="AD96" s="325"/>
      <c r="AE96" s="325"/>
      <c r="AF96" s="325"/>
      <c r="AG96" s="325"/>
      <c r="AH96" s="325"/>
      <c r="AI96" s="325"/>
      <c r="AJ96" s="325"/>
      <c r="AK96" s="325"/>
      <c r="AL96" s="325"/>
      <c r="AM96" s="325"/>
    </row>
    <row r="97" spans="1:39" s="327" customFormat="1" ht="14.1" customHeight="1" x14ac:dyDescent="0.2">
      <c r="A97" s="490" t="s">
        <v>2847</v>
      </c>
      <c r="B97" s="490"/>
      <c r="C97" s="490"/>
      <c r="D97" s="490"/>
      <c r="E97" s="490"/>
      <c r="F97" s="490"/>
      <c r="G97" s="490"/>
      <c r="H97" s="490"/>
      <c r="I97" s="490"/>
      <c r="J97" s="490"/>
      <c r="K97" s="490"/>
      <c r="L97" s="490"/>
      <c r="M97" s="490"/>
      <c r="N97" s="490"/>
      <c r="O97" s="325"/>
      <c r="P97" s="325"/>
      <c r="Q97" s="325"/>
      <c r="R97" s="325"/>
      <c r="S97" s="325"/>
      <c r="T97" s="325"/>
      <c r="U97" s="325"/>
      <c r="V97" s="325"/>
      <c r="W97" s="325"/>
      <c r="X97" s="325"/>
      <c r="Y97" s="325"/>
      <c r="Z97" s="325"/>
      <c r="AA97" s="325"/>
      <c r="AB97" s="325"/>
      <c r="AC97" s="325"/>
      <c r="AD97" s="325"/>
      <c r="AE97" s="325"/>
      <c r="AF97" s="325"/>
      <c r="AG97" s="325"/>
      <c r="AH97" s="325"/>
      <c r="AI97" s="325"/>
      <c r="AJ97" s="325"/>
      <c r="AK97" s="325"/>
      <c r="AL97" s="325"/>
      <c r="AM97" s="325"/>
    </row>
    <row r="98" spans="1:39" s="327" customFormat="1" ht="14.1" customHeight="1" x14ac:dyDescent="0.2">
      <c r="A98" s="490"/>
      <c r="B98" s="490"/>
      <c r="C98" s="490"/>
      <c r="D98" s="490"/>
      <c r="E98" s="490"/>
      <c r="F98" s="490"/>
      <c r="G98" s="490"/>
      <c r="H98" s="490"/>
      <c r="I98" s="490"/>
      <c r="J98" s="490"/>
      <c r="K98" s="490"/>
      <c r="L98" s="490"/>
      <c r="M98" s="490"/>
      <c r="N98" s="490"/>
      <c r="O98" s="325"/>
      <c r="P98" s="325"/>
      <c r="Q98" s="325"/>
      <c r="R98" s="325"/>
      <c r="S98" s="325"/>
      <c r="T98" s="325"/>
      <c r="U98" s="325"/>
      <c r="V98" s="325"/>
      <c r="W98" s="325"/>
      <c r="X98" s="325"/>
      <c r="Y98" s="325"/>
      <c r="Z98" s="325"/>
      <c r="AA98" s="325"/>
      <c r="AB98" s="325"/>
      <c r="AC98" s="325"/>
      <c r="AD98" s="325"/>
      <c r="AE98" s="325"/>
      <c r="AF98" s="325"/>
      <c r="AG98" s="325"/>
      <c r="AH98" s="325"/>
      <c r="AI98" s="325"/>
      <c r="AJ98" s="325"/>
      <c r="AK98" s="325"/>
      <c r="AL98" s="325"/>
      <c r="AM98" s="325"/>
    </row>
    <row r="99" spans="1:39" s="327" customFormat="1" ht="14.1" customHeight="1" x14ac:dyDescent="0.2">
      <c r="A99" s="491" t="s">
        <v>2848</v>
      </c>
      <c r="B99" s="491"/>
      <c r="C99" s="491"/>
      <c r="D99" s="491"/>
      <c r="E99" s="491"/>
      <c r="F99" s="491"/>
      <c r="G99" s="491"/>
      <c r="H99" s="491"/>
      <c r="I99" s="491"/>
      <c r="J99" s="491"/>
      <c r="K99" s="491"/>
      <c r="L99" s="491"/>
      <c r="M99" s="491"/>
      <c r="N99" s="491"/>
      <c r="O99" s="325"/>
      <c r="P99" s="325"/>
      <c r="Q99" s="325"/>
      <c r="R99" s="325"/>
      <c r="S99" s="325"/>
      <c r="T99" s="325"/>
      <c r="U99" s="325"/>
      <c r="V99" s="325"/>
      <c r="W99" s="325"/>
      <c r="X99" s="325"/>
      <c r="Y99" s="325"/>
      <c r="Z99" s="325"/>
      <c r="AA99" s="325"/>
      <c r="AB99" s="325"/>
      <c r="AC99" s="325"/>
      <c r="AD99" s="325"/>
      <c r="AE99" s="325"/>
      <c r="AF99" s="325"/>
      <c r="AG99" s="325"/>
      <c r="AH99" s="325"/>
      <c r="AI99" s="325"/>
      <c r="AJ99" s="325"/>
      <c r="AK99" s="325"/>
      <c r="AL99" s="325"/>
      <c r="AM99" s="325"/>
    </row>
    <row r="100" spans="1:39" s="327" customFormat="1" ht="14.1" customHeight="1" x14ac:dyDescent="0.2">
      <c r="A100" s="491"/>
      <c r="B100" s="491"/>
      <c r="C100" s="491"/>
      <c r="D100" s="491"/>
      <c r="E100" s="491"/>
      <c r="F100" s="491"/>
      <c r="G100" s="491"/>
      <c r="H100" s="491"/>
      <c r="I100" s="491"/>
      <c r="J100" s="491"/>
      <c r="K100" s="491"/>
      <c r="L100" s="491"/>
      <c r="M100" s="491"/>
      <c r="N100" s="491"/>
      <c r="O100" s="325"/>
      <c r="P100" s="325"/>
      <c r="Q100" s="325"/>
      <c r="R100" s="325"/>
      <c r="S100" s="325"/>
      <c r="T100" s="325"/>
      <c r="U100" s="325"/>
      <c r="V100" s="325"/>
      <c r="W100" s="325"/>
      <c r="X100" s="325"/>
      <c r="Y100" s="325"/>
      <c r="Z100" s="325"/>
      <c r="AA100" s="325"/>
      <c r="AB100" s="325"/>
      <c r="AC100" s="325"/>
      <c r="AD100" s="325"/>
      <c r="AE100" s="325"/>
      <c r="AF100" s="325"/>
      <c r="AG100" s="325"/>
      <c r="AH100" s="325"/>
      <c r="AI100" s="325"/>
      <c r="AJ100" s="325"/>
      <c r="AK100" s="325"/>
      <c r="AL100" s="325"/>
      <c r="AM100" s="325"/>
    </row>
    <row r="101" spans="1:39" s="327" customFormat="1" ht="14.1" customHeight="1" x14ac:dyDescent="0.2">
      <c r="A101" s="491" t="s">
        <v>2849</v>
      </c>
      <c r="B101" s="505"/>
      <c r="C101" s="505"/>
      <c r="D101" s="505"/>
      <c r="E101" s="505"/>
      <c r="F101" s="505"/>
      <c r="G101" s="505"/>
      <c r="H101" s="505"/>
      <c r="I101" s="505"/>
      <c r="J101" s="505"/>
      <c r="K101" s="505"/>
      <c r="L101" s="505"/>
      <c r="M101" s="505"/>
      <c r="N101" s="505"/>
      <c r="O101" s="325"/>
      <c r="P101" s="325"/>
      <c r="Q101" s="325"/>
      <c r="R101" s="325"/>
      <c r="S101" s="325"/>
      <c r="T101" s="325"/>
      <c r="U101" s="325"/>
      <c r="V101" s="325"/>
      <c r="W101" s="325"/>
      <c r="X101" s="325"/>
      <c r="Y101" s="325"/>
      <c r="Z101" s="325"/>
      <c r="AA101" s="325"/>
      <c r="AB101" s="325"/>
      <c r="AC101" s="325"/>
      <c r="AD101" s="325"/>
      <c r="AE101" s="325"/>
      <c r="AF101" s="325"/>
      <c r="AG101" s="325"/>
      <c r="AH101" s="325"/>
      <c r="AI101" s="325"/>
      <c r="AJ101" s="325"/>
      <c r="AK101" s="325"/>
      <c r="AL101" s="325"/>
      <c r="AM101" s="325"/>
    </row>
    <row r="102" spans="1:39" s="327" customFormat="1" ht="14.1" customHeight="1" x14ac:dyDescent="0.2">
      <c r="A102" s="505"/>
      <c r="B102" s="505"/>
      <c r="C102" s="505"/>
      <c r="D102" s="505"/>
      <c r="E102" s="505"/>
      <c r="F102" s="505"/>
      <c r="G102" s="505"/>
      <c r="H102" s="505"/>
      <c r="I102" s="505"/>
      <c r="J102" s="505"/>
      <c r="K102" s="505"/>
      <c r="L102" s="505"/>
      <c r="M102" s="505"/>
      <c r="N102" s="505"/>
      <c r="O102" s="325"/>
      <c r="P102" s="325"/>
      <c r="Q102" s="325"/>
      <c r="R102" s="325"/>
      <c r="S102" s="325"/>
      <c r="T102" s="325"/>
      <c r="U102" s="325"/>
      <c r="V102" s="325"/>
      <c r="W102" s="325"/>
      <c r="X102" s="325"/>
      <c r="Y102" s="325"/>
      <c r="Z102" s="325"/>
      <c r="AA102" s="325"/>
      <c r="AB102" s="325"/>
      <c r="AC102" s="325"/>
      <c r="AD102" s="325"/>
      <c r="AE102" s="325"/>
      <c r="AF102" s="325"/>
      <c r="AG102" s="325"/>
      <c r="AH102" s="325"/>
      <c r="AI102" s="325"/>
      <c r="AJ102" s="325"/>
      <c r="AK102" s="325"/>
      <c r="AL102" s="325"/>
      <c r="AM102" s="325"/>
    </row>
    <row r="103" spans="1:39" s="327" customFormat="1" ht="14.1" customHeight="1" x14ac:dyDescent="0.2">
      <c r="A103" s="491" t="s">
        <v>2838</v>
      </c>
      <c r="B103" s="491"/>
      <c r="C103" s="491"/>
      <c r="D103" s="491"/>
      <c r="E103" s="491"/>
      <c r="F103" s="491"/>
      <c r="G103" s="491"/>
      <c r="H103" s="491"/>
      <c r="I103" s="491"/>
      <c r="J103" s="491"/>
      <c r="K103" s="491"/>
      <c r="L103" s="491"/>
      <c r="M103" s="491"/>
      <c r="N103" s="491"/>
      <c r="O103" s="325"/>
      <c r="P103" s="325"/>
      <c r="Q103" s="325"/>
      <c r="R103" s="325"/>
      <c r="S103" s="325"/>
      <c r="T103" s="325"/>
      <c r="U103" s="325"/>
      <c r="V103" s="325"/>
      <c r="W103" s="325"/>
      <c r="X103" s="325"/>
      <c r="Y103" s="325"/>
      <c r="Z103" s="325"/>
      <c r="AA103" s="325"/>
      <c r="AB103" s="325"/>
      <c r="AC103" s="325"/>
      <c r="AD103" s="325"/>
      <c r="AE103" s="325"/>
      <c r="AF103" s="325"/>
      <c r="AG103" s="325"/>
      <c r="AH103" s="325"/>
      <c r="AI103" s="325"/>
      <c r="AJ103" s="325"/>
      <c r="AK103" s="325"/>
      <c r="AL103" s="325"/>
      <c r="AM103" s="325"/>
    </row>
    <row r="104" spans="1:39" s="327" customFormat="1" ht="14.1" customHeight="1" x14ac:dyDescent="0.2">
      <c r="A104" s="486" t="s">
        <v>2839</v>
      </c>
      <c r="B104" s="486"/>
      <c r="C104" s="486"/>
      <c r="D104" s="486"/>
      <c r="E104" s="486"/>
      <c r="F104" s="486"/>
      <c r="G104" s="486"/>
      <c r="H104" s="486"/>
      <c r="I104" s="486"/>
      <c r="J104" s="486"/>
      <c r="K104" s="486"/>
      <c r="L104" s="486"/>
      <c r="M104" s="486"/>
      <c r="N104" s="486"/>
      <c r="O104" s="325"/>
      <c r="P104" s="325"/>
      <c r="Q104" s="325"/>
      <c r="R104" s="325"/>
      <c r="S104" s="325"/>
      <c r="T104" s="325"/>
      <c r="U104" s="325"/>
      <c r="V104" s="325"/>
      <c r="W104" s="325"/>
      <c r="X104" s="325"/>
      <c r="Y104" s="325"/>
      <c r="Z104" s="325"/>
      <c r="AA104" s="325"/>
      <c r="AB104" s="325"/>
      <c r="AC104" s="325"/>
      <c r="AD104" s="325"/>
      <c r="AE104" s="325"/>
      <c r="AF104" s="325"/>
      <c r="AG104" s="325"/>
      <c r="AH104" s="325"/>
      <c r="AI104" s="325"/>
      <c r="AJ104" s="325"/>
      <c r="AK104" s="325"/>
      <c r="AL104" s="325"/>
      <c r="AM104" s="325"/>
    </row>
    <row r="105" spans="1:39" ht="14.1" customHeight="1" x14ac:dyDescent="0.2">
      <c r="A105" s="369"/>
      <c r="B105" s="316"/>
      <c r="C105" s="310"/>
      <c r="D105" s="310"/>
      <c r="E105" s="503"/>
      <c r="F105" s="503"/>
      <c r="G105" s="370"/>
      <c r="H105" s="370"/>
      <c r="I105" s="370"/>
      <c r="J105" s="310"/>
      <c r="K105" s="370"/>
      <c r="L105" s="370"/>
      <c r="M105" s="370"/>
      <c r="N105" s="370"/>
      <c r="O105" s="323"/>
      <c r="P105" s="323"/>
      <c r="Q105" s="323"/>
      <c r="R105" s="323"/>
      <c r="S105" s="326"/>
      <c r="T105" s="326"/>
      <c r="U105" s="326"/>
      <c r="V105" s="326"/>
      <c r="W105" s="326"/>
      <c r="X105" s="326"/>
      <c r="Y105" s="326"/>
      <c r="Z105" s="326"/>
      <c r="AA105" s="326"/>
      <c r="AB105" s="326"/>
      <c r="AC105" s="326"/>
      <c r="AD105" s="326"/>
      <c r="AE105" s="326"/>
      <c r="AF105" s="326"/>
      <c r="AG105" s="326"/>
      <c r="AH105" s="326"/>
      <c r="AI105" s="326"/>
      <c r="AJ105" s="326"/>
      <c r="AK105" s="326"/>
      <c r="AL105" s="326"/>
      <c r="AM105" s="326"/>
    </row>
    <row r="106" spans="1:39" ht="14.1" customHeight="1" x14ac:dyDescent="0.2">
      <c r="A106" s="487" t="s">
        <v>2840</v>
      </c>
      <c r="B106" s="487"/>
      <c r="C106" s="371"/>
      <c r="D106" s="371"/>
      <c r="E106" s="371"/>
      <c r="F106" s="371"/>
      <c r="G106" s="371"/>
      <c r="H106" s="371"/>
      <c r="I106" s="371"/>
      <c r="J106" s="371"/>
      <c r="K106" s="371"/>
      <c r="L106" s="371"/>
      <c r="M106" s="371"/>
      <c r="N106" s="371"/>
    </row>
    <row r="108" spans="1:39" x14ac:dyDescent="0.2">
      <c r="A108" s="487" t="s">
        <v>2757</v>
      </c>
      <c r="B108" s="504"/>
    </row>
  </sheetData>
  <mergeCells count="57">
    <mergeCell ref="A30:A36"/>
    <mergeCell ref="A1:G1"/>
    <mergeCell ref="I1:J1"/>
    <mergeCell ref="A2:K2"/>
    <mergeCell ref="A3:B3"/>
    <mergeCell ref="A4:B4"/>
    <mergeCell ref="A7:B7"/>
    <mergeCell ref="A8:B8"/>
    <mergeCell ref="A9:B9"/>
    <mergeCell ref="A10:B10"/>
    <mergeCell ref="A11:B11"/>
    <mergeCell ref="A23:A29"/>
    <mergeCell ref="B38:D38"/>
    <mergeCell ref="AQ38:AQ39"/>
    <mergeCell ref="AR38:AR39"/>
    <mergeCell ref="AS38:AS39"/>
    <mergeCell ref="AT38:AT39"/>
    <mergeCell ref="BF38:BF39"/>
    <mergeCell ref="BG38:BG39"/>
    <mergeCell ref="AV38:AV39"/>
    <mergeCell ref="AW38:AW39"/>
    <mergeCell ref="AX38:AX39"/>
    <mergeCell ref="AY38:AY39"/>
    <mergeCell ref="AZ38:AZ39"/>
    <mergeCell ref="BA38:BA39"/>
    <mergeCell ref="AU54:AU55"/>
    <mergeCell ref="BB38:BB39"/>
    <mergeCell ref="BC38:BC39"/>
    <mergeCell ref="BD38:BD39"/>
    <mergeCell ref="BE38:BE39"/>
    <mergeCell ref="AU38:AU39"/>
    <mergeCell ref="B54:D54"/>
    <mergeCell ref="AQ54:AQ55"/>
    <mergeCell ref="AR54:AR55"/>
    <mergeCell ref="AS54:AS55"/>
    <mergeCell ref="AT54:AT55"/>
    <mergeCell ref="BG54:BG55"/>
    <mergeCell ref="AV54:AV55"/>
    <mergeCell ref="AW54:AW55"/>
    <mergeCell ref="AX54:AX55"/>
    <mergeCell ref="AY54:AY55"/>
    <mergeCell ref="AZ54:AZ55"/>
    <mergeCell ref="BA54:BA55"/>
    <mergeCell ref="BB54:BB55"/>
    <mergeCell ref="BC54:BC55"/>
    <mergeCell ref="BD54:BD55"/>
    <mergeCell ref="BE54:BE55"/>
    <mergeCell ref="BF54:BF55"/>
    <mergeCell ref="E105:F105"/>
    <mergeCell ref="A106:B106"/>
    <mergeCell ref="A108:B108"/>
    <mergeCell ref="A96:N96"/>
    <mergeCell ref="A97:N98"/>
    <mergeCell ref="A99:N100"/>
    <mergeCell ref="A101:N102"/>
    <mergeCell ref="A103:N103"/>
    <mergeCell ref="A104:N104"/>
  </mergeCells>
  <hyperlinks>
    <hyperlink ref="I1:J1" location="Contents!A1" display="back to contents"/>
    <hyperlink ref="A97:N98" r:id="rId1" display="2) Figures are based on date of registration.  In Scotland deaths must be registered within 8 days although in practice, the average time between death and registration is around 3 days. More information on days between occurrence and registration can be "/>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Q157"/>
  <sheetViews>
    <sheetView workbookViewId="0">
      <selection sqref="A1:D1"/>
    </sheetView>
  </sheetViews>
  <sheetFormatPr defaultColWidth="9.140625" defaultRowHeight="12.75" x14ac:dyDescent="0.2"/>
  <cols>
    <col min="1" max="1" width="26.85546875" style="397" customWidth="1"/>
    <col min="2" max="2" width="42" style="383" customWidth="1"/>
    <col min="3" max="3" width="9.140625" style="383"/>
    <col min="4" max="16384" width="9.140625" style="373"/>
  </cols>
  <sheetData>
    <row r="1" spans="1:41" ht="18" customHeight="1" x14ac:dyDescent="0.25">
      <c r="A1" s="524" t="s">
        <v>2970</v>
      </c>
      <c r="B1" s="524"/>
      <c r="C1" s="524"/>
      <c r="D1" s="524"/>
      <c r="E1" s="372"/>
      <c r="F1" s="525" t="s">
        <v>78</v>
      </c>
      <c r="G1" s="525"/>
    </row>
    <row r="2" spans="1:41" ht="15" customHeight="1" x14ac:dyDescent="0.2">
      <c r="A2" s="373"/>
      <c r="B2" s="373"/>
      <c r="C2" s="373"/>
    </row>
    <row r="3" spans="1:41" x14ac:dyDescent="0.2">
      <c r="A3" s="374"/>
      <c r="B3" s="375" t="s">
        <v>2850</v>
      </c>
      <c r="C3" s="376">
        <v>1</v>
      </c>
      <c r="D3" s="377">
        <v>2</v>
      </c>
      <c r="E3" s="377">
        <v>3</v>
      </c>
      <c r="F3" s="377">
        <v>4</v>
      </c>
      <c r="G3" s="377">
        <v>5</v>
      </c>
      <c r="H3" s="377">
        <v>6</v>
      </c>
      <c r="I3" s="377">
        <v>7</v>
      </c>
      <c r="J3" s="377">
        <v>8</v>
      </c>
      <c r="K3" s="377">
        <v>9</v>
      </c>
      <c r="L3" s="377">
        <v>10</v>
      </c>
      <c r="M3" s="377">
        <v>11</v>
      </c>
      <c r="N3" s="377">
        <v>12</v>
      </c>
      <c r="O3" s="377">
        <v>13</v>
      </c>
      <c r="P3" s="377">
        <v>14</v>
      </c>
      <c r="Q3" s="377">
        <v>15</v>
      </c>
      <c r="R3" s="377">
        <v>16</v>
      </c>
      <c r="S3" s="378">
        <v>17</v>
      </c>
      <c r="T3" s="378">
        <v>18</v>
      </c>
      <c r="U3" s="378">
        <v>19</v>
      </c>
      <c r="V3" s="378">
        <v>20</v>
      </c>
      <c r="W3" s="378">
        <v>21</v>
      </c>
      <c r="X3" s="378">
        <v>22</v>
      </c>
      <c r="Y3" s="378">
        <v>23</v>
      </c>
      <c r="Z3" s="378">
        <v>24</v>
      </c>
      <c r="AA3" s="378">
        <v>25</v>
      </c>
      <c r="AB3" s="378">
        <v>26</v>
      </c>
      <c r="AC3" s="378">
        <v>27</v>
      </c>
      <c r="AD3" s="378">
        <v>28</v>
      </c>
      <c r="AE3" s="378">
        <v>29</v>
      </c>
      <c r="AF3" s="378">
        <v>30</v>
      </c>
      <c r="AG3" s="378">
        <v>31</v>
      </c>
      <c r="AH3" s="378">
        <v>32</v>
      </c>
      <c r="AI3" s="378">
        <v>33</v>
      </c>
      <c r="AJ3" s="378">
        <v>34</v>
      </c>
      <c r="AK3" s="378">
        <v>35</v>
      </c>
      <c r="AL3" s="378">
        <v>36</v>
      </c>
      <c r="AM3" s="378">
        <v>37</v>
      </c>
      <c r="AN3" s="378"/>
      <c r="AO3" s="378" t="s">
        <v>2971</v>
      </c>
    </row>
    <row r="4" spans="1:41" x14ac:dyDescent="0.2">
      <c r="A4" s="518" t="s">
        <v>2851</v>
      </c>
      <c r="B4" s="521" t="s">
        <v>2852</v>
      </c>
      <c r="C4" s="379"/>
      <c r="D4" s="380"/>
      <c r="E4" s="380"/>
      <c r="F4" s="380"/>
      <c r="G4" s="380"/>
      <c r="H4" s="380"/>
      <c r="I4" s="380"/>
      <c r="J4" s="380"/>
      <c r="K4" s="380"/>
      <c r="L4" s="380"/>
      <c r="M4" s="380"/>
      <c r="N4" s="380"/>
      <c r="O4" s="380"/>
      <c r="P4" s="380"/>
      <c r="Q4" s="380"/>
      <c r="R4" s="380"/>
      <c r="S4" s="377"/>
      <c r="T4" s="377"/>
      <c r="U4" s="377"/>
      <c r="V4" s="377"/>
      <c r="W4" s="377"/>
      <c r="X4" s="377"/>
      <c r="Y4" s="377"/>
      <c r="Z4" s="377"/>
      <c r="AA4" s="377"/>
      <c r="AB4" s="377"/>
      <c r="AC4" s="377"/>
      <c r="AD4" s="377"/>
      <c r="AE4" s="377"/>
      <c r="AF4" s="377"/>
      <c r="AG4" s="377"/>
      <c r="AH4" s="377"/>
      <c r="AI4" s="377"/>
      <c r="AJ4" s="377"/>
      <c r="AK4" s="377"/>
      <c r="AL4" s="377"/>
      <c r="AM4" s="377"/>
    </row>
    <row r="5" spans="1:41" x14ac:dyDescent="0.2">
      <c r="A5" s="519"/>
      <c r="B5" s="522"/>
      <c r="C5" s="376"/>
      <c r="D5" s="377"/>
      <c r="E5" s="377"/>
      <c r="F5" s="377"/>
      <c r="G5" s="377"/>
      <c r="H5" s="377"/>
      <c r="I5" s="377"/>
      <c r="J5" s="377"/>
      <c r="K5" s="377"/>
      <c r="L5" s="377"/>
      <c r="M5" s="377"/>
      <c r="N5" s="377"/>
      <c r="O5" s="377"/>
      <c r="P5" s="377"/>
      <c r="Q5" s="377"/>
      <c r="R5" s="377"/>
      <c r="S5" s="377"/>
      <c r="T5" s="377"/>
      <c r="U5" s="377"/>
      <c r="V5" s="377"/>
      <c r="W5" s="377"/>
      <c r="X5" s="377"/>
      <c r="Y5" s="377"/>
      <c r="Z5" s="377"/>
      <c r="AA5" s="377"/>
      <c r="AB5" s="377"/>
      <c r="AC5" s="377"/>
      <c r="AD5" s="377"/>
      <c r="AE5" s="377"/>
      <c r="AF5" s="377"/>
      <c r="AG5" s="377"/>
      <c r="AH5" s="377"/>
      <c r="AI5" s="377"/>
      <c r="AJ5" s="377"/>
      <c r="AK5" s="377"/>
      <c r="AL5" s="377"/>
      <c r="AM5" s="377"/>
    </row>
    <row r="6" spans="1:41" x14ac:dyDescent="0.2">
      <c r="A6" s="519"/>
      <c r="B6" s="381" t="s">
        <v>2853</v>
      </c>
      <c r="C6" s="376">
        <v>328</v>
      </c>
      <c r="D6" s="377">
        <v>359</v>
      </c>
      <c r="E6" s="377">
        <v>321</v>
      </c>
      <c r="F6" s="377">
        <v>326</v>
      </c>
      <c r="G6" s="377">
        <v>315</v>
      </c>
      <c r="H6" s="377">
        <v>322</v>
      </c>
      <c r="I6" s="377">
        <v>328</v>
      </c>
      <c r="J6" s="377">
        <v>319</v>
      </c>
      <c r="K6" s="377">
        <v>303</v>
      </c>
      <c r="L6" s="377">
        <v>324</v>
      </c>
      <c r="M6" s="377">
        <v>314</v>
      </c>
      <c r="N6" s="377">
        <v>295</v>
      </c>
      <c r="O6" s="377">
        <v>309</v>
      </c>
      <c r="P6" s="377">
        <v>292</v>
      </c>
      <c r="Q6" s="377">
        <v>301</v>
      </c>
      <c r="R6" s="377">
        <v>296</v>
      </c>
      <c r="S6" s="377">
        <v>305</v>
      </c>
      <c r="T6" s="377">
        <v>310</v>
      </c>
      <c r="U6" s="377">
        <v>301</v>
      </c>
      <c r="V6" s="377">
        <v>311</v>
      </c>
      <c r="W6" s="377">
        <v>298</v>
      </c>
      <c r="X6" s="377">
        <v>293</v>
      </c>
      <c r="Y6" s="377">
        <v>302</v>
      </c>
      <c r="Z6" s="377">
        <v>300</v>
      </c>
      <c r="AA6" s="377">
        <v>300</v>
      </c>
      <c r="AB6" s="377">
        <v>306</v>
      </c>
      <c r="AC6" s="377">
        <v>302</v>
      </c>
      <c r="AD6" s="377">
        <v>297</v>
      </c>
      <c r="AE6" s="377">
        <v>302</v>
      </c>
      <c r="AF6" s="377">
        <v>306</v>
      </c>
      <c r="AG6" s="377">
        <v>310</v>
      </c>
      <c r="AH6" s="377">
        <v>301</v>
      </c>
      <c r="AI6" s="377">
        <v>301</v>
      </c>
      <c r="AJ6" s="377">
        <v>305</v>
      </c>
      <c r="AK6" s="377">
        <v>311</v>
      </c>
      <c r="AL6" s="377">
        <v>305</v>
      </c>
      <c r="AM6" s="377">
        <v>326</v>
      </c>
      <c r="AO6" s="382">
        <f t="shared" ref="AO6:AO11" si="0">SUM(N6:AN6)</f>
        <v>7885</v>
      </c>
    </row>
    <row r="7" spans="1:41" x14ac:dyDescent="0.2">
      <c r="A7" s="519"/>
      <c r="B7" s="381" t="s">
        <v>2854</v>
      </c>
      <c r="C7" s="376">
        <v>148</v>
      </c>
      <c r="D7" s="377">
        <v>173</v>
      </c>
      <c r="E7" s="377">
        <v>161</v>
      </c>
      <c r="F7" s="377">
        <v>152</v>
      </c>
      <c r="G7" s="377">
        <v>156</v>
      </c>
      <c r="H7" s="377">
        <v>148</v>
      </c>
      <c r="I7" s="377">
        <v>137</v>
      </c>
      <c r="J7" s="377">
        <v>137</v>
      </c>
      <c r="K7" s="377">
        <v>134</v>
      </c>
      <c r="L7" s="377">
        <v>134</v>
      </c>
      <c r="M7" s="377">
        <v>126</v>
      </c>
      <c r="N7" s="377">
        <v>118</v>
      </c>
      <c r="O7" s="377">
        <v>120</v>
      </c>
      <c r="P7" s="377">
        <v>118</v>
      </c>
      <c r="Q7" s="377">
        <v>113</v>
      </c>
      <c r="R7" s="377">
        <v>113</v>
      </c>
      <c r="S7" s="377">
        <v>109</v>
      </c>
      <c r="T7" s="377">
        <v>119</v>
      </c>
      <c r="U7" s="377">
        <v>103</v>
      </c>
      <c r="V7" s="377">
        <v>102</v>
      </c>
      <c r="W7" s="377">
        <v>114</v>
      </c>
      <c r="X7" s="377">
        <v>104</v>
      </c>
      <c r="Y7" s="377">
        <v>103</v>
      </c>
      <c r="Z7" s="377">
        <v>95</v>
      </c>
      <c r="AA7" s="377">
        <v>98</v>
      </c>
      <c r="AB7" s="377">
        <v>98</v>
      </c>
      <c r="AC7" s="377">
        <v>104</v>
      </c>
      <c r="AD7" s="377">
        <v>98</v>
      </c>
      <c r="AE7" s="377">
        <v>94</v>
      </c>
      <c r="AF7" s="377">
        <v>91</v>
      </c>
      <c r="AG7" s="377">
        <v>97</v>
      </c>
      <c r="AH7" s="377">
        <v>98</v>
      </c>
      <c r="AI7" s="377">
        <v>102</v>
      </c>
      <c r="AJ7" s="377">
        <v>99</v>
      </c>
      <c r="AK7" s="377">
        <v>94</v>
      </c>
      <c r="AL7" s="377">
        <v>108</v>
      </c>
      <c r="AM7" s="377">
        <v>101</v>
      </c>
      <c r="AO7" s="382">
        <f t="shared" si="0"/>
        <v>2713</v>
      </c>
    </row>
    <row r="8" spans="1:41" x14ac:dyDescent="0.2">
      <c r="A8" s="519"/>
      <c r="B8" s="381" t="s">
        <v>2855</v>
      </c>
      <c r="C8" s="376">
        <v>324</v>
      </c>
      <c r="D8" s="377">
        <v>418</v>
      </c>
      <c r="E8" s="377">
        <v>369</v>
      </c>
      <c r="F8" s="377">
        <v>345</v>
      </c>
      <c r="G8" s="377">
        <v>326</v>
      </c>
      <c r="H8" s="377">
        <v>315</v>
      </c>
      <c r="I8" s="377">
        <v>327</v>
      </c>
      <c r="J8" s="377">
        <v>323</v>
      </c>
      <c r="K8" s="377">
        <v>304</v>
      </c>
      <c r="L8" s="377">
        <v>332</v>
      </c>
      <c r="M8" s="377">
        <v>306</v>
      </c>
      <c r="N8" s="377">
        <v>302</v>
      </c>
      <c r="O8" s="377">
        <v>301</v>
      </c>
      <c r="P8" s="377">
        <v>286</v>
      </c>
      <c r="Q8" s="377">
        <v>299</v>
      </c>
      <c r="R8" s="377">
        <v>283</v>
      </c>
      <c r="S8" s="377">
        <v>292</v>
      </c>
      <c r="T8" s="377">
        <v>276</v>
      </c>
      <c r="U8" s="377">
        <v>275</v>
      </c>
      <c r="V8" s="377">
        <v>275</v>
      </c>
      <c r="W8" s="377">
        <v>279</v>
      </c>
      <c r="X8" s="377">
        <v>275</v>
      </c>
      <c r="Y8" s="377">
        <v>279</v>
      </c>
      <c r="Z8" s="377">
        <v>263</v>
      </c>
      <c r="AA8" s="377">
        <v>269</v>
      </c>
      <c r="AB8" s="377">
        <v>274</v>
      </c>
      <c r="AC8" s="377">
        <v>260</v>
      </c>
      <c r="AD8" s="377">
        <v>276</v>
      </c>
      <c r="AE8" s="377">
        <v>259</v>
      </c>
      <c r="AF8" s="377">
        <v>250</v>
      </c>
      <c r="AG8" s="377">
        <v>245</v>
      </c>
      <c r="AH8" s="377">
        <v>256</v>
      </c>
      <c r="AI8" s="377">
        <v>265</v>
      </c>
      <c r="AJ8" s="377">
        <v>263</v>
      </c>
      <c r="AK8" s="377">
        <v>256</v>
      </c>
      <c r="AL8" s="377">
        <v>241</v>
      </c>
      <c r="AM8" s="377">
        <v>245</v>
      </c>
      <c r="AO8" s="382">
        <f t="shared" si="0"/>
        <v>7044</v>
      </c>
    </row>
    <row r="9" spans="1:41" x14ac:dyDescent="0.2">
      <c r="A9" s="519"/>
      <c r="B9" s="381" t="s">
        <v>2856</v>
      </c>
      <c r="C9" s="376">
        <v>205</v>
      </c>
      <c r="D9" s="377">
        <v>268</v>
      </c>
      <c r="E9" s="377">
        <v>228</v>
      </c>
      <c r="F9" s="377">
        <v>203</v>
      </c>
      <c r="G9" s="377">
        <v>194</v>
      </c>
      <c r="H9" s="377">
        <v>185</v>
      </c>
      <c r="I9" s="377">
        <v>181</v>
      </c>
      <c r="J9" s="377">
        <v>191</v>
      </c>
      <c r="K9" s="377">
        <v>172</v>
      </c>
      <c r="L9" s="377">
        <v>158</v>
      </c>
      <c r="M9" s="377">
        <v>162</v>
      </c>
      <c r="N9" s="377">
        <v>157</v>
      </c>
      <c r="O9" s="377">
        <v>136</v>
      </c>
      <c r="P9" s="377">
        <v>143</v>
      </c>
      <c r="Q9" s="377">
        <v>139</v>
      </c>
      <c r="R9" s="377">
        <v>125</v>
      </c>
      <c r="S9" s="377">
        <v>128</v>
      </c>
      <c r="T9" s="377">
        <v>125</v>
      </c>
      <c r="U9" s="377">
        <v>116</v>
      </c>
      <c r="V9" s="377">
        <v>125</v>
      </c>
      <c r="W9" s="377">
        <v>121</v>
      </c>
      <c r="X9" s="377">
        <v>114</v>
      </c>
      <c r="Y9" s="377">
        <v>121</v>
      </c>
      <c r="Z9" s="377">
        <v>108</v>
      </c>
      <c r="AA9" s="377">
        <v>114</v>
      </c>
      <c r="AB9" s="377">
        <v>108</v>
      </c>
      <c r="AC9" s="377">
        <v>111</v>
      </c>
      <c r="AD9" s="377">
        <v>103</v>
      </c>
      <c r="AE9" s="377">
        <v>103</v>
      </c>
      <c r="AF9" s="377">
        <v>97</v>
      </c>
      <c r="AG9" s="377">
        <v>102</v>
      </c>
      <c r="AH9" s="377">
        <v>107</v>
      </c>
      <c r="AI9" s="377">
        <v>93</v>
      </c>
      <c r="AJ9" s="377">
        <v>97</v>
      </c>
      <c r="AK9" s="377">
        <v>99</v>
      </c>
      <c r="AL9" s="377">
        <v>100</v>
      </c>
      <c r="AM9" s="377">
        <v>100</v>
      </c>
      <c r="AO9" s="382">
        <f t="shared" si="0"/>
        <v>2992</v>
      </c>
    </row>
    <row r="10" spans="1:41" x14ac:dyDescent="0.2">
      <c r="A10" s="519"/>
      <c r="B10" s="381" t="s">
        <v>2857</v>
      </c>
      <c r="C10" s="376">
        <v>271</v>
      </c>
      <c r="D10" s="377">
        <v>341</v>
      </c>
      <c r="E10" s="377">
        <v>303</v>
      </c>
      <c r="F10" s="377">
        <v>291</v>
      </c>
      <c r="G10" s="377">
        <v>289</v>
      </c>
      <c r="H10" s="377">
        <v>284</v>
      </c>
      <c r="I10" s="377">
        <v>286</v>
      </c>
      <c r="J10" s="377">
        <v>277</v>
      </c>
      <c r="K10" s="377">
        <v>252</v>
      </c>
      <c r="L10" s="377">
        <v>281</v>
      </c>
      <c r="M10" s="377">
        <v>261</v>
      </c>
      <c r="N10" s="377">
        <v>249</v>
      </c>
      <c r="O10" s="377">
        <v>252</v>
      </c>
      <c r="P10" s="377">
        <v>260</v>
      </c>
      <c r="Q10" s="377">
        <v>248</v>
      </c>
      <c r="R10" s="377">
        <v>250</v>
      </c>
      <c r="S10" s="377">
        <v>253</v>
      </c>
      <c r="T10" s="377">
        <v>250</v>
      </c>
      <c r="U10" s="377">
        <v>240</v>
      </c>
      <c r="V10" s="377">
        <v>251</v>
      </c>
      <c r="W10" s="377">
        <v>234</v>
      </c>
      <c r="X10" s="377">
        <v>231</v>
      </c>
      <c r="Y10" s="377">
        <v>250</v>
      </c>
      <c r="Z10" s="377">
        <v>234</v>
      </c>
      <c r="AA10" s="377">
        <v>238</v>
      </c>
      <c r="AB10" s="377">
        <v>241</v>
      </c>
      <c r="AC10" s="377">
        <v>241</v>
      </c>
      <c r="AD10" s="377">
        <v>252</v>
      </c>
      <c r="AE10" s="377">
        <v>238</v>
      </c>
      <c r="AF10" s="377">
        <v>234</v>
      </c>
      <c r="AG10" s="377">
        <v>241</v>
      </c>
      <c r="AH10" s="377">
        <v>241</v>
      </c>
      <c r="AI10" s="377">
        <v>230</v>
      </c>
      <c r="AJ10" s="377">
        <v>234</v>
      </c>
      <c r="AK10" s="377">
        <v>223</v>
      </c>
      <c r="AL10" s="377">
        <v>234</v>
      </c>
      <c r="AM10" s="377">
        <v>236</v>
      </c>
      <c r="AO10" s="382">
        <f t="shared" si="0"/>
        <v>6285</v>
      </c>
    </row>
    <row r="11" spans="1:41" x14ac:dyDescent="0.2">
      <c r="A11" s="519"/>
      <c r="B11" s="381" t="s">
        <v>2858</v>
      </c>
      <c r="C11" s="376">
        <v>1276</v>
      </c>
      <c r="D11" s="377">
        <v>1560</v>
      </c>
      <c r="E11" s="377">
        <v>1382</v>
      </c>
      <c r="F11" s="377">
        <v>1317</v>
      </c>
      <c r="G11" s="377">
        <v>1280</v>
      </c>
      <c r="H11" s="377">
        <v>1254</v>
      </c>
      <c r="I11" s="377">
        <v>1259</v>
      </c>
      <c r="J11" s="377">
        <v>1247</v>
      </c>
      <c r="K11" s="377">
        <v>1165</v>
      </c>
      <c r="L11" s="377">
        <v>1229</v>
      </c>
      <c r="M11" s="377">
        <v>1169</v>
      </c>
      <c r="N11" s="377">
        <v>1120</v>
      </c>
      <c r="O11" s="377">
        <v>1118</v>
      </c>
      <c r="P11" s="377">
        <v>1098</v>
      </c>
      <c r="Q11" s="377">
        <v>1100</v>
      </c>
      <c r="R11" s="377">
        <v>1067</v>
      </c>
      <c r="S11" s="377">
        <v>1087</v>
      </c>
      <c r="T11" s="377">
        <v>1079</v>
      </c>
      <c r="U11" s="377">
        <v>1034</v>
      </c>
      <c r="V11" s="377">
        <v>1064</v>
      </c>
      <c r="W11" s="377">
        <v>1045</v>
      </c>
      <c r="X11" s="377">
        <v>1017</v>
      </c>
      <c r="Y11" s="377">
        <v>1056</v>
      </c>
      <c r="Z11" s="377">
        <v>1000</v>
      </c>
      <c r="AA11" s="377">
        <v>1019</v>
      </c>
      <c r="AB11" s="377">
        <v>1026</v>
      </c>
      <c r="AC11" s="377">
        <v>1018</v>
      </c>
      <c r="AD11" s="377">
        <v>1025</v>
      </c>
      <c r="AE11" s="377">
        <v>996</v>
      </c>
      <c r="AF11" s="377">
        <v>977</v>
      </c>
      <c r="AG11" s="377">
        <v>994</v>
      </c>
      <c r="AH11" s="377">
        <v>1003</v>
      </c>
      <c r="AI11" s="377">
        <v>992</v>
      </c>
      <c r="AJ11" s="377">
        <v>999</v>
      </c>
      <c r="AK11" s="377">
        <v>983</v>
      </c>
      <c r="AL11" s="377">
        <v>988</v>
      </c>
      <c r="AM11" s="377">
        <v>1008</v>
      </c>
      <c r="AO11" s="382">
        <f t="shared" si="0"/>
        <v>26913</v>
      </c>
    </row>
    <row r="12" spans="1:41" x14ac:dyDescent="0.2">
      <c r="A12" s="519"/>
      <c r="B12" s="523" t="s">
        <v>2859</v>
      </c>
      <c r="AO12" s="382"/>
    </row>
    <row r="13" spans="1:41" x14ac:dyDescent="0.2">
      <c r="A13" s="519"/>
      <c r="B13" s="523"/>
      <c r="C13" s="376"/>
      <c r="D13" s="377"/>
      <c r="E13" s="377"/>
      <c r="F13" s="377"/>
      <c r="G13" s="377"/>
      <c r="H13" s="377"/>
      <c r="I13" s="377"/>
      <c r="J13" s="377"/>
      <c r="K13" s="377"/>
      <c r="L13" s="377"/>
      <c r="M13" s="377"/>
      <c r="N13" s="377"/>
      <c r="O13" s="377"/>
      <c r="P13" s="377"/>
      <c r="Q13" s="377"/>
      <c r="R13" s="377"/>
      <c r="S13" s="377"/>
      <c r="T13" s="377"/>
      <c r="U13" s="377"/>
      <c r="V13" s="377"/>
      <c r="W13" s="377"/>
      <c r="X13" s="377"/>
      <c r="Y13" s="377"/>
      <c r="Z13" s="377"/>
      <c r="AA13" s="377"/>
      <c r="AB13" s="377"/>
      <c r="AC13" s="377"/>
      <c r="AD13" s="377"/>
      <c r="AE13" s="377"/>
      <c r="AF13" s="377"/>
      <c r="AG13" s="377"/>
      <c r="AH13" s="377"/>
      <c r="AI13" s="377"/>
      <c r="AJ13" s="377"/>
      <c r="AK13" s="377"/>
      <c r="AL13" s="377"/>
      <c r="AM13" s="377"/>
      <c r="AO13" s="382"/>
    </row>
    <row r="14" spans="1:41" x14ac:dyDescent="0.2">
      <c r="A14" s="519"/>
      <c r="B14" s="381" t="s">
        <v>2853</v>
      </c>
      <c r="C14" s="376">
        <v>308</v>
      </c>
      <c r="D14" s="377">
        <v>378</v>
      </c>
      <c r="E14" s="377">
        <v>331</v>
      </c>
      <c r="F14" s="377">
        <v>310</v>
      </c>
      <c r="G14" s="377">
        <v>326</v>
      </c>
      <c r="H14" s="377">
        <v>337</v>
      </c>
      <c r="I14" s="377">
        <v>322</v>
      </c>
      <c r="J14" s="377">
        <v>318</v>
      </c>
      <c r="K14" s="377">
        <v>301</v>
      </c>
      <c r="L14" s="377">
        <v>296</v>
      </c>
      <c r="M14" s="377">
        <v>324</v>
      </c>
      <c r="N14" s="377">
        <v>337</v>
      </c>
      <c r="O14" s="377">
        <v>273</v>
      </c>
      <c r="P14" s="377">
        <v>375</v>
      </c>
      <c r="Q14" s="377">
        <v>341</v>
      </c>
      <c r="R14" s="377">
        <v>334</v>
      </c>
      <c r="S14" s="377">
        <v>301</v>
      </c>
      <c r="T14" s="377">
        <v>308</v>
      </c>
      <c r="U14" s="377">
        <v>292</v>
      </c>
      <c r="V14" s="377">
        <v>328</v>
      </c>
      <c r="W14" s="377">
        <v>305</v>
      </c>
      <c r="X14" s="377">
        <v>286</v>
      </c>
      <c r="Y14" s="377">
        <v>308</v>
      </c>
      <c r="Z14" s="377">
        <v>276</v>
      </c>
      <c r="AA14" s="377">
        <v>296</v>
      </c>
      <c r="AB14" s="377">
        <v>294</v>
      </c>
      <c r="AC14" s="377">
        <v>297</v>
      </c>
      <c r="AD14" s="377">
        <v>281</v>
      </c>
      <c r="AE14" s="377">
        <v>317</v>
      </c>
      <c r="AF14" s="377">
        <v>304</v>
      </c>
      <c r="AG14" s="377">
        <v>299</v>
      </c>
      <c r="AH14" s="377">
        <v>327</v>
      </c>
      <c r="AI14" s="377">
        <v>308</v>
      </c>
      <c r="AJ14" s="377">
        <v>300</v>
      </c>
      <c r="AK14" s="377">
        <v>316</v>
      </c>
      <c r="AL14" s="377">
        <v>341</v>
      </c>
      <c r="AM14" s="377">
        <v>281</v>
      </c>
      <c r="AO14" s="382">
        <f t="shared" ref="AO14:AO20" si="1">SUM(N14:AN14)</f>
        <v>8025</v>
      </c>
    </row>
    <row r="15" spans="1:41" x14ac:dyDescent="0.2">
      <c r="A15" s="519"/>
      <c r="B15" s="381" t="s">
        <v>2854</v>
      </c>
      <c r="C15" s="376">
        <v>147</v>
      </c>
      <c r="D15" s="377">
        <v>211</v>
      </c>
      <c r="E15" s="377">
        <v>155</v>
      </c>
      <c r="F15" s="377">
        <v>137</v>
      </c>
      <c r="G15" s="377">
        <v>155</v>
      </c>
      <c r="H15" s="377">
        <v>133</v>
      </c>
      <c r="I15" s="377">
        <v>120</v>
      </c>
      <c r="J15" s="377">
        <v>115</v>
      </c>
      <c r="K15" s="377">
        <v>117</v>
      </c>
      <c r="L15" s="377">
        <v>164</v>
      </c>
      <c r="M15" s="377">
        <v>135</v>
      </c>
      <c r="N15" s="377">
        <v>123</v>
      </c>
      <c r="O15" s="377">
        <v>135</v>
      </c>
      <c r="P15" s="377">
        <v>203</v>
      </c>
      <c r="Q15" s="377">
        <v>215</v>
      </c>
      <c r="R15" s="377">
        <v>195</v>
      </c>
      <c r="S15" s="377">
        <v>179</v>
      </c>
      <c r="T15" s="377">
        <v>161</v>
      </c>
      <c r="U15" s="377">
        <v>129</v>
      </c>
      <c r="V15" s="377">
        <v>118</v>
      </c>
      <c r="W15" s="377">
        <v>103</v>
      </c>
      <c r="X15" s="377">
        <v>107</v>
      </c>
      <c r="Y15" s="377">
        <v>84</v>
      </c>
      <c r="Z15" s="377">
        <v>102</v>
      </c>
      <c r="AA15" s="377">
        <v>91</v>
      </c>
      <c r="AB15" s="377">
        <v>98</v>
      </c>
      <c r="AC15" s="377">
        <v>80</v>
      </c>
      <c r="AD15" s="377">
        <v>88</v>
      </c>
      <c r="AE15" s="377">
        <v>100</v>
      </c>
      <c r="AF15" s="377">
        <v>93</v>
      </c>
      <c r="AG15" s="377">
        <v>90</v>
      </c>
      <c r="AH15" s="377">
        <v>92</v>
      </c>
      <c r="AI15" s="377">
        <v>83</v>
      </c>
      <c r="AJ15" s="377">
        <v>119</v>
      </c>
      <c r="AK15" s="377">
        <v>93</v>
      </c>
      <c r="AL15" s="377">
        <v>83</v>
      </c>
      <c r="AM15" s="377">
        <v>92</v>
      </c>
      <c r="AO15" s="382">
        <f t="shared" si="1"/>
        <v>3056</v>
      </c>
    </row>
    <row r="16" spans="1:41" x14ac:dyDescent="0.2">
      <c r="A16" s="519"/>
      <c r="B16" s="381" t="s">
        <v>2855</v>
      </c>
      <c r="C16" s="376">
        <v>311</v>
      </c>
      <c r="D16" s="377">
        <v>385</v>
      </c>
      <c r="E16" s="377">
        <v>328</v>
      </c>
      <c r="F16" s="377">
        <v>298</v>
      </c>
      <c r="G16" s="377">
        <v>282</v>
      </c>
      <c r="H16" s="377">
        <v>338</v>
      </c>
      <c r="I16" s="377">
        <v>281</v>
      </c>
      <c r="J16" s="377">
        <v>306</v>
      </c>
      <c r="K16" s="377">
        <v>321</v>
      </c>
      <c r="L16" s="377">
        <v>315</v>
      </c>
      <c r="M16" s="377">
        <v>332</v>
      </c>
      <c r="N16" s="377">
        <v>289</v>
      </c>
      <c r="O16" s="377">
        <v>271</v>
      </c>
      <c r="P16" s="377">
        <v>390</v>
      </c>
      <c r="Q16" s="377">
        <v>353</v>
      </c>
      <c r="R16" s="377">
        <v>294</v>
      </c>
      <c r="S16" s="377">
        <v>320</v>
      </c>
      <c r="T16" s="377">
        <v>325</v>
      </c>
      <c r="U16" s="377">
        <v>283</v>
      </c>
      <c r="V16" s="377">
        <v>278</v>
      </c>
      <c r="W16" s="377">
        <v>250</v>
      </c>
      <c r="X16" s="377">
        <v>283</v>
      </c>
      <c r="Y16" s="377">
        <v>280</v>
      </c>
      <c r="Z16" s="377">
        <v>261</v>
      </c>
      <c r="AA16" s="377">
        <v>276</v>
      </c>
      <c r="AB16" s="377">
        <v>250</v>
      </c>
      <c r="AC16" s="377">
        <v>257</v>
      </c>
      <c r="AD16" s="377">
        <v>279</v>
      </c>
      <c r="AE16" s="377">
        <v>263</v>
      </c>
      <c r="AF16" s="377">
        <v>263</v>
      </c>
      <c r="AG16" s="377">
        <v>273</v>
      </c>
      <c r="AH16" s="377">
        <v>284</v>
      </c>
      <c r="AI16" s="377">
        <v>230</v>
      </c>
      <c r="AJ16" s="377">
        <v>268</v>
      </c>
      <c r="AK16" s="377">
        <v>257</v>
      </c>
      <c r="AL16" s="377">
        <v>255</v>
      </c>
      <c r="AM16" s="377">
        <v>282</v>
      </c>
      <c r="AO16" s="382">
        <f t="shared" si="1"/>
        <v>7314</v>
      </c>
    </row>
    <row r="17" spans="1:44" x14ac:dyDescent="0.2">
      <c r="A17" s="519"/>
      <c r="B17" s="381" t="s">
        <v>2856</v>
      </c>
      <c r="C17" s="376">
        <v>162</v>
      </c>
      <c r="D17" s="377">
        <v>230</v>
      </c>
      <c r="E17" s="377">
        <v>192</v>
      </c>
      <c r="F17" s="377">
        <v>155</v>
      </c>
      <c r="G17" s="377">
        <v>138</v>
      </c>
      <c r="H17" s="377">
        <v>120</v>
      </c>
      <c r="I17" s="377">
        <v>138</v>
      </c>
      <c r="J17" s="377">
        <v>133</v>
      </c>
      <c r="K17" s="377">
        <v>131</v>
      </c>
      <c r="L17" s="377">
        <v>129</v>
      </c>
      <c r="M17" s="377">
        <v>122</v>
      </c>
      <c r="N17" s="377">
        <v>143</v>
      </c>
      <c r="O17" s="377">
        <v>113</v>
      </c>
      <c r="P17" s="377">
        <v>160</v>
      </c>
      <c r="Q17" s="377">
        <v>142</v>
      </c>
      <c r="R17" s="377">
        <v>101</v>
      </c>
      <c r="S17" s="377">
        <v>104</v>
      </c>
      <c r="T17" s="377">
        <v>105</v>
      </c>
      <c r="U17" s="377">
        <v>89</v>
      </c>
      <c r="V17" s="377">
        <v>88</v>
      </c>
      <c r="W17" s="377">
        <v>82</v>
      </c>
      <c r="X17" s="377">
        <v>75</v>
      </c>
      <c r="Y17" s="377">
        <v>88</v>
      </c>
      <c r="Z17" s="377">
        <v>76</v>
      </c>
      <c r="AA17" s="377">
        <v>99</v>
      </c>
      <c r="AB17" s="377">
        <v>87</v>
      </c>
      <c r="AC17" s="377">
        <v>82</v>
      </c>
      <c r="AD17" s="377">
        <v>77</v>
      </c>
      <c r="AE17" s="377">
        <v>71</v>
      </c>
      <c r="AF17" s="377">
        <v>66</v>
      </c>
      <c r="AG17" s="377">
        <v>92</v>
      </c>
      <c r="AH17" s="377">
        <v>71</v>
      </c>
      <c r="AI17" s="377">
        <v>69</v>
      </c>
      <c r="AJ17" s="377">
        <v>89</v>
      </c>
      <c r="AK17" s="377">
        <v>86</v>
      </c>
      <c r="AL17" s="377">
        <v>80</v>
      </c>
      <c r="AM17" s="377">
        <v>96</v>
      </c>
      <c r="AO17" s="382">
        <f t="shared" si="1"/>
        <v>2431</v>
      </c>
    </row>
    <row r="18" spans="1:44" x14ac:dyDescent="0.2">
      <c r="A18" s="519"/>
      <c r="B18" s="481" t="s">
        <v>41</v>
      </c>
      <c r="C18" s="377">
        <v>0</v>
      </c>
      <c r="D18" s="377">
        <v>0</v>
      </c>
      <c r="E18" s="377">
        <v>0</v>
      </c>
      <c r="F18" s="377">
        <v>0</v>
      </c>
      <c r="G18" s="377">
        <v>0</v>
      </c>
      <c r="H18" s="377">
        <v>0</v>
      </c>
      <c r="I18" s="377">
        <v>0</v>
      </c>
      <c r="J18" s="377">
        <v>0</v>
      </c>
      <c r="K18" s="377">
        <v>0</v>
      </c>
      <c r="L18" s="377">
        <v>0</v>
      </c>
      <c r="M18" s="377">
        <v>0</v>
      </c>
      <c r="N18" s="377">
        <v>10</v>
      </c>
      <c r="O18" s="377">
        <v>53</v>
      </c>
      <c r="P18" s="377">
        <v>256</v>
      </c>
      <c r="Q18" s="377">
        <v>587</v>
      </c>
      <c r="R18" s="377">
        <v>637</v>
      </c>
      <c r="S18" s="377">
        <v>635</v>
      </c>
      <c r="T18" s="377">
        <v>499</v>
      </c>
      <c r="U18" s="377">
        <v>387</v>
      </c>
      <c r="V18" s="377">
        <v>302</v>
      </c>
      <c r="W18" s="377">
        <v>212</v>
      </c>
      <c r="X18" s="377">
        <v>110</v>
      </c>
      <c r="Y18" s="377">
        <v>73</v>
      </c>
      <c r="Z18" s="377">
        <v>50</v>
      </c>
      <c r="AA18" s="377">
        <v>41</v>
      </c>
      <c r="AB18" s="377">
        <v>27</v>
      </c>
      <c r="AC18" s="377">
        <v>9</v>
      </c>
      <c r="AD18" s="377">
        <v>7</v>
      </c>
      <c r="AE18" s="377">
        <v>3</v>
      </c>
      <c r="AF18" s="377">
        <v>4</v>
      </c>
      <c r="AG18" s="377">
        <v>3</v>
      </c>
      <c r="AH18" s="377">
        <v>1</v>
      </c>
      <c r="AI18" s="377">
        <v>0</v>
      </c>
      <c r="AJ18" s="377">
        <v>4</v>
      </c>
      <c r="AK18" s="377">
        <v>3</v>
      </c>
      <c r="AL18" s="377">
        <v>2</v>
      </c>
      <c r="AM18" s="377">
        <v>2</v>
      </c>
      <c r="AN18" s="382"/>
      <c r="AO18" s="382">
        <f t="shared" si="1"/>
        <v>3917</v>
      </c>
      <c r="AP18" s="384"/>
      <c r="AQ18" s="385"/>
    </row>
    <row r="19" spans="1:44" x14ac:dyDescent="0.2">
      <c r="A19" s="519"/>
      <c r="B19" s="381" t="s">
        <v>2857</v>
      </c>
      <c r="C19" s="376">
        <v>233</v>
      </c>
      <c r="D19" s="377">
        <v>363</v>
      </c>
      <c r="E19" s="377">
        <v>316</v>
      </c>
      <c r="F19" s="377">
        <v>326</v>
      </c>
      <c r="G19" s="377">
        <v>287</v>
      </c>
      <c r="H19" s="377">
        <v>288</v>
      </c>
      <c r="I19" s="377">
        <v>301</v>
      </c>
      <c r="J19" s="377">
        <v>290</v>
      </c>
      <c r="K19" s="377">
        <v>301</v>
      </c>
      <c r="L19" s="377">
        <v>304</v>
      </c>
      <c r="M19" s="377">
        <v>285</v>
      </c>
      <c r="N19" s="377">
        <v>294</v>
      </c>
      <c r="O19" s="377">
        <v>234</v>
      </c>
      <c r="P19" s="377">
        <v>360</v>
      </c>
      <c r="Q19" s="377">
        <v>340</v>
      </c>
      <c r="R19" s="377">
        <v>355</v>
      </c>
      <c r="S19" s="377">
        <v>297</v>
      </c>
      <c r="T19" s="377">
        <v>281</v>
      </c>
      <c r="U19" s="377">
        <v>255</v>
      </c>
      <c r="V19" s="377">
        <v>307</v>
      </c>
      <c r="W19" s="377">
        <v>274</v>
      </c>
      <c r="X19" s="377">
        <v>267</v>
      </c>
      <c r="Y19" s="377">
        <v>260</v>
      </c>
      <c r="Z19" s="386">
        <v>269</v>
      </c>
      <c r="AA19" s="386">
        <v>262</v>
      </c>
      <c r="AB19" s="386">
        <v>252</v>
      </c>
      <c r="AC19" s="386">
        <v>258</v>
      </c>
      <c r="AD19" s="386">
        <v>244</v>
      </c>
      <c r="AE19" s="386">
        <v>279</v>
      </c>
      <c r="AF19" s="386">
        <v>231</v>
      </c>
      <c r="AG19" s="386">
        <v>286</v>
      </c>
      <c r="AH19" s="386">
        <v>236</v>
      </c>
      <c r="AI19" s="386">
        <v>232</v>
      </c>
      <c r="AJ19" s="386">
        <v>266</v>
      </c>
      <c r="AK19" s="386">
        <v>274</v>
      </c>
      <c r="AL19" s="386">
        <v>289</v>
      </c>
      <c r="AM19" s="386">
        <v>303</v>
      </c>
      <c r="AO19" s="382">
        <f t="shared" si="1"/>
        <v>7205</v>
      </c>
    </row>
    <row r="20" spans="1:44" x14ac:dyDescent="0.2">
      <c r="A20" s="519"/>
      <c r="B20" s="381" t="s">
        <v>2858</v>
      </c>
      <c r="C20" s="376">
        <v>1161</v>
      </c>
      <c r="D20" s="377">
        <v>1567</v>
      </c>
      <c r="E20" s="377">
        <v>1322</v>
      </c>
      <c r="F20" s="377">
        <v>1226</v>
      </c>
      <c r="G20" s="377">
        <v>1188</v>
      </c>
      <c r="H20" s="377">
        <v>1216</v>
      </c>
      <c r="I20" s="377">
        <v>1162</v>
      </c>
      <c r="J20" s="377">
        <v>1162</v>
      </c>
      <c r="K20" s="377">
        <v>1171</v>
      </c>
      <c r="L20" s="377">
        <v>1208</v>
      </c>
      <c r="M20" s="377">
        <v>1198</v>
      </c>
      <c r="N20" s="377">
        <v>1196</v>
      </c>
      <c r="O20" s="377">
        <v>1079</v>
      </c>
      <c r="P20" s="377">
        <v>1744</v>
      </c>
      <c r="Q20" s="377">
        <v>1978</v>
      </c>
      <c r="R20" s="377">
        <v>1916</v>
      </c>
      <c r="S20" s="377">
        <v>1836</v>
      </c>
      <c r="T20" s="377">
        <v>1679</v>
      </c>
      <c r="U20" s="377">
        <v>1435</v>
      </c>
      <c r="V20" s="386">
        <v>1421</v>
      </c>
      <c r="W20" s="377">
        <v>1226</v>
      </c>
      <c r="X20" s="377">
        <v>1128</v>
      </c>
      <c r="Y20" s="377">
        <v>1093</v>
      </c>
      <c r="Z20" s="377">
        <v>1034</v>
      </c>
      <c r="AA20" s="377">
        <v>1065</v>
      </c>
      <c r="AB20" s="377">
        <v>1008</v>
      </c>
      <c r="AC20" s="377">
        <v>983</v>
      </c>
      <c r="AD20" s="377">
        <v>976</v>
      </c>
      <c r="AE20" s="377">
        <v>1033</v>
      </c>
      <c r="AF20" s="377">
        <v>961</v>
      </c>
      <c r="AG20" s="377">
        <v>1043</v>
      </c>
      <c r="AH20" s="377">
        <v>1011</v>
      </c>
      <c r="AI20" s="377">
        <v>922</v>
      </c>
      <c r="AJ20" s="377">
        <v>1046</v>
      </c>
      <c r="AK20" s="377">
        <v>1029</v>
      </c>
      <c r="AL20" s="377">
        <v>1050</v>
      </c>
      <c r="AM20" s="377">
        <v>1056</v>
      </c>
      <c r="AO20" s="382">
        <f t="shared" si="1"/>
        <v>31948</v>
      </c>
      <c r="AP20" s="385"/>
    </row>
    <row r="21" spans="1:44" x14ac:dyDescent="0.2">
      <c r="A21" s="519"/>
      <c r="B21" s="522" t="s">
        <v>2860</v>
      </c>
      <c r="C21" s="376"/>
      <c r="D21" s="377"/>
      <c r="E21" s="377"/>
      <c r="F21" s="377"/>
      <c r="G21" s="377"/>
      <c r="H21" s="377"/>
      <c r="I21" s="377"/>
      <c r="J21" s="377"/>
      <c r="K21" s="377"/>
      <c r="L21" s="377"/>
      <c r="M21" s="377"/>
      <c r="N21" s="377"/>
      <c r="O21" s="377"/>
      <c r="P21" s="386"/>
      <c r="Q21" s="386"/>
      <c r="R21" s="386"/>
      <c r="S21" s="386"/>
      <c r="T21" s="386"/>
      <c r="U21" s="386"/>
      <c r="V21" s="377"/>
      <c r="W21" s="377"/>
      <c r="X21" s="377"/>
      <c r="Y21" s="377"/>
      <c r="Z21" s="377"/>
      <c r="AA21" s="377"/>
      <c r="AB21" s="377"/>
      <c r="AC21" s="377"/>
      <c r="AD21" s="377"/>
      <c r="AE21" s="377"/>
      <c r="AF21" s="377"/>
      <c r="AG21" s="377"/>
      <c r="AH21" s="377"/>
      <c r="AI21" s="377"/>
      <c r="AJ21" s="377"/>
      <c r="AK21" s="377"/>
      <c r="AL21" s="377"/>
      <c r="AM21" s="377"/>
      <c r="AO21" s="382"/>
    </row>
    <row r="22" spans="1:44" x14ac:dyDescent="0.2">
      <c r="A22" s="519"/>
      <c r="B22" s="522"/>
      <c r="C22" s="376"/>
      <c r="D22" s="377"/>
      <c r="E22" s="377"/>
      <c r="F22" s="377"/>
      <c r="G22" s="377"/>
      <c r="H22" s="377"/>
      <c r="I22" s="377"/>
      <c r="J22" s="377"/>
      <c r="K22" s="377"/>
      <c r="L22" s="377"/>
      <c r="M22" s="377"/>
      <c r="N22" s="377"/>
      <c r="O22" s="377"/>
      <c r="P22" s="386"/>
      <c r="Q22" s="386"/>
      <c r="R22" s="386"/>
      <c r="S22" s="386"/>
      <c r="T22" s="386"/>
      <c r="U22" s="386"/>
      <c r="V22" s="377"/>
      <c r="W22" s="377"/>
      <c r="X22" s="377"/>
      <c r="Y22" s="377"/>
      <c r="Z22" s="377"/>
      <c r="AA22" s="377"/>
      <c r="AB22" s="377"/>
      <c r="AC22" s="377"/>
      <c r="AD22" s="377"/>
      <c r="AE22" s="377"/>
      <c r="AF22" s="377"/>
      <c r="AG22" s="377"/>
      <c r="AH22" s="377"/>
      <c r="AI22" s="377"/>
      <c r="AJ22" s="377"/>
      <c r="AK22" s="377"/>
      <c r="AL22" s="377"/>
      <c r="AM22" s="377"/>
      <c r="AO22" s="382"/>
    </row>
    <row r="23" spans="1:44" x14ac:dyDescent="0.2">
      <c r="A23" s="519"/>
      <c r="B23" s="381" t="s">
        <v>2853</v>
      </c>
      <c r="C23" s="376">
        <f>C14-C6</f>
        <v>-20</v>
      </c>
      <c r="D23" s="377">
        <f t="shared" ref="C23:AH26" si="2">D14-D6</f>
        <v>19</v>
      </c>
      <c r="E23" s="377">
        <f t="shared" si="2"/>
        <v>10</v>
      </c>
      <c r="F23" s="377">
        <f t="shared" si="2"/>
        <v>-16</v>
      </c>
      <c r="G23" s="377">
        <f t="shared" si="2"/>
        <v>11</v>
      </c>
      <c r="H23" s="377">
        <f t="shared" si="2"/>
        <v>15</v>
      </c>
      <c r="I23" s="377">
        <f t="shared" si="2"/>
        <v>-6</v>
      </c>
      <c r="J23" s="377">
        <f t="shared" si="2"/>
        <v>-1</v>
      </c>
      <c r="K23" s="377">
        <f t="shared" si="2"/>
        <v>-2</v>
      </c>
      <c r="L23" s="377">
        <f t="shared" si="2"/>
        <v>-28</v>
      </c>
      <c r="M23" s="377">
        <f t="shared" si="2"/>
        <v>10</v>
      </c>
      <c r="N23" s="377">
        <f t="shared" si="2"/>
        <v>42</v>
      </c>
      <c r="O23" s="377">
        <f t="shared" si="2"/>
        <v>-36</v>
      </c>
      <c r="P23" s="377">
        <f t="shared" si="2"/>
        <v>83</v>
      </c>
      <c r="Q23" s="377">
        <f t="shared" si="2"/>
        <v>40</v>
      </c>
      <c r="R23" s="377">
        <f t="shared" si="2"/>
        <v>38</v>
      </c>
      <c r="S23" s="377">
        <f t="shared" si="2"/>
        <v>-4</v>
      </c>
      <c r="T23" s="377">
        <f t="shared" si="2"/>
        <v>-2</v>
      </c>
      <c r="U23" s="377">
        <f t="shared" si="2"/>
        <v>-9</v>
      </c>
      <c r="V23" s="377">
        <f t="shared" si="2"/>
        <v>17</v>
      </c>
      <c r="W23" s="377">
        <f t="shared" si="2"/>
        <v>7</v>
      </c>
      <c r="X23" s="377">
        <f t="shared" si="2"/>
        <v>-7</v>
      </c>
      <c r="Y23" s="377">
        <f t="shared" si="2"/>
        <v>6</v>
      </c>
      <c r="Z23" s="377">
        <f t="shared" si="2"/>
        <v>-24</v>
      </c>
      <c r="AA23" s="377">
        <f t="shared" si="2"/>
        <v>-4</v>
      </c>
      <c r="AB23" s="377">
        <f t="shared" si="2"/>
        <v>-12</v>
      </c>
      <c r="AC23" s="377">
        <f t="shared" si="2"/>
        <v>-5</v>
      </c>
      <c r="AD23" s="377">
        <f t="shared" si="2"/>
        <v>-16</v>
      </c>
      <c r="AE23" s="377">
        <f>AE14-AE6</f>
        <v>15</v>
      </c>
      <c r="AF23" s="377">
        <f t="shared" si="2"/>
        <v>-2</v>
      </c>
      <c r="AG23" s="377">
        <f t="shared" si="2"/>
        <v>-11</v>
      </c>
      <c r="AH23" s="377">
        <f t="shared" si="2"/>
        <v>26</v>
      </c>
      <c r="AI23" s="377">
        <f t="shared" ref="AI23:AM23" si="3">AI14-AI6</f>
        <v>7</v>
      </c>
      <c r="AJ23" s="377">
        <f t="shared" si="3"/>
        <v>-5</v>
      </c>
      <c r="AK23" s="377">
        <f t="shared" si="3"/>
        <v>5</v>
      </c>
      <c r="AL23" s="377">
        <f t="shared" si="3"/>
        <v>36</v>
      </c>
      <c r="AM23" s="377">
        <f t="shared" si="3"/>
        <v>-45</v>
      </c>
      <c r="AN23" s="377"/>
      <c r="AO23" s="382">
        <f t="shared" ref="AO23:AO29" si="4">SUM(N23:AN23)</f>
        <v>140</v>
      </c>
    </row>
    <row r="24" spans="1:44" x14ac:dyDescent="0.2">
      <c r="A24" s="519"/>
      <c r="B24" s="381" t="s">
        <v>2854</v>
      </c>
      <c r="C24" s="376">
        <f t="shared" si="2"/>
        <v>-1</v>
      </c>
      <c r="D24" s="377">
        <f t="shared" si="2"/>
        <v>38</v>
      </c>
      <c r="E24" s="377">
        <f t="shared" si="2"/>
        <v>-6</v>
      </c>
      <c r="F24" s="377">
        <f t="shared" si="2"/>
        <v>-15</v>
      </c>
      <c r="G24" s="377">
        <f t="shared" si="2"/>
        <v>-1</v>
      </c>
      <c r="H24" s="377">
        <f t="shared" si="2"/>
        <v>-15</v>
      </c>
      <c r="I24" s="377">
        <f t="shared" si="2"/>
        <v>-17</v>
      </c>
      <c r="J24" s="377">
        <f t="shared" si="2"/>
        <v>-22</v>
      </c>
      <c r="K24" s="377">
        <f t="shared" si="2"/>
        <v>-17</v>
      </c>
      <c r="L24" s="377">
        <f t="shared" si="2"/>
        <v>30</v>
      </c>
      <c r="M24" s="377">
        <f t="shared" si="2"/>
        <v>9</v>
      </c>
      <c r="N24" s="377">
        <f t="shared" si="2"/>
        <v>5</v>
      </c>
      <c r="O24" s="377">
        <f t="shared" si="2"/>
        <v>15</v>
      </c>
      <c r="P24" s="377">
        <f t="shared" si="2"/>
        <v>85</v>
      </c>
      <c r="Q24" s="377">
        <f t="shared" si="2"/>
        <v>102</v>
      </c>
      <c r="R24" s="377">
        <f t="shared" si="2"/>
        <v>82</v>
      </c>
      <c r="S24" s="377">
        <f t="shared" si="2"/>
        <v>70</v>
      </c>
      <c r="T24" s="377">
        <f t="shared" si="2"/>
        <v>42</v>
      </c>
      <c r="U24" s="377">
        <f t="shared" si="2"/>
        <v>26</v>
      </c>
      <c r="V24" s="377">
        <f t="shared" si="2"/>
        <v>16</v>
      </c>
      <c r="W24" s="377">
        <f t="shared" si="2"/>
        <v>-11</v>
      </c>
      <c r="X24" s="377">
        <f t="shared" si="2"/>
        <v>3</v>
      </c>
      <c r="Y24" s="377">
        <f t="shared" si="2"/>
        <v>-19</v>
      </c>
      <c r="Z24" s="377">
        <f t="shared" si="2"/>
        <v>7</v>
      </c>
      <c r="AA24" s="377">
        <f t="shared" si="2"/>
        <v>-7</v>
      </c>
      <c r="AB24" s="377">
        <f t="shared" si="2"/>
        <v>0</v>
      </c>
      <c r="AC24" s="377">
        <f t="shared" si="2"/>
        <v>-24</v>
      </c>
      <c r="AD24" s="377">
        <f t="shared" si="2"/>
        <v>-10</v>
      </c>
      <c r="AE24" s="377">
        <f t="shared" si="2"/>
        <v>6</v>
      </c>
      <c r="AF24" s="377">
        <f t="shared" si="2"/>
        <v>2</v>
      </c>
      <c r="AG24" s="377">
        <f t="shared" si="2"/>
        <v>-7</v>
      </c>
      <c r="AH24" s="377">
        <f t="shared" si="2"/>
        <v>-6</v>
      </c>
      <c r="AI24" s="377">
        <f t="shared" ref="AI24:AM24" si="5">AI15-AI7</f>
        <v>-19</v>
      </c>
      <c r="AJ24" s="377">
        <f t="shared" si="5"/>
        <v>20</v>
      </c>
      <c r="AK24" s="377">
        <f t="shared" si="5"/>
        <v>-1</v>
      </c>
      <c r="AL24" s="377">
        <f t="shared" si="5"/>
        <v>-25</v>
      </c>
      <c r="AM24" s="377">
        <f t="shared" si="5"/>
        <v>-9</v>
      </c>
      <c r="AN24" s="377"/>
      <c r="AO24" s="382">
        <f t="shared" si="4"/>
        <v>343</v>
      </c>
    </row>
    <row r="25" spans="1:44" x14ac:dyDescent="0.2">
      <c r="A25" s="519"/>
      <c r="B25" s="381" t="s">
        <v>2855</v>
      </c>
      <c r="C25" s="376">
        <f t="shared" si="2"/>
        <v>-13</v>
      </c>
      <c r="D25" s="377">
        <f t="shared" si="2"/>
        <v>-33</v>
      </c>
      <c r="E25" s="377">
        <f t="shared" si="2"/>
        <v>-41</v>
      </c>
      <c r="F25" s="377">
        <f t="shared" si="2"/>
        <v>-47</v>
      </c>
      <c r="G25" s="377">
        <f t="shared" si="2"/>
        <v>-44</v>
      </c>
      <c r="H25" s="377">
        <f t="shared" si="2"/>
        <v>23</v>
      </c>
      <c r="I25" s="377">
        <f t="shared" si="2"/>
        <v>-46</v>
      </c>
      <c r="J25" s="377">
        <f t="shared" si="2"/>
        <v>-17</v>
      </c>
      <c r="K25" s="377">
        <f t="shared" si="2"/>
        <v>17</v>
      </c>
      <c r="L25" s="377">
        <f t="shared" si="2"/>
        <v>-17</v>
      </c>
      <c r="M25" s="377">
        <f t="shared" si="2"/>
        <v>26</v>
      </c>
      <c r="N25" s="377">
        <f t="shared" si="2"/>
        <v>-13</v>
      </c>
      <c r="O25" s="377">
        <f t="shared" si="2"/>
        <v>-30</v>
      </c>
      <c r="P25" s="377">
        <f t="shared" si="2"/>
        <v>104</v>
      </c>
      <c r="Q25" s="377">
        <f t="shared" si="2"/>
        <v>54</v>
      </c>
      <c r="R25" s="377">
        <f t="shared" si="2"/>
        <v>11</v>
      </c>
      <c r="S25" s="377">
        <f t="shared" si="2"/>
        <v>28</v>
      </c>
      <c r="T25" s="377">
        <f t="shared" si="2"/>
        <v>49</v>
      </c>
      <c r="U25" s="377">
        <f t="shared" si="2"/>
        <v>8</v>
      </c>
      <c r="V25" s="377">
        <f t="shared" si="2"/>
        <v>3</v>
      </c>
      <c r="W25" s="377">
        <f t="shared" si="2"/>
        <v>-29</v>
      </c>
      <c r="X25" s="377">
        <f t="shared" si="2"/>
        <v>8</v>
      </c>
      <c r="Y25" s="377">
        <f t="shared" si="2"/>
        <v>1</v>
      </c>
      <c r="Z25" s="377">
        <f t="shared" si="2"/>
        <v>-2</v>
      </c>
      <c r="AA25" s="377">
        <f t="shared" si="2"/>
        <v>7</v>
      </c>
      <c r="AB25" s="377">
        <f t="shared" si="2"/>
        <v>-24</v>
      </c>
      <c r="AC25" s="377">
        <f t="shared" si="2"/>
        <v>-3</v>
      </c>
      <c r="AD25" s="377">
        <f t="shared" si="2"/>
        <v>3</v>
      </c>
      <c r="AE25" s="377">
        <f t="shared" si="2"/>
        <v>4</v>
      </c>
      <c r="AF25" s="377">
        <f t="shared" si="2"/>
        <v>13</v>
      </c>
      <c r="AG25" s="377">
        <f t="shared" si="2"/>
        <v>28</v>
      </c>
      <c r="AH25" s="377">
        <f t="shared" si="2"/>
        <v>28</v>
      </c>
      <c r="AI25" s="377">
        <f t="shared" ref="AI25:AM25" si="6">AI16-AI8</f>
        <v>-35</v>
      </c>
      <c r="AJ25" s="377">
        <f t="shared" si="6"/>
        <v>5</v>
      </c>
      <c r="AK25" s="377">
        <f t="shared" si="6"/>
        <v>1</v>
      </c>
      <c r="AL25" s="377">
        <f t="shared" si="6"/>
        <v>14</v>
      </c>
      <c r="AM25" s="377">
        <f t="shared" si="6"/>
        <v>37</v>
      </c>
      <c r="AN25" s="377"/>
      <c r="AO25" s="382">
        <f t="shared" si="4"/>
        <v>270</v>
      </c>
    </row>
    <row r="26" spans="1:44" x14ac:dyDescent="0.2">
      <c r="A26" s="519"/>
      <c r="B26" s="381" t="s">
        <v>2856</v>
      </c>
      <c r="C26" s="376">
        <f t="shared" si="2"/>
        <v>-43</v>
      </c>
      <c r="D26" s="377">
        <f t="shared" si="2"/>
        <v>-38</v>
      </c>
      <c r="E26" s="377">
        <f t="shared" si="2"/>
        <v>-36</v>
      </c>
      <c r="F26" s="377">
        <f t="shared" si="2"/>
        <v>-48</v>
      </c>
      <c r="G26" s="377">
        <f t="shared" si="2"/>
        <v>-56</v>
      </c>
      <c r="H26" s="377">
        <f t="shared" si="2"/>
        <v>-65</v>
      </c>
      <c r="I26" s="377">
        <f t="shared" si="2"/>
        <v>-43</v>
      </c>
      <c r="J26" s="377">
        <f t="shared" si="2"/>
        <v>-58</v>
      </c>
      <c r="K26" s="377">
        <f t="shared" si="2"/>
        <v>-41</v>
      </c>
      <c r="L26" s="377">
        <f t="shared" si="2"/>
        <v>-29</v>
      </c>
      <c r="M26" s="377">
        <f t="shared" si="2"/>
        <v>-40</v>
      </c>
      <c r="N26" s="377">
        <f t="shared" si="2"/>
        <v>-14</v>
      </c>
      <c r="O26" s="377">
        <f t="shared" si="2"/>
        <v>-23</v>
      </c>
      <c r="P26" s="377">
        <f t="shared" si="2"/>
        <v>17</v>
      </c>
      <c r="Q26" s="377">
        <f t="shared" si="2"/>
        <v>3</v>
      </c>
      <c r="R26" s="377">
        <f t="shared" si="2"/>
        <v>-24</v>
      </c>
      <c r="S26" s="377">
        <f t="shared" si="2"/>
        <v>-24</v>
      </c>
      <c r="T26" s="377">
        <f t="shared" si="2"/>
        <v>-20</v>
      </c>
      <c r="U26" s="377">
        <f t="shared" si="2"/>
        <v>-27</v>
      </c>
      <c r="V26" s="377">
        <f t="shared" si="2"/>
        <v>-37</v>
      </c>
      <c r="W26" s="377">
        <f t="shared" si="2"/>
        <v>-39</v>
      </c>
      <c r="X26" s="377">
        <f t="shared" si="2"/>
        <v>-39</v>
      </c>
      <c r="Y26" s="377">
        <f t="shared" si="2"/>
        <v>-33</v>
      </c>
      <c r="Z26" s="377">
        <f t="shared" si="2"/>
        <v>-32</v>
      </c>
      <c r="AA26" s="377">
        <f t="shared" si="2"/>
        <v>-15</v>
      </c>
      <c r="AB26" s="377">
        <f t="shared" si="2"/>
        <v>-21</v>
      </c>
      <c r="AC26" s="377">
        <f t="shared" si="2"/>
        <v>-29</v>
      </c>
      <c r="AD26" s="377">
        <f t="shared" si="2"/>
        <v>-26</v>
      </c>
      <c r="AE26" s="377">
        <f t="shared" si="2"/>
        <v>-32</v>
      </c>
      <c r="AF26" s="377">
        <f t="shared" si="2"/>
        <v>-31</v>
      </c>
      <c r="AG26" s="377">
        <f t="shared" si="2"/>
        <v>-10</v>
      </c>
      <c r="AH26" s="377">
        <f t="shared" si="2"/>
        <v>-36</v>
      </c>
      <c r="AI26" s="377">
        <f t="shared" ref="AI26:AM26" si="7">AI17-AI9</f>
        <v>-24</v>
      </c>
      <c r="AJ26" s="377">
        <f t="shared" si="7"/>
        <v>-8</v>
      </c>
      <c r="AK26" s="377">
        <f t="shared" si="7"/>
        <v>-13</v>
      </c>
      <c r="AL26" s="377">
        <f t="shared" si="7"/>
        <v>-20</v>
      </c>
      <c r="AM26" s="377">
        <f t="shared" si="7"/>
        <v>-4</v>
      </c>
      <c r="AN26" s="377"/>
      <c r="AO26" s="382">
        <f t="shared" si="4"/>
        <v>-561</v>
      </c>
    </row>
    <row r="27" spans="1:44" x14ac:dyDescent="0.2">
      <c r="A27" s="519"/>
      <c r="B27" s="381" t="s">
        <v>41</v>
      </c>
      <c r="C27" s="376">
        <f>C18</f>
        <v>0</v>
      </c>
      <c r="D27" s="377">
        <f>D18</f>
        <v>0</v>
      </c>
      <c r="E27" s="377">
        <f t="shared" ref="E27:AH27" si="8">E18</f>
        <v>0</v>
      </c>
      <c r="F27" s="377">
        <f t="shared" si="8"/>
        <v>0</v>
      </c>
      <c r="G27" s="377">
        <f t="shared" si="8"/>
        <v>0</v>
      </c>
      <c r="H27" s="377">
        <f t="shared" si="8"/>
        <v>0</v>
      </c>
      <c r="I27" s="377">
        <f t="shared" si="8"/>
        <v>0</v>
      </c>
      <c r="J27" s="377">
        <f t="shared" si="8"/>
        <v>0</v>
      </c>
      <c r="K27" s="377">
        <f t="shared" si="8"/>
        <v>0</v>
      </c>
      <c r="L27" s="377">
        <f t="shared" si="8"/>
        <v>0</v>
      </c>
      <c r="M27" s="377">
        <f t="shared" si="8"/>
        <v>0</v>
      </c>
      <c r="N27" s="377">
        <f t="shared" si="8"/>
        <v>10</v>
      </c>
      <c r="O27" s="377">
        <f t="shared" si="8"/>
        <v>53</v>
      </c>
      <c r="P27" s="377">
        <f t="shared" si="8"/>
        <v>256</v>
      </c>
      <c r="Q27" s="377">
        <f t="shared" si="8"/>
        <v>587</v>
      </c>
      <c r="R27" s="377">
        <f t="shared" si="8"/>
        <v>637</v>
      </c>
      <c r="S27" s="377">
        <f t="shared" si="8"/>
        <v>635</v>
      </c>
      <c r="T27" s="377">
        <f t="shared" si="8"/>
        <v>499</v>
      </c>
      <c r="U27" s="377">
        <f t="shared" si="8"/>
        <v>387</v>
      </c>
      <c r="V27" s="377">
        <f t="shared" si="8"/>
        <v>302</v>
      </c>
      <c r="W27" s="377">
        <f t="shared" si="8"/>
        <v>212</v>
      </c>
      <c r="X27" s="377">
        <f t="shared" si="8"/>
        <v>110</v>
      </c>
      <c r="Y27" s="377">
        <f t="shared" si="8"/>
        <v>73</v>
      </c>
      <c r="Z27" s="377">
        <f t="shared" si="8"/>
        <v>50</v>
      </c>
      <c r="AA27" s="377">
        <f t="shared" si="8"/>
        <v>41</v>
      </c>
      <c r="AB27" s="377">
        <f t="shared" si="8"/>
        <v>27</v>
      </c>
      <c r="AC27" s="377">
        <f t="shared" si="8"/>
        <v>9</v>
      </c>
      <c r="AD27" s="377">
        <f t="shared" si="8"/>
        <v>7</v>
      </c>
      <c r="AE27" s="377">
        <f t="shared" si="8"/>
        <v>3</v>
      </c>
      <c r="AF27" s="377">
        <f t="shared" si="8"/>
        <v>4</v>
      </c>
      <c r="AG27" s="377">
        <f t="shared" si="8"/>
        <v>3</v>
      </c>
      <c r="AH27" s="377">
        <f t="shared" si="8"/>
        <v>1</v>
      </c>
      <c r="AI27" s="377">
        <f t="shared" ref="AI27:AM27" si="9">AI18</f>
        <v>0</v>
      </c>
      <c r="AJ27" s="377">
        <f t="shared" si="9"/>
        <v>4</v>
      </c>
      <c r="AK27" s="377">
        <f t="shared" si="9"/>
        <v>3</v>
      </c>
      <c r="AL27" s="377">
        <f t="shared" si="9"/>
        <v>2</v>
      </c>
      <c r="AM27" s="377">
        <f t="shared" si="9"/>
        <v>2</v>
      </c>
      <c r="AN27" s="377"/>
      <c r="AO27" s="382">
        <f t="shared" si="4"/>
        <v>3917</v>
      </c>
    </row>
    <row r="28" spans="1:44" x14ac:dyDescent="0.2">
      <c r="A28" s="519"/>
      <c r="B28" s="381" t="s">
        <v>2857</v>
      </c>
      <c r="C28" s="376">
        <f>C19-C10</f>
        <v>-38</v>
      </c>
      <c r="D28" s="377">
        <f>D19-D10</f>
        <v>22</v>
      </c>
      <c r="E28" s="377">
        <f t="shared" ref="E28:AH29" si="10">E19-E10</f>
        <v>13</v>
      </c>
      <c r="F28" s="377">
        <f t="shared" si="10"/>
        <v>35</v>
      </c>
      <c r="G28" s="377">
        <f t="shared" si="10"/>
        <v>-2</v>
      </c>
      <c r="H28" s="377">
        <f t="shared" si="10"/>
        <v>4</v>
      </c>
      <c r="I28" s="377">
        <f t="shared" si="10"/>
        <v>15</v>
      </c>
      <c r="J28" s="377">
        <f t="shared" si="10"/>
        <v>13</v>
      </c>
      <c r="K28" s="377">
        <f t="shared" si="10"/>
        <v>49</v>
      </c>
      <c r="L28" s="377">
        <f t="shared" si="10"/>
        <v>23</v>
      </c>
      <c r="M28" s="377">
        <f t="shared" si="10"/>
        <v>24</v>
      </c>
      <c r="N28" s="377">
        <f t="shared" si="10"/>
        <v>45</v>
      </c>
      <c r="O28" s="377">
        <f t="shared" si="10"/>
        <v>-18</v>
      </c>
      <c r="P28" s="377">
        <f t="shared" si="10"/>
        <v>100</v>
      </c>
      <c r="Q28" s="377">
        <f t="shared" si="10"/>
        <v>92</v>
      </c>
      <c r="R28" s="377">
        <f t="shared" si="10"/>
        <v>105</v>
      </c>
      <c r="S28" s="377">
        <f t="shared" si="10"/>
        <v>44</v>
      </c>
      <c r="T28" s="377">
        <f t="shared" si="10"/>
        <v>31</v>
      </c>
      <c r="U28" s="377">
        <f t="shared" si="10"/>
        <v>15</v>
      </c>
      <c r="V28" s="377">
        <f t="shared" si="10"/>
        <v>56</v>
      </c>
      <c r="W28" s="377">
        <f t="shared" si="10"/>
        <v>40</v>
      </c>
      <c r="X28" s="377">
        <f t="shared" si="10"/>
        <v>36</v>
      </c>
      <c r="Y28" s="377">
        <f t="shared" si="10"/>
        <v>10</v>
      </c>
      <c r="Z28" s="377">
        <f t="shared" si="10"/>
        <v>35</v>
      </c>
      <c r="AA28" s="377">
        <f t="shared" si="10"/>
        <v>24</v>
      </c>
      <c r="AB28" s="377">
        <f t="shared" si="10"/>
        <v>11</v>
      </c>
      <c r="AC28" s="377">
        <f t="shared" si="10"/>
        <v>17</v>
      </c>
      <c r="AD28" s="377">
        <f t="shared" si="10"/>
        <v>-8</v>
      </c>
      <c r="AE28" s="377">
        <f t="shared" si="10"/>
        <v>41</v>
      </c>
      <c r="AF28" s="377">
        <f t="shared" si="10"/>
        <v>-3</v>
      </c>
      <c r="AG28" s="377">
        <f t="shared" si="10"/>
        <v>45</v>
      </c>
      <c r="AH28" s="377">
        <f t="shared" si="10"/>
        <v>-5</v>
      </c>
      <c r="AI28" s="377">
        <f t="shared" ref="AI28:AM28" si="11">AI19-AI10</f>
        <v>2</v>
      </c>
      <c r="AJ28" s="377">
        <f t="shared" si="11"/>
        <v>32</v>
      </c>
      <c r="AK28" s="377">
        <f t="shared" si="11"/>
        <v>51</v>
      </c>
      <c r="AL28" s="377">
        <f t="shared" si="11"/>
        <v>55</v>
      </c>
      <c r="AM28" s="377">
        <f t="shared" si="11"/>
        <v>67</v>
      </c>
      <c r="AN28" s="377"/>
      <c r="AO28" s="382">
        <f t="shared" si="4"/>
        <v>920</v>
      </c>
    </row>
    <row r="29" spans="1:44" x14ac:dyDescent="0.2">
      <c r="A29" s="520"/>
      <c r="B29" s="381" t="s">
        <v>2858</v>
      </c>
      <c r="C29" s="387">
        <f>C20-C11</f>
        <v>-115</v>
      </c>
      <c r="D29" s="378">
        <f t="shared" ref="D29:AG29" si="12">D20-D11</f>
        <v>7</v>
      </c>
      <c r="E29" s="378">
        <f t="shared" si="12"/>
        <v>-60</v>
      </c>
      <c r="F29" s="378">
        <f t="shared" si="12"/>
        <v>-91</v>
      </c>
      <c r="G29" s="378">
        <f t="shared" si="12"/>
        <v>-92</v>
      </c>
      <c r="H29" s="378">
        <f t="shared" si="12"/>
        <v>-38</v>
      </c>
      <c r="I29" s="378">
        <f t="shared" si="12"/>
        <v>-97</v>
      </c>
      <c r="J29" s="378">
        <f t="shared" si="12"/>
        <v>-85</v>
      </c>
      <c r="K29" s="378">
        <f t="shared" si="12"/>
        <v>6</v>
      </c>
      <c r="L29" s="378">
        <f t="shared" si="12"/>
        <v>-21</v>
      </c>
      <c r="M29" s="378">
        <f t="shared" si="12"/>
        <v>29</v>
      </c>
      <c r="N29" s="378">
        <f t="shared" si="12"/>
        <v>76</v>
      </c>
      <c r="O29" s="378">
        <f t="shared" si="12"/>
        <v>-39</v>
      </c>
      <c r="P29" s="378">
        <f t="shared" si="12"/>
        <v>646</v>
      </c>
      <c r="Q29" s="378">
        <f t="shared" si="12"/>
        <v>878</v>
      </c>
      <c r="R29" s="378">
        <f t="shared" si="12"/>
        <v>849</v>
      </c>
      <c r="S29" s="378">
        <f t="shared" si="12"/>
        <v>749</v>
      </c>
      <c r="T29" s="378">
        <f t="shared" si="12"/>
        <v>600</v>
      </c>
      <c r="U29" s="378">
        <f t="shared" si="12"/>
        <v>401</v>
      </c>
      <c r="V29" s="378">
        <f t="shared" si="12"/>
        <v>357</v>
      </c>
      <c r="W29" s="378">
        <f t="shared" si="12"/>
        <v>181</v>
      </c>
      <c r="X29" s="378">
        <f t="shared" si="12"/>
        <v>111</v>
      </c>
      <c r="Y29" s="378">
        <f t="shared" si="12"/>
        <v>37</v>
      </c>
      <c r="Z29" s="378">
        <f t="shared" si="12"/>
        <v>34</v>
      </c>
      <c r="AA29" s="378">
        <f t="shared" si="12"/>
        <v>46</v>
      </c>
      <c r="AB29" s="378">
        <f t="shared" si="12"/>
        <v>-18</v>
      </c>
      <c r="AC29" s="378">
        <f t="shared" si="12"/>
        <v>-35</v>
      </c>
      <c r="AD29" s="378">
        <f t="shared" si="12"/>
        <v>-49</v>
      </c>
      <c r="AE29" s="378">
        <f t="shared" si="12"/>
        <v>37</v>
      </c>
      <c r="AF29" s="378">
        <f t="shared" si="12"/>
        <v>-16</v>
      </c>
      <c r="AG29" s="378">
        <f t="shared" si="12"/>
        <v>49</v>
      </c>
      <c r="AH29" s="378">
        <f t="shared" si="10"/>
        <v>8</v>
      </c>
      <c r="AI29" s="378">
        <f t="shared" ref="AI29:AM29" si="13">AI20-AI11</f>
        <v>-70</v>
      </c>
      <c r="AJ29" s="378">
        <f t="shared" si="13"/>
        <v>47</v>
      </c>
      <c r="AK29" s="378">
        <f t="shared" si="13"/>
        <v>46</v>
      </c>
      <c r="AL29" s="378">
        <f t="shared" si="13"/>
        <v>62</v>
      </c>
      <c r="AM29" s="378">
        <f t="shared" si="13"/>
        <v>48</v>
      </c>
      <c r="AN29" s="378"/>
      <c r="AO29" s="382">
        <f t="shared" si="4"/>
        <v>5035</v>
      </c>
      <c r="AQ29" s="389"/>
      <c r="AR29" s="382"/>
    </row>
    <row r="30" spans="1:44" x14ac:dyDescent="0.2">
      <c r="A30" s="518" t="s">
        <v>2861</v>
      </c>
      <c r="B30" s="521" t="s">
        <v>2852</v>
      </c>
      <c r="C30" s="376"/>
      <c r="D30" s="377"/>
      <c r="E30" s="377"/>
      <c r="F30" s="377"/>
      <c r="G30" s="377"/>
      <c r="H30" s="377"/>
      <c r="I30" s="377"/>
      <c r="J30" s="377"/>
      <c r="K30" s="377"/>
      <c r="L30" s="377"/>
      <c r="M30" s="377"/>
      <c r="N30" s="377"/>
      <c r="O30" s="377"/>
      <c r="P30" s="377"/>
      <c r="Q30" s="377"/>
      <c r="R30" s="377"/>
      <c r="S30" s="377"/>
      <c r="T30" s="377"/>
      <c r="U30" s="377"/>
      <c r="V30" s="377"/>
      <c r="W30" s="377"/>
      <c r="X30" s="377"/>
      <c r="Y30" s="377"/>
      <c r="Z30" s="377"/>
      <c r="AA30" s="390"/>
      <c r="AB30" s="390"/>
      <c r="AC30" s="390"/>
      <c r="AD30" s="390"/>
      <c r="AE30" s="390"/>
      <c r="AF30" s="390"/>
      <c r="AG30" s="390"/>
      <c r="AH30" s="390"/>
      <c r="AI30" s="390"/>
      <c r="AJ30" s="390"/>
      <c r="AK30" s="390"/>
      <c r="AL30" s="390"/>
      <c r="AM30" s="390"/>
      <c r="AO30" s="382"/>
    </row>
    <row r="31" spans="1:44" x14ac:dyDescent="0.2">
      <c r="A31" s="519"/>
      <c r="B31" s="522"/>
      <c r="C31" s="376"/>
      <c r="D31" s="377"/>
      <c r="E31" s="377"/>
      <c r="F31" s="377"/>
      <c r="G31" s="377"/>
      <c r="H31" s="377"/>
      <c r="I31" s="377"/>
      <c r="J31" s="377"/>
      <c r="K31" s="377"/>
      <c r="L31" s="377"/>
      <c r="M31" s="377"/>
      <c r="N31" s="377"/>
      <c r="O31" s="377"/>
      <c r="P31" s="377"/>
      <c r="Q31" s="377"/>
      <c r="R31" s="377"/>
      <c r="S31" s="377"/>
      <c r="T31" s="377"/>
      <c r="U31" s="377"/>
      <c r="V31" s="377"/>
      <c r="W31" s="377"/>
      <c r="X31" s="377"/>
      <c r="Y31" s="377"/>
      <c r="Z31" s="377"/>
      <c r="AA31" s="377"/>
      <c r="AB31" s="377"/>
      <c r="AC31" s="377"/>
      <c r="AD31" s="377"/>
      <c r="AE31" s="377"/>
      <c r="AF31" s="377"/>
      <c r="AG31" s="377"/>
      <c r="AH31" s="377"/>
      <c r="AI31" s="377"/>
      <c r="AJ31" s="377"/>
      <c r="AK31" s="377"/>
      <c r="AL31" s="377"/>
      <c r="AM31" s="377"/>
      <c r="AO31" s="382"/>
    </row>
    <row r="32" spans="1:44" x14ac:dyDescent="0.2">
      <c r="A32" s="519"/>
      <c r="B32" s="381" t="s">
        <v>2853</v>
      </c>
      <c r="C32" s="376">
        <v>71</v>
      </c>
      <c r="D32" s="377">
        <v>79</v>
      </c>
      <c r="E32" s="377">
        <v>72</v>
      </c>
      <c r="F32" s="377">
        <v>70</v>
      </c>
      <c r="G32" s="377">
        <v>75</v>
      </c>
      <c r="H32" s="377">
        <v>70</v>
      </c>
      <c r="I32" s="377">
        <v>67</v>
      </c>
      <c r="J32" s="377">
        <v>72</v>
      </c>
      <c r="K32" s="377">
        <v>64</v>
      </c>
      <c r="L32" s="377">
        <v>69</v>
      </c>
      <c r="M32" s="377">
        <v>70</v>
      </c>
      <c r="N32" s="377">
        <v>69</v>
      </c>
      <c r="O32" s="377">
        <v>66</v>
      </c>
      <c r="P32" s="377">
        <v>63</v>
      </c>
      <c r="Q32" s="377">
        <v>65</v>
      </c>
      <c r="R32" s="377">
        <v>62</v>
      </c>
      <c r="S32" s="377">
        <v>64</v>
      </c>
      <c r="T32" s="377">
        <v>70</v>
      </c>
      <c r="U32" s="377">
        <v>68</v>
      </c>
      <c r="V32" s="377">
        <v>66</v>
      </c>
      <c r="W32" s="377">
        <v>67</v>
      </c>
      <c r="X32" s="377">
        <v>68</v>
      </c>
      <c r="Y32" s="377">
        <v>66</v>
      </c>
      <c r="Z32" s="377">
        <v>63</v>
      </c>
      <c r="AA32" s="377">
        <v>63</v>
      </c>
      <c r="AB32" s="377">
        <v>63</v>
      </c>
      <c r="AC32" s="377">
        <v>65</v>
      </c>
      <c r="AD32" s="377">
        <v>65</v>
      </c>
      <c r="AE32" s="377">
        <v>76</v>
      </c>
      <c r="AF32" s="377">
        <v>71</v>
      </c>
      <c r="AG32" s="377">
        <v>67</v>
      </c>
      <c r="AH32" s="377">
        <v>67</v>
      </c>
      <c r="AI32" s="377">
        <v>65</v>
      </c>
      <c r="AJ32" s="377">
        <v>64</v>
      </c>
      <c r="AK32" s="377">
        <v>70</v>
      </c>
      <c r="AL32" s="377">
        <v>67</v>
      </c>
      <c r="AM32" s="377">
        <v>72</v>
      </c>
      <c r="AO32" s="382">
        <f>SUM(N32:AN32)</f>
        <v>1732</v>
      </c>
    </row>
    <row r="33" spans="1:41" x14ac:dyDescent="0.2">
      <c r="A33" s="519"/>
      <c r="B33" s="381" t="s">
        <v>2854</v>
      </c>
      <c r="C33" s="376">
        <v>102</v>
      </c>
      <c r="D33" s="377">
        <v>119</v>
      </c>
      <c r="E33" s="377">
        <v>116</v>
      </c>
      <c r="F33" s="377">
        <v>104</v>
      </c>
      <c r="G33" s="377">
        <v>108</v>
      </c>
      <c r="H33" s="377">
        <v>102</v>
      </c>
      <c r="I33" s="377">
        <v>95</v>
      </c>
      <c r="J33" s="377">
        <v>92</v>
      </c>
      <c r="K33" s="377">
        <v>93</v>
      </c>
      <c r="L33" s="377">
        <v>89</v>
      </c>
      <c r="M33" s="377">
        <v>85</v>
      </c>
      <c r="N33" s="377">
        <v>83</v>
      </c>
      <c r="O33" s="377">
        <v>83</v>
      </c>
      <c r="P33" s="377">
        <v>82</v>
      </c>
      <c r="Q33" s="377">
        <v>77</v>
      </c>
      <c r="R33" s="377">
        <v>79</v>
      </c>
      <c r="S33" s="377">
        <v>77</v>
      </c>
      <c r="T33" s="377">
        <v>80</v>
      </c>
      <c r="U33" s="377">
        <v>69</v>
      </c>
      <c r="V33" s="377">
        <v>72</v>
      </c>
      <c r="W33" s="377">
        <v>80</v>
      </c>
      <c r="X33" s="377">
        <v>71</v>
      </c>
      <c r="Y33" s="377">
        <v>73</v>
      </c>
      <c r="Z33" s="377">
        <v>65</v>
      </c>
      <c r="AA33" s="377">
        <v>65</v>
      </c>
      <c r="AB33" s="377">
        <v>66</v>
      </c>
      <c r="AC33" s="377">
        <v>68</v>
      </c>
      <c r="AD33" s="377">
        <v>68</v>
      </c>
      <c r="AE33" s="377">
        <v>66</v>
      </c>
      <c r="AF33" s="377">
        <v>63</v>
      </c>
      <c r="AG33" s="377">
        <v>63</v>
      </c>
      <c r="AH33" s="377">
        <v>65</v>
      </c>
      <c r="AI33" s="377">
        <v>68</v>
      </c>
      <c r="AJ33" s="377">
        <v>73</v>
      </c>
      <c r="AK33" s="377">
        <v>63</v>
      </c>
      <c r="AL33" s="377">
        <v>74</v>
      </c>
      <c r="AM33" s="377">
        <v>69</v>
      </c>
      <c r="AO33" s="382">
        <f t="shared" ref="AO33:AO37" si="14">SUM(N33:AN33)</f>
        <v>1862</v>
      </c>
    </row>
    <row r="34" spans="1:41" x14ac:dyDescent="0.2">
      <c r="A34" s="519"/>
      <c r="B34" s="381" t="s">
        <v>2855</v>
      </c>
      <c r="C34" s="376">
        <v>63</v>
      </c>
      <c r="D34" s="377">
        <v>72</v>
      </c>
      <c r="E34" s="377">
        <v>70</v>
      </c>
      <c r="F34" s="377">
        <v>63</v>
      </c>
      <c r="G34" s="377">
        <v>58</v>
      </c>
      <c r="H34" s="377">
        <v>51</v>
      </c>
      <c r="I34" s="377">
        <v>55</v>
      </c>
      <c r="J34" s="377">
        <v>62</v>
      </c>
      <c r="K34" s="377">
        <v>48</v>
      </c>
      <c r="L34" s="377">
        <v>63</v>
      </c>
      <c r="M34" s="377">
        <v>61</v>
      </c>
      <c r="N34" s="377">
        <v>53</v>
      </c>
      <c r="O34" s="377">
        <v>48</v>
      </c>
      <c r="P34" s="377">
        <v>45</v>
      </c>
      <c r="Q34" s="377">
        <v>54</v>
      </c>
      <c r="R34" s="377">
        <v>48</v>
      </c>
      <c r="S34" s="377">
        <v>55</v>
      </c>
      <c r="T34" s="377">
        <v>52</v>
      </c>
      <c r="U34" s="377">
        <v>45</v>
      </c>
      <c r="V34" s="377">
        <v>47</v>
      </c>
      <c r="W34" s="377">
        <v>45</v>
      </c>
      <c r="X34" s="377">
        <v>44</v>
      </c>
      <c r="Y34" s="377">
        <v>46</v>
      </c>
      <c r="Z34" s="377">
        <v>47</v>
      </c>
      <c r="AA34" s="377">
        <v>46</v>
      </c>
      <c r="AB34" s="377">
        <v>47</v>
      </c>
      <c r="AC34" s="377">
        <v>43</v>
      </c>
      <c r="AD34" s="377">
        <v>47</v>
      </c>
      <c r="AE34" s="377">
        <v>41</v>
      </c>
      <c r="AF34" s="377">
        <v>46</v>
      </c>
      <c r="AG34" s="377">
        <v>40</v>
      </c>
      <c r="AH34" s="377">
        <v>43</v>
      </c>
      <c r="AI34" s="377">
        <v>45</v>
      </c>
      <c r="AJ34" s="377">
        <v>43</v>
      </c>
      <c r="AK34" s="377">
        <v>44</v>
      </c>
      <c r="AL34" s="377">
        <v>43</v>
      </c>
      <c r="AM34" s="377">
        <v>41</v>
      </c>
      <c r="AO34" s="382">
        <f t="shared" si="14"/>
        <v>1198</v>
      </c>
    </row>
    <row r="35" spans="1:41" x14ac:dyDescent="0.2">
      <c r="A35" s="519"/>
      <c r="B35" s="381" t="s">
        <v>2856</v>
      </c>
      <c r="C35" s="376">
        <v>35</v>
      </c>
      <c r="D35" s="377">
        <v>49</v>
      </c>
      <c r="E35" s="377">
        <v>44</v>
      </c>
      <c r="F35" s="377">
        <v>41</v>
      </c>
      <c r="G35" s="377">
        <v>36</v>
      </c>
      <c r="H35" s="377">
        <v>36</v>
      </c>
      <c r="I35" s="377">
        <v>32</v>
      </c>
      <c r="J35" s="377">
        <v>34</v>
      </c>
      <c r="K35" s="377">
        <v>30</v>
      </c>
      <c r="L35" s="377">
        <v>28</v>
      </c>
      <c r="M35" s="377">
        <v>26</v>
      </c>
      <c r="N35" s="377">
        <v>25</v>
      </c>
      <c r="O35" s="377">
        <v>21</v>
      </c>
      <c r="P35" s="377">
        <v>24</v>
      </c>
      <c r="Q35" s="377">
        <v>21</v>
      </c>
      <c r="R35" s="377">
        <v>20</v>
      </c>
      <c r="S35" s="377">
        <v>21</v>
      </c>
      <c r="T35" s="377">
        <v>24</v>
      </c>
      <c r="U35" s="377">
        <v>20</v>
      </c>
      <c r="V35" s="377">
        <v>19</v>
      </c>
      <c r="W35" s="377">
        <v>20</v>
      </c>
      <c r="X35" s="377">
        <v>19</v>
      </c>
      <c r="Y35" s="377">
        <v>24</v>
      </c>
      <c r="Z35" s="377">
        <v>19</v>
      </c>
      <c r="AA35" s="377">
        <v>19</v>
      </c>
      <c r="AB35" s="377">
        <v>16</v>
      </c>
      <c r="AC35" s="377">
        <v>19</v>
      </c>
      <c r="AD35" s="377">
        <v>15</v>
      </c>
      <c r="AE35" s="377">
        <v>18</v>
      </c>
      <c r="AF35" s="377">
        <v>15</v>
      </c>
      <c r="AG35" s="377">
        <v>14</v>
      </c>
      <c r="AH35" s="377">
        <v>15</v>
      </c>
      <c r="AI35" s="377">
        <v>13</v>
      </c>
      <c r="AJ35" s="377">
        <v>16</v>
      </c>
      <c r="AK35" s="377">
        <v>16</v>
      </c>
      <c r="AL35" s="377">
        <v>19</v>
      </c>
      <c r="AM35" s="377">
        <v>18</v>
      </c>
      <c r="AO35" s="382">
        <f t="shared" si="14"/>
        <v>490</v>
      </c>
    </row>
    <row r="36" spans="1:41" x14ac:dyDescent="0.2">
      <c r="A36" s="519"/>
      <c r="B36" s="381" t="s">
        <v>2857</v>
      </c>
      <c r="C36" s="376">
        <v>43</v>
      </c>
      <c r="D36" s="377">
        <v>47</v>
      </c>
      <c r="E36" s="377">
        <v>48</v>
      </c>
      <c r="F36" s="377">
        <v>45</v>
      </c>
      <c r="G36" s="377">
        <v>42</v>
      </c>
      <c r="H36" s="377">
        <v>37</v>
      </c>
      <c r="I36" s="377">
        <v>41</v>
      </c>
      <c r="J36" s="377">
        <v>42</v>
      </c>
      <c r="K36" s="377">
        <v>38</v>
      </c>
      <c r="L36" s="377">
        <v>45</v>
      </c>
      <c r="M36" s="377">
        <v>39</v>
      </c>
      <c r="N36" s="377">
        <v>35</v>
      </c>
      <c r="O36" s="377">
        <v>39</v>
      </c>
      <c r="P36" s="377">
        <v>37</v>
      </c>
      <c r="Q36" s="377">
        <v>34</v>
      </c>
      <c r="R36" s="377">
        <v>38</v>
      </c>
      <c r="S36" s="377">
        <v>31</v>
      </c>
      <c r="T36" s="377">
        <v>33</v>
      </c>
      <c r="U36" s="377">
        <v>37</v>
      </c>
      <c r="V36" s="377">
        <v>34</v>
      </c>
      <c r="W36" s="377">
        <v>34</v>
      </c>
      <c r="X36" s="377">
        <v>33</v>
      </c>
      <c r="Y36" s="377">
        <v>31</v>
      </c>
      <c r="Z36" s="377">
        <v>31</v>
      </c>
      <c r="AA36" s="377">
        <v>32</v>
      </c>
      <c r="AB36" s="377">
        <v>36</v>
      </c>
      <c r="AC36" s="377">
        <v>33</v>
      </c>
      <c r="AD36" s="377">
        <v>36</v>
      </c>
      <c r="AE36" s="377">
        <v>33</v>
      </c>
      <c r="AF36" s="377">
        <v>28</v>
      </c>
      <c r="AG36" s="377">
        <v>32</v>
      </c>
      <c r="AH36" s="377">
        <v>34</v>
      </c>
      <c r="AI36" s="377">
        <v>33</v>
      </c>
      <c r="AJ36" s="377">
        <v>31</v>
      </c>
      <c r="AK36" s="377">
        <v>30</v>
      </c>
      <c r="AL36" s="377">
        <v>33</v>
      </c>
      <c r="AM36" s="377">
        <v>33</v>
      </c>
      <c r="AO36" s="382">
        <f t="shared" si="14"/>
        <v>871</v>
      </c>
    </row>
    <row r="37" spans="1:41" x14ac:dyDescent="0.2">
      <c r="A37" s="519"/>
      <c r="B37" s="381" t="s">
        <v>2858</v>
      </c>
      <c r="C37" s="376">
        <v>314</v>
      </c>
      <c r="D37" s="377">
        <v>366</v>
      </c>
      <c r="E37" s="377">
        <v>350</v>
      </c>
      <c r="F37" s="377">
        <v>323</v>
      </c>
      <c r="G37" s="377">
        <v>319</v>
      </c>
      <c r="H37" s="377">
        <v>295</v>
      </c>
      <c r="I37" s="377">
        <v>291</v>
      </c>
      <c r="J37" s="377">
        <v>302</v>
      </c>
      <c r="K37" s="377">
        <v>273</v>
      </c>
      <c r="L37" s="377">
        <v>295</v>
      </c>
      <c r="M37" s="377">
        <v>281</v>
      </c>
      <c r="N37" s="377">
        <v>265</v>
      </c>
      <c r="O37" s="377">
        <v>258</v>
      </c>
      <c r="P37" s="377">
        <v>252</v>
      </c>
      <c r="Q37" s="377">
        <v>251</v>
      </c>
      <c r="R37" s="377">
        <v>248</v>
      </c>
      <c r="S37" s="377">
        <v>248</v>
      </c>
      <c r="T37" s="377">
        <v>258</v>
      </c>
      <c r="U37" s="377">
        <v>238</v>
      </c>
      <c r="V37" s="377">
        <v>238</v>
      </c>
      <c r="W37" s="377">
        <v>245</v>
      </c>
      <c r="X37" s="377">
        <v>235</v>
      </c>
      <c r="Y37" s="377">
        <v>240</v>
      </c>
      <c r="Z37" s="377">
        <v>226</v>
      </c>
      <c r="AA37" s="377">
        <v>224</v>
      </c>
      <c r="AB37" s="377">
        <v>227</v>
      </c>
      <c r="AC37" s="377">
        <v>228</v>
      </c>
      <c r="AD37" s="377">
        <v>231</v>
      </c>
      <c r="AE37" s="377">
        <v>234</v>
      </c>
      <c r="AF37" s="377">
        <v>223</v>
      </c>
      <c r="AG37" s="377">
        <v>216</v>
      </c>
      <c r="AH37" s="377">
        <v>224</v>
      </c>
      <c r="AI37" s="377">
        <v>224</v>
      </c>
      <c r="AJ37" s="377">
        <v>227</v>
      </c>
      <c r="AK37" s="377">
        <v>224</v>
      </c>
      <c r="AL37" s="377">
        <v>237</v>
      </c>
      <c r="AM37" s="377">
        <v>233</v>
      </c>
      <c r="AO37" s="382">
        <f t="shared" si="14"/>
        <v>6154</v>
      </c>
    </row>
    <row r="38" spans="1:41" x14ac:dyDescent="0.2">
      <c r="A38" s="519"/>
      <c r="B38" s="523" t="s">
        <v>2859</v>
      </c>
      <c r="C38" s="376"/>
      <c r="D38" s="377"/>
      <c r="E38" s="377"/>
      <c r="F38" s="377"/>
      <c r="G38" s="377"/>
      <c r="H38" s="377"/>
      <c r="I38" s="377"/>
      <c r="J38" s="377"/>
      <c r="K38" s="377"/>
      <c r="L38" s="377"/>
      <c r="M38" s="377"/>
      <c r="N38" s="377"/>
      <c r="O38" s="377"/>
      <c r="P38" s="377"/>
      <c r="Q38" s="377"/>
      <c r="R38" s="377"/>
      <c r="S38" s="377"/>
      <c r="T38" s="377"/>
      <c r="U38" s="377"/>
      <c r="V38" s="377"/>
      <c r="W38" s="377"/>
      <c r="X38" s="377"/>
      <c r="Y38" s="377"/>
      <c r="Z38" s="377"/>
      <c r="AA38" s="377"/>
      <c r="AB38" s="377"/>
      <c r="AC38" s="377"/>
      <c r="AD38" s="377"/>
      <c r="AE38" s="377"/>
      <c r="AO38" s="382"/>
    </row>
    <row r="39" spans="1:41" x14ac:dyDescent="0.2">
      <c r="A39" s="519"/>
      <c r="B39" s="523"/>
      <c r="C39" s="376"/>
      <c r="D39" s="377"/>
      <c r="E39" s="377"/>
      <c r="F39" s="377"/>
      <c r="G39" s="377"/>
      <c r="H39" s="377"/>
      <c r="I39" s="377"/>
      <c r="J39" s="377"/>
      <c r="K39" s="377"/>
      <c r="L39" s="377"/>
      <c r="M39" s="377"/>
      <c r="N39" s="377"/>
      <c r="O39" s="377"/>
      <c r="P39" s="377"/>
      <c r="Q39" s="377"/>
      <c r="R39" s="377"/>
      <c r="S39" s="377"/>
      <c r="T39" s="377"/>
      <c r="U39" s="377"/>
      <c r="V39" s="377"/>
      <c r="W39" s="377"/>
      <c r="X39" s="377"/>
      <c r="Y39" s="377"/>
      <c r="Z39" s="377"/>
      <c r="AA39" s="377"/>
      <c r="AB39" s="377"/>
      <c r="AC39" s="377"/>
      <c r="AD39" s="377"/>
      <c r="AE39" s="377"/>
      <c r="AF39" s="377"/>
      <c r="AG39" s="377"/>
      <c r="AH39" s="377"/>
      <c r="AI39" s="377"/>
      <c r="AJ39" s="377"/>
      <c r="AK39" s="377"/>
      <c r="AL39" s="377"/>
      <c r="AM39" s="377"/>
      <c r="AO39" s="382"/>
    </row>
    <row r="40" spans="1:41" x14ac:dyDescent="0.2">
      <c r="A40" s="519"/>
      <c r="B40" s="381" t="s">
        <v>2853</v>
      </c>
      <c r="C40" s="376">
        <v>75</v>
      </c>
      <c r="D40" s="377">
        <v>81</v>
      </c>
      <c r="E40" s="377">
        <v>74</v>
      </c>
      <c r="F40" s="377">
        <v>66</v>
      </c>
      <c r="G40" s="377">
        <v>92</v>
      </c>
      <c r="H40" s="377">
        <v>71</v>
      </c>
      <c r="I40" s="377">
        <v>72</v>
      </c>
      <c r="J40" s="377">
        <v>64</v>
      </c>
      <c r="K40" s="377">
        <v>79</v>
      </c>
      <c r="L40" s="377">
        <v>66</v>
      </c>
      <c r="M40" s="377">
        <v>65</v>
      </c>
      <c r="N40" s="377">
        <v>81</v>
      </c>
      <c r="O40" s="377">
        <v>56</v>
      </c>
      <c r="P40" s="377">
        <v>70</v>
      </c>
      <c r="Q40" s="377">
        <v>59</v>
      </c>
      <c r="R40" s="377">
        <v>67</v>
      </c>
      <c r="S40" s="377">
        <v>57</v>
      </c>
      <c r="T40" s="377">
        <v>60</v>
      </c>
      <c r="U40" s="377">
        <v>50</v>
      </c>
      <c r="V40" s="377">
        <v>43</v>
      </c>
      <c r="W40" s="377">
        <v>47</v>
      </c>
      <c r="X40" s="377">
        <v>61</v>
      </c>
      <c r="Y40" s="377">
        <v>53</v>
      </c>
      <c r="Z40" s="377">
        <v>52</v>
      </c>
      <c r="AA40" s="377">
        <v>41</v>
      </c>
      <c r="AB40" s="377">
        <v>48</v>
      </c>
      <c r="AC40" s="377">
        <v>49</v>
      </c>
      <c r="AD40" s="377">
        <v>48</v>
      </c>
      <c r="AE40" s="377">
        <v>64</v>
      </c>
      <c r="AF40" s="377">
        <v>60</v>
      </c>
      <c r="AG40" s="377">
        <v>55</v>
      </c>
      <c r="AH40" s="377">
        <v>62</v>
      </c>
      <c r="AI40" s="377">
        <v>68</v>
      </c>
      <c r="AJ40" s="377">
        <v>60</v>
      </c>
      <c r="AK40" s="377">
        <v>57</v>
      </c>
      <c r="AL40" s="377">
        <v>62</v>
      </c>
      <c r="AM40" s="377">
        <v>54</v>
      </c>
      <c r="AO40" s="382">
        <f>SUM(N40:AN40)</f>
        <v>1484</v>
      </c>
    </row>
    <row r="41" spans="1:41" x14ac:dyDescent="0.2">
      <c r="A41" s="519"/>
      <c r="B41" s="381" t="s">
        <v>2854</v>
      </c>
      <c r="C41" s="376">
        <v>105</v>
      </c>
      <c r="D41" s="377">
        <v>131</v>
      </c>
      <c r="E41" s="377">
        <v>105</v>
      </c>
      <c r="F41" s="377">
        <v>99</v>
      </c>
      <c r="G41" s="377">
        <v>100</v>
      </c>
      <c r="H41" s="377">
        <v>100</v>
      </c>
      <c r="I41" s="377">
        <v>83</v>
      </c>
      <c r="J41" s="377">
        <v>77</v>
      </c>
      <c r="K41" s="377">
        <v>85</v>
      </c>
      <c r="L41" s="377">
        <v>98</v>
      </c>
      <c r="M41" s="377">
        <v>83</v>
      </c>
      <c r="N41" s="377">
        <v>86</v>
      </c>
      <c r="O41" s="377">
        <v>100</v>
      </c>
      <c r="P41" s="377">
        <v>149</v>
      </c>
      <c r="Q41" s="377">
        <v>166</v>
      </c>
      <c r="R41" s="377">
        <v>143</v>
      </c>
      <c r="S41" s="377">
        <v>142</v>
      </c>
      <c r="T41" s="377">
        <v>126</v>
      </c>
      <c r="U41" s="377">
        <v>100</v>
      </c>
      <c r="V41" s="377">
        <v>82</v>
      </c>
      <c r="W41" s="377">
        <v>77</v>
      </c>
      <c r="X41" s="377">
        <v>78</v>
      </c>
      <c r="Y41" s="377">
        <v>60</v>
      </c>
      <c r="Z41" s="377">
        <v>76</v>
      </c>
      <c r="AA41" s="377">
        <v>60</v>
      </c>
      <c r="AB41" s="377">
        <v>71</v>
      </c>
      <c r="AC41" s="377">
        <v>53</v>
      </c>
      <c r="AD41" s="377">
        <v>55</v>
      </c>
      <c r="AE41" s="377">
        <v>72</v>
      </c>
      <c r="AF41" s="377">
        <v>64</v>
      </c>
      <c r="AG41" s="377">
        <v>48</v>
      </c>
      <c r="AH41" s="377">
        <v>62</v>
      </c>
      <c r="AI41" s="377">
        <v>55</v>
      </c>
      <c r="AJ41" s="377">
        <v>69</v>
      </c>
      <c r="AK41" s="377">
        <v>60</v>
      </c>
      <c r="AL41" s="377">
        <v>62</v>
      </c>
      <c r="AM41" s="377">
        <v>58</v>
      </c>
      <c r="AO41" s="382">
        <f t="shared" ref="AO41:AO46" si="15">SUM(N41:AN41)</f>
        <v>2174</v>
      </c>
    </row>
    <row r="42" spans="1:41" x14ac:dyDescent="0.2">
      <c r="A42" s="519"/>
      <c r="B42" s="381" t="s">
        <v>2855</v>
      </c>
      <c r="C42" s="376">
        <v>55</v>
      </c>
      <c r="D42" s="377">
        <v>60</v>
      </c>
      <c r="E42" s="377">
        <v>57</v>
      </c>
      <c r="F42" s="377">
        <v>47</v>
      </c>
      <c r="G42" s="377">
        <v>43</v>
      </c>
      <c r="H42" s="377">
        <v>56</v>
      </c>
      <c r="I42" s="377">
        <v>41</v>
      </c>
      <c r="J42" s="377">
        <v>51</v>
      </c>
      <c r="K42" s="377">
        <v>44</v>
      </c>
      <c r="L42" s="377">
        <v>59</v>
      </c>
      <c r="M42" s="377">
        <v>52</v>
      </c>
      <c r="N42" s="377">
        <v>41</v>
      </c>
      <c r="O42" s="377">
        <v>42</v>
      </c>
      <c r="P42" s="377">
        <v>86</v>
      </c>
      <c r="Q42" s="377">
        <v>73</v>
      </c>
      <c r="R42" s="377">
        <v>59</v>
      </c>
      <c r="S42" s="377">
        <v>74</v>
      </c>
      <c r="T42" s="377">
        <v>67</v>
      </c>
      <c r="U42" s="377">
        <v>54</v>
      </c>
      <c r="V42" s="377">
        <v>52</v>
      </c>
      <c r="W42" s="377">
        <v>44</v>
      </c>
      <c r="X42" s="377">
        <v>49</v>
      </c>
      <c r="Y42" s="377">
        <v>51</v>
      </c>
      <c r="Z42" s="377">
        <v>33</v>
      </c>
      <c r="AA42" s="377">
        <v>54</v>
      </c>
      <c r="AB42" s="377">
        <v>44</v>
      </c>
      <c r="AC42" s="377">
        <v>36</v>
      </c>
      <c r="AD42" s="377">
        <v>46</v>
      </c>
      <c r="AE42" s="377">
        <v>35</v>
      </c>
      <c r="AF42" s="377">
        <v>46</v>
      </c>
      <c r="AG42" s="377">
        <v>53</v>
      </c>
      <c r="AH42" s="377">
        <v>41</v>
      </c>
      <c r="AI42" s="377">
        <v>38</v>
      </c>
      <c r="AJ42" s="377">
        <v>41</v>
      </c>
      <c r="AK42" s="377">
        <v>40</v>
      </c>
      <c r="AL42" s="377">
        <v>46</v>
      </c>
      <c r="AM42" s="377">
        <v>39</v>
      </c>
      <c r="AO42" s="382">
        <f t="shared" si="15"/>
        <v>1284</v>
      </c>
    </row>
    <row r="43" spans="1:41" x14ac:dyDescent="0.2">
      <c r="A43" s="519"/>
      <c r="B43" s="381" t="s">
        <v>2856</v>
      </c>
      <c r="C43" s="376">
        <v>31</v>
      </c>
      <c r="D43" s="377">
        <v>35</v>
      </c>
      <c r="E43" s="377">
        <v>38</v>
      </c>
      <c r="F43" s="377">
        <v>36</v>
      </c>
      <c r="G43" s="377">
        <v>15</v>
      </c>
      <c r="H43" s="377">
        <v>17</v>
      </c>
      <c r="I43" s="377">
        <v>26</v>
      </c>
      <c r="J43" s="377">
        <v>23</v>
      </c>
      <c r="K43" s="377">
        <v>18</v>
      </c>
      <c r="L43" s="377">
        <v>20</v>
      </c>
      <c r="M43" s="377">
        <v>20</v>
      </c>
      <c r="N43" s="377">
        <v>29</v>
      </c>
      <c r="O43" s="377">
        <v>25</v>
      </c>
      <c r="P43" s="377">
        <v>33</v>
      </c>
      <c r="Q43" s="377">
        <v>37</v>
      </c>
      <c r="R43" s="377">
        <v>24</v>
      </c>
      <c r="S43" s="377">
        <v>25</v>
      </c>
      <c r="T43" s="377">
        <v>16</v>
      </c>
      <c r="U43" s="377">
        <v>20</v>
      </c>
      <c r="V43" s="377">
        <v>25</v>
      </c>
      <c r="W43" s="377">
        <v>19</v>
      </c>
      <c r="X43" s="377">
        <v>8</v>
      </c>
      <c r="Y43" s="377">
        <v>21</v>
      </c>
      <c r="Z43" s="377">
        <v>10</v>
      </c>
      <c r="AA43" s="377">
        <v>15</v>
      </c>
      <c r="AB43" s="377">
        <v>12</v>
      </c>
      <c r="AC43" s="377">
        <v>7</v>
      </c>
      <c r="AD43" s="377">
        <v>12</v>
      </c>
      <c r="AE43" s="377">
        <v>12</v>
      </c>
      <c r="AF43" s="377">
        <v>10</v>
      </c>
      <c r="AG43" s="377">
        <v>16</v>
      </c>
      <c r="AH43" s="377">
        <v>9</v>
      </c>
      <c r="AI43" s="377">
        <v>11</v>
      </c>
      <c r="AJ43" s="377">
        <v>18</v>
      </c>
      <c r="AK43" s="377">
        <v>12</v>
      </c>
      <c r="AL43" s="377">
        <v>11</v>
      </c>
      <c r="AM43" s="377">
        <v>15</v>
      </c>
      <c r="AO43" s="382">
        <f t="shared" si="15"/>
        <v>452</v>
      </c>
    </row>
    <row r="44" spans="1:41" x14ac:dyDescent="0.2">
      <c r="A44" s="519"/>
      <c r="B44" s="381" t="s">
        <v>41</v>
      </c>
      <c r="C44" s="376">
        <v>0</v>
      </c>
      <c r="D44" s="377">
        <v>0</v>
      </c>
      <c r="E44" s="377">
        <v>0</v>
      </c>
      <c r="F44" s="377">
        <v>0</v>
      </c>
      <c r="G44" s="377">
        <v>0</v>
      </c>
      <c r="H44" s="377">
        <v>0</v>
      </c>
      <c r="I44" s="377">
        <v>0</v>
      </c>
      <c r="J44" s="377">
        <v>0</v>
      </c>
      <c r="K44" s="377">
        <v>0</v>
      </c>
      <c r="L44" s="377">
        <v>0</v>
      </c>
      <c r="M44" s="377">
        <v>0</v>
      </c>
      <c r="N44" s="377">
        <v>0</v>
      </c>
      <c r="O44" s="377">
        <v>4</v>
      </c>
      <c r="P44" s="377">
        <v>43</v>
      </c>
      <c r="Q44" s="377">
        <v>186</v>
      </c>
      <c r="R44" s="377">
        <v>300</v>
      </c>
      <c r="S44" s="377">
        <v>334</v>
      </c>
      <c r="T44" s="377">
        <v>306</v>
      </c>
      <c r="U44" s="377">
        <v>234</v>
      </c>
      <c r="V44" s="377">
        <v>178</v>
      </c>
      <c r="W44" s="377">
        <v>120</v>
      </c>
      <c r="X44" s="377">
        <v>62</v>
      </c>
      <c r="Y44" s="377">
        <v>38</v>
      </c>
      <c r="Z44" s="377">
        <v>28</v>
      </c>
      <c r="AA44" s="377">
        <v>19</v>
      </c>
      <c r="AB44" s="377">
        <v>14</v>
      </c>
      <c r="AC44" s="377">
        <v>2</v>
      </c>
      <c r="AD44" s="377">
        <v>4</v>
      </c>
      <c r="AE44" s="377">
        <v>1</v>
      </c>
      <c r="AF44" s="377">
        <v>1</v>
      </c>
      <c r="AG44" s="377">
        <v>1</v>
      </c>
      <c r="AH44" s="377">
        <v>0</v>
      </c>
      <c r="AI44" s="377">
        <v>0</v>
      </c>
      <c r="AJ44" s="377">
        <v>3</v>
      </c>
      <c r="AK44" s="377">
        <v>2</v>
      </c>
      <c r="AL44" s="377">
        <v>0</v>
      </c>
      <c r="AM44" s="377">
        <v>0</v>
      </c>
      <c r="AO44" s="382">
        <f t="shared" si="15"/>
        <v>1880</v>
      </c>
    </row>
    <row r="45" spans="1:41" x14ac:dyDescent="0.2">
      <c r="A45" s="519"/>
      <c r="B45" s="381" t="s">
        <v>2857</v>
      </c>
      <c r="C45" s="376">
        <v>40</v>
      </c>
      <c r="D45" s="377">
        <v>49</v>
      </c>
      <c r="E45" s="377">
        <v>45</v>
      </c>
      <c r="F45" s="377">
        <v>45</v>
      </c>
      <c r="G45" s="377">
        <v>29</v>
      </c>
      <c r="H45" s="377">
        <v>42</v>
      </c>
      <c r="I45" s="377">
        <v>36</v>
      </c>
      <c r="J45" s="377">
        <v>52</v>
      </c>
      <c r="K45" s="377">
        <v>40</v>
      </c>
      <c r="L45" s="377">
        <v>45</v>
      </c>
      <c r="M45" s="377">
        <v>38</v>
      </c>
      <c r="N45" s="377">
        <v>37</v>
      </c>
      <c r="O45" s="377">
        <v>34</v>
      </c>
      <c r="P45" s="377">
        <v>62</v>
      </c>
      <c r="Q45" s="377">
        <v>79</v>
      </c>
      <c r="R45" s="377">
        <v>88</v>
      </c>
      <c r="S45" s="377">
        <v>57</v>
      </c>
      <c r="T45" s="377">
        <v>63</v>
      </c>
      <c r="U45" s="377">
        <v>31</v>
      </c>
      <c r="V45" s="377">
        <v>56</v>
      </c>
      <c r="W45" s="377">
        <v>44</v>
      </c>
      <c r="X45" s="377">
        <v>37</v>
      </c>
      <c r="Y45" s="377">
        <v>40</v>
      </c>
      <c r="Z45" s="386">
        <v>35</v>
      </c>
      <c r="AA45" s="386">
        <v>47</v>
      </c>
      <c r="AB45" s="386">
        <v>38</v>
      </c>
      <c r="AC45" s="386">
        <v>33</v>
      </c>
      <c r="AD45" s="386">
        <v>34</v>
      </c>
      <c r="AE45" s="386">
        <v>35</v>
      </c>
      <c r="AF45" s="386">
        <v>29</v>
      </c>
      <c r="AG45" s="386">
        <v>40</v>
      </c>
      <c r="AH45" s="386">
        <v>35</v>
      </c>
      <c r="AI45" s="386">
        <v>29</v>
      </c>
      <c r="AJ45" s="386">
        <v>43</v>
      </c>
      <c r="AK45" s="386">
        <v>35</v>
      </c>
      <c r="AL45" s="386">
        <v>35</v>
      </c>
      <c r="AM45" s="386">
        <v>47</v>
      </c>
      <c r="AO45" s="382">
        <f t="shared" si="15"/>
        <v>1143</v>
      </c>
    </row>
    <row r="46" spans="1:41" x14ac:dyDescent="0.2">
      <c r="A46" s="519"/>
      <c r="B46" s="381" t="s">
        <v>2858</v>
      </c>
      <c r="C46" s="376">
        <v>306</v>
      </c>
      <c r="D46" s="377">
        <v>356</v>
      </c>
      <c r="E46" s="377">
        <v>319</v>
      </c>
      <c r="F46" s="377">
        <v>293</v>
      </c>
      <c r="G46" s="377">
        <v>279</v>
      </c>
      <c r="H46" s="377">
        <v>286</v>
      </c>
      <c r="I46" s="377">
        <v>258</v>
      </c>
      <c r="J46" s="377">
        <v>267</v>
      </c>
      <c r="K46" s="377">
        <v>266</v>
      </c>
      <c r="L46" s="377">
        <v>288</v>
      </c>
      <c r="M46" s="377">
        <v>258</v>
      </c>
      <c r="N46" s="377">
        <v>274</v>
      </c>
      <c r="O46" s="377">
        <v>261</v>
      </c>
      <c r="P46" s="377">
        <v>443</v>
      </c>
      <c r="Q46" s="377">
        <v>600</v>
      </c>
      <c r="R46" s="377">
        <v>681</v>
      </c>
      <c r="S46" s="377">
        <v>689</v>
      </c>
      <c r="T46" s="377">
        <v>638</v>
      </c>
      <c r="U46" s="377">
        <v>489</v>
      </c>
      <c r="V46" s="386">
        <v>436</v>
      </c>
      <c r="W46" s="377">
        <v>351</v>
      </c>
      <c r="X46" s="377">
        <v>295</v>
      </c>
      <c r="Y46" s="377">
        <v>263</v>
      </c>
      <c r="Z46" s="377">
        <v>234</v>
      </c>
      <c r="AA46" s="377">
        <v>236</v>
      </c>
      <c r="AB46" s="377">
        <v>227</v>
      </c>
      <c r="AC46" s="377">
        <v>180</v>
      </c>
      <c r="AD46" s="377">
        <v>199</v>
      </c>
      <c r="AE46" s="377">
        <v>219</v>
      </c>
      <c r="AF46" s="377">
        <v>210</v>
      </c>
      <c r="AG46" s="377">
        <v>213</v>
      </c>
      <c r="AH46" s="377">
        <v>209</v>
      </c>
      <c r="AI46" s="377">
        <v>201</v>
      </c>
      <c r="AJ46" s="377">
        <v>234</v>
      </c>
      <c r="AK46" s="377">
        <v>206</v>
      </c>
      <c r="AL46" s="377">
        <v>216</v>
      </c>
      <c r="AM46" s="377">
        <v>213</v>
      </c>
      <c r="AO46" s="382">
        <f t="shared" si="15"/>
        <v>8417</v>
      </c>
    </row>
    <row r="47" spans="1:41" x14ac:dyDescent="0.2">
      <c r="A47" s="519"/>
      <c r="B47" s="522" t="s">
        <v>2860</v>
      </c>
      <c r="C47" s="376"/>
      <c r="D47" s="377"/>
      <c r="E47" s="377"/>
      <c r="F47" s="377"/>
      <c r="G47" s="377"/>
      <c r="H47" s="377"/>
      <c r="I47" s="377"/>
      <c r="J47" s="377"/>
      <c r="K47" s="377"/>
      <c r="L47" s="377"/>
      <c r="M47" s="377"/>
      <c r="N47" s="377"/>
      <c r="O47" s="377"/>
      <c r="P47" s="386"/>
      <c r="Q47" s="386"/>
      <c r="R47" s="386"/>
      <c r="S47" s="386"/>
      <c r="T47" s="386"/>
      <c r="U47" s="386"/>
      <c r="V47" s="377"/>
      <c r="W47" s="377"/>
      <c r="X47" s="377"/>
      <c r="Y47" s="377"/>
      <c r="Z47" s="377"/>
      <c r="AA47" s="377"/>
      <c r="AB47" s="377"/>
      <c r="AC47" s="377"/>
      <c r="AD47" s="377"/>
      <c r="AE47" s="377"/>
      <c r="AF47" s="377"/>
      <c r="AG47" s="377"/>
      <c r="AH47" s="377"/>
      <c r="AI47" s="377"/>
      <c r="AJ47" s="377"/>
      <c r="AK47" s="377"/>
      <c r="AL47" s="377"/>
      <c r="AM47" s="377"/>
      <c r="AO47" s="382"/>
    </row>
    <row r="48" spans="1:41" x14ac:dyDescent="0.2">
      <c r="A48" s="519"/>
      <c r="B48" s="522"/>
      <c r="C48" s="376"/>
      <c r="D48" s="377"/>
      <c r="E48" s="377"/>
      <c r="F48" s="377"/>
      <c r="G48" s="377"/>
      <c r="H48" s="377"/>
      <c r="I48" s="377"/>
      <c r="J48" s="377"/>
      <c r="K48" s="377"/>
      <c r="L48" s="377"/>
      <c r="M48" s="377"/>
      <c r="N48" s="377"/>
      <c r="O48" s="377"/>
      <c r="P48" s="386"/>
      <c r="Q48" s="386"/>
      <c r="R48" s="386"/>
      <c r="S48" s="386"/>
      <c r="T48" s="386"/>
      <c r="U48" s="386"/>
      <c r="V48" s="377"/>
      <c r="W48" s="377"/>
      <c r="X48" s="377"/>
      <c r="Y48" s="377"/>
      <c r="Z48" s="377"/>
      <c r="AA48" s="377"/>
      <c r="AB48" s="377"/>
      <c r="AC48" s="377"/>
      <c r="AD48" s="377"/>
      <c r="AE48" s="377"/>
      <c r="AF48" s="377"/>
      <c r="AG48" s="377"/>
      <c r="AH48" s="377"/>
      <c r="AI48" s="377"/>
      <c r="AJ48" s="377"/>
      <c r="AK48" s="377"/>
      <c r="AL48" s="377"/>
      <c r="AM48" s="377"/>
      <c r="AO48" s="382"/>
    </row>
    <row r="49" spans="1:42" x14ac:dyDescent="0.2">
      <c r="A49" s="519"/>
      <c r="B49" s="381" t="s">
        <v>2853</v>
      </c>
      <c r="C49" s="376">
        <f>C40-C32</f>
        <v>4</v>
      </c>
      <c r="D49" s="377">
        <f>D40-D32</f>
        <v>2</v>
      </c>
      <c r="E49" s="377">
        <f t="shared" ref="E49:AH52" si="16">E40-E32</f>
        <v>2</v>
      </c>
      <c r="F49" s="377">
        <f t="shared" si="16"/>
        <v>-4</v>
      </c>
      <c r="G49" s="377">
        <f t="shared" si="16"/>
        <v>17</v>
      </c>
      <c r="H49" s="377">
        <f t="shared" si="16"/>
        <v>1</v>
      </c>
      <c r="I49" s="377">
        <f t="shared" si="16"/>
        <v>5</v>
      </c>
      <c r="J49" s="377">
        <f t="shared" si="16"/>
        <v>-8</v>
      </c>
      <c r="K49" s="377">
        <f t="shared" si="16"/>
        <v>15</v>
      </c>
      <c r="L49" s="377">
        <f t="shared" si="16"/>
        <v>-3</v>
      </c>
      <c r="M49" s="377">
        <f t="shared" si="16"/>
        <v>-5</v>
      </c>
      <c r="N49" s="377">
        <f t="shared" si="16"/>
        <v>12</v>
      </c>
      <c r="O49" s="377">
        <f t="shared" si="16"/>
        <v>-10</v>
      </c>
      <c r="P49" s="377">
        <f t="shared" si="16"/>
        <v>7</v>
      </c>
      <c r="Q49" s="377">
        <f t="shared" si="16"/>
        <v>-6</v>
      </c>
      <c r="R49" s="377">
        <f t="shared" si="16"/>
        <v>5</v>
      </c>
      <c r="S49" s="377">
        <f t="shared" si="16"/>
        <v>-7</v>
      </c>
      <c r="T49" s="377">
        <f t="shared" si="16"/>
        <v>-10</v>
      </c>
      <c r="U49" s="377">
        <f t="shared" si="16"/>
        <v>-18</v>
      </c>
      <c r="V49" s="377">
        <f t="shared" si="16"/>
        <v>-23</v>
      </c>
      <c r="W49" s="377">
        <f t="shared" si="16"/>
        <v>-20</v>
      </c>
      <c r="X49" s="377">
        <f t="shared" si="16"/>
        <v>-7</v>
      </c>
      <c r="Y49" s="377">
        <f t="shared" si="16"/>
        <v>-13</v>
      </c>
      <c r="Z49" s="377">
        <f t="shared" si="16"/>
        <v>-11</v>
      </c>
      <c r="AA49" s="377">
        <f t="shared" si="16"/>
        <v>-22</v>
      </c>
      <c r="AB49" s="377">
        <f t="shared" si="16"/>
        <v>-15</v>
      </c>
      <c r="AC49" s="377">
        <f t="shared" si="16"/>
        <v>-16</v>
      </c>
      <c r="AD49" s="377">
        <f t="shared" si="16"/>
        <v>-17</v>
      </c>
      <c r="AE49" s="377">
        <f t="shared" si="16"/>
        <v>-12</v>
      </c>
      <c r="AF49" s="377">
        <f t="shared" si="16"/>
        <v>-11</v>
      </c>
      <c r="AG49" s="377">
        <f t="shared" si="16"/>
        <v>-12</v>
      </c>
      <c r="AH49" s="377">
        <f t="shared" si="16"/>
        <v>-5</v>
      </c>
      <c r="AI49" s="377">
        <f t="shared" ref="AI49:AM49" si="17">AI40-AI32</f>
        <v>3</v>
      </c>
      <c r="AJ49" s="377">
        <f t="shared" si="17"/>
        <v>-4</v>
      </c>
      <c r="AK49" s="377">
        <f t="shared" si="17"/>
        <v>-13</v>
      </c>
      <c r="AL49" s="377">
        <f t="shared" si="17"/>
        <v>-5</v>
      </c>
      <c r="AM49" s="377">
        <f t="shared" si="17"/>
        <v>-18</v>
      </c>
      <c r="AO49" s="382">
        <f>SUM(N49:AN49)</f>
        <v>-248</v>
      </c>
    </row>
    <row r="50" spans="1:42" x14ac:dyDescent="0.2">
      <c r="A50" s="519"/>
      <c r="B50" s="381" t="s">
        <v>2854</v>
      </c>
      <c r="C50" s="376">
        <f t="shared" ref="C50:Y52" si="18">C41-C33</f>
        <v>3</v>
      </c>
      <c r="D50" s="377">
        <f t="shared" si="18"/>
        <v>12</v>
      </c>
      <c r="E50" s="377">
        <f t="shared" si="18"/>
        <v>-11</v>
      </c>
      <c r="F50" s="377">
        <f t="shared" si="18"/>
        <v>-5</v>
      </c>
      <c r="G50" s="377">
        <f t="shared" si="18"/>
        <v>-8</v>
      </c>
      <c r="H50" s="377">
        <f t="shared" si="18"/>
        <v>-2</v>
      </c>
      <c r="I50" s="377">
        <f t="shared" si="18"/>
        <v>-12</v>
      </c>
      <c r="J50" s="377">
        <f t="shared" si="18"/>
        <v>-15</v>
      </c>
      <c r="K50" s="377">
        <f t="shared" si="18"/>
        <v>-8</v>
      </c>
      <c r="L50" s="377">
        <f t="shared" si="18"/>
        <v>9</v>
      </c>
      <c r="M50" s="377">
        <f t="shared" si="18"/>
        <v>-2</v>
      </c>
      <c r="N50" s="377">
        <f t="shared" si="18"/>
        <v>3</v>
      </c>
      <c r="O50" s="377">
        <f t="shared" si="18"/>
        <v>17</v>
      </c>
      <c r="P50" s="377">
        <f t="shared" si="18"/>
        <v>67</v>
      </c>
      <c r="Q50" s="377">
        <f t="shared" si="18"/>
        <v>89</v>
      </c>
      <c r="R50" s="377">
        <f t="shared" si="18"/>
        <v>64</v>
      </c>
      <c r="S50" s="377">
        <f t="shared" si="18"/>
        <v>65</v>
      </c>
      <c r="T50" s="377">
        <f t="shared" si="18"/>
        <v>46</v>
      </c>
      <c r="U50" s="377">
        <f t="shared" si="18"/>
        <v>31</v>
      </c>
      <c r="V50" s="377">
        <f t="shared" si="18"/>
        <v>10</v>
      </c>
      <c r="W50" s="377">
        <f t="shared" si="18"/>
        <v>-3</v>
      </c>
      <c r="X50" s="377">
        <f t="shared" si="18"/>
        <v>7</v>
      </c>
      <c r="Y50" s="377">
        <f t="shared" si="18"/>
        <v>-13</v>
      </c>
      <c r="Z50" s="377">
        <f t="shared" si="16"/>
        <v>11</v>
      </c>
      <c r="AA50" s="377">
        <f t="shared" si="16"/>
        <v>-5</v>
      </c>
      <c r="AB50" s="377">
        <f t="shared" si="16"/>
        <v>5</v>
      </c>
      <c r="AC50" s="377">
        <f t="shared" si="16"/>
        <v>-15</v>
      </c>
      <c r="AD50" s="377">
        <f t="shared" si="16"/>
        <v>-13</v>
      </c>
      <c r="AE50" s="377">
        <f t="shared" si="16"/>
        <v>6</v>
      </c>
      <c r="AF50" s="377">
        <f t="shared" si="16"/>
        <v>1</v>
      </c>
      <c r="AG50" s="377">
        <f t="shared" si="16"/>
        <v>-15</v>
      </c>
      <c r="AH50" s="377">
        <f t="shared" si="16"/>
        <v>-3</v>
      </c>
      <c r="AI50" s="377">
        <f t="shared" ref="AI50:AM50" si="19">AI41-AI33</f>
        <v>-13</v>
      </c>
      <c r="AJ50" s="377">
        <f t="shared" si="19"/>
        <v>-4</v>
      </c>
      <c r="AK50" s="377">
        <f t="shared" si="19"/>
        <v>-3</v>
      </c>
      <c r="AL50" s="377">
        <f t="shared" si="19"/>
        <v>-12</v>
      </c>
      <c r="AM50" s="377">
        <f t="shared" si="19"/>
        <v>-11</v>
      </c>
      <c r="AO50" s="382">
        <f t="shared" ref="AO50:AO55" si="20">SUM(N50:AN50)</f>
        <v>312</v>
      </c>
    </row>
    <row r="51" spans="1:42" x14ac:dyDescent="0.2">
      <c r="A51" s="519"/>
      <c r="B51" s="381" t="s">
        <v>2855</v>
      </c>
      <c r="C51" s="376">
        <f t="shared" si="18"/>
        <v>-8</v>
      </c>
      <c r="D51" s="377">
        <f t="shared" si="18"/>
        <v>-12</v>
      </c>
      <c r="E51" s="377">
        <f t="shared" si="18"/>
        <v>-13</v>
      </c>
      <c r="F51" s="377">
        <f t="shared" si="18"/>
        <v>-16</v>
      </c>
      <c r="G51" s="377">
        <f t="shared" si="18"/>
        <v>-15</v>
      </c>
      <c r="H51" s="377">
        <f t="shared" si="18"/>
        <v>5</v>
      </c>
      <c r="I51" s="377">
        <f t="shared" si="18"/>
        <v>-14</v>
      </c>
      <c r="J51" s="377">
        <f t="shared" si="18"/>
        <v>-11</v>
      </c>
      <c r="K51" s="377">
        <f t="shared" si="18"/>
        <v>-4</v>
      </c>
      <c r="L51" s="377">
        <f t="shared" si="18"/>
        <v>-4</v>
      </c>
      <c r="M51" s="377">
        <f t="shared" si="18"/>
        <v>-9</v>
      </c>
      <c r="N51" s="377">
        <f t="shared" si="18"/>
        <v>-12</v>
      </c>
      <c r="O51" s="377">
        <f t="shared" si="18"/>
        <v>-6</v>
      </c>
      <c r="P51" s="377">
        <f t="shared" si="18"/>
        <v>41</v>
      </c>
      <c r="Q51" s="377">
        <f t="shared" si="18"/>
        <v>19</v>
      </c>
      <c r="R51" s="377">
        <f t="shared" si="18"/>
        <v>11</v>
      </c>
      <c r="S51" s="377">
        <f t="shared" si="18"/>
        <v>19</v>
      </c>
      <c r="T51" s="377">
        <f t="shared" si="18"/>
        <v>15</v>
      </c>
      <c r="U51" s="377">
        <f t="shared" si="18"/>
        <v>9</v>
      </c>
      <c r="V51" s="377">
        <f t="shared" si="18"/>
        <v>5</v>
      </c>
      <c r="W51" s="377">
        <f t="shared" si="18"/>
        <v>-1</v>
      </c>
      <c r="X51" s="377">
        <f t="shared" si="18"/>
        <v>5</v>
      </c>
      <c r="Y51" s="377">
        <f t="shared" si="18"/>
        <v>5</v>
      </c>
      <c r="Z51" s="377">
        <f t="shared" si="16"/>
        <v>-14</v>
      </c>
      <c r="AA51" s="377">
        <f t="shared" si="16"/>
        <v>8</v>
      </c>
      <c r="AB51" s="377">
        <f t="shared" si="16"/>
        <v>-3</v>
      </c>
      <c r="AC51" s="377">
        <f t="shared" si="16"/>
        <v>-7</v>
      </c>
      <c r="AD51" s="377">
        <f t="shared" si="16"/>
        <v>-1</v>
      </c>
      <c r="AE51" s="377">
        <f t="shared" si="16"/>
        <v>-6</v>
      </c>
      <c r="AF51" s="377">
        <f t="shared" si="16"/>
        <v>0</v>
      </c>
      <c r="AG51" s="377">
        <f t="shared" si="16"/>
        <v>13</v>
      </c>
      <c r="AH51" s="377">
        <f t="shared" si="16"/>
        <v>-2</v>
      </c>
      <c r="AI51" s="377">
        <f t="shared" ref="AI51:AM51" si="21">AI42-AI34</f>
        <v>-7</v>
      </c>
      <c r="AJ51" s="377">
        <f t="shared" si="21"/>
        <v>-2</v>
      </c>
      <c r="AK51" s="377">
        <f t="shared" si="21"/>
        <v>-4</v>
      </c>
      <c r="AL51" s="377">
        <f t="shared" si="21"/>
        <v>3</v>
      </c>
      <c r="AM51" s="377">
        <f t="shared" si="21"/>
        <v>-2</v>
      </c>
      <c r="AO51" s="382">
        <f t="shared" si="20"/>
        <v>86</v>
      </c>
    </row>
    <row r="52" spans="1:42" x14ac:dyDescent="0.2">
      <c r="A52" s="519"/>
      <c r="B52" s="381" t="s">
        <v>2856</v>
      </c>
      <c r="C52" s="376">
        <f t="shared" si="18"/>
        <v>-4</v>
      </c>
      <c r="D52" s="377">
        <f t="shared" si="18"/>
        <v>-14</v>
      </c>
      <c r="E52" s="377">
        <f t="shared" si="18"/>
        <v>-6</v>
      </c>
      <c r="F52" s="377">
        <f t="shared" si="18"/>
        <v>-5</v>
      </c>
      <c r="G52" s="377">
        <f t="shared" si="18"/>
        <v>-21</v>
      </c>
      <c r="H52" s="377">
        <f t="shared" si="18"/>
        <v>-19</v>
      </c>
      <c r="I52" s="377">
        <f t="shared" si="18"/>
        <v>-6</v>
      </c>
      <c r="J52" s="377">
        <f t="shared" si="18"/>
        <v>-11</v>
      </c>
      <c r="K52" s="377">
        <f t="shared" si="18"/>
        <v>-12</v>
      </c>
      <c r="L52" s="377">
        <f t="shared" si="18"/>
        <v>-8</v>
      </c>
      <c r="M52" s="377">
        <f t="shared" si="18"/>
        <v>-6</v>
      </c>
      <c r="N52" s="377">
        <f t="shared" si="18"/>
        <v>4</v>
      </c>
      <c r="O52" s="377">
        <f t="shared" si="18"/>
        <v>4</v>
      </c>
      <c r="P52" s="377">
        <f t="shared" si="18"/>
        <v>9</v>
      </c>
      <c r="Q52" s="377">
        <f t="shared" si="18"/>
        <v>16</v>
      </c>
      <c r="R52" s="377">
        <f t="shared" si="18"/>
        <v>4</v>
      </c>
      <c r="S52" s="377">
        <f t="shared" si="18"/>
        <v>4</v>
      </c>
      <c r="T52" s="377">
        <f t="shared" si="18"/>
        <v>-8</v>
      </c>
      <c r="U52" s="377">
        <f t="shared" si="18"/>
        <v>0</v>
      </c>
      <c r="V52" s="377">
        <f t="shared" si="18"/>
        <v>6</v>
      </c>
      <c r="W52" s="377">
        <f t="shared" si="18"/>
        <v>-1</v>
      </c>
      <c r="X52" s="377">
        <f t="shared" si="18"/>
        <v>-11</v>
      </c>
      <c r="Y52" s="377">
        <f t="shared" si="18"/>
        <v>-3</v>
      </c>
      <c r="Z52" s="377">
        <f t="shared" si="16"/>
        <v>-9</v>
      </c>
      <c r="AA52" s="377">
        <f t="shared" si="16"/>
        <v>-4</v>
      </c>
      <c r="AB52" s="377">
        <f t="shared" si="16"/>
        <v>-4</v>
      </c>
      <c r="AC52" s="377">
        <f t="shared" si="16"/>
        <v>-12</v>
      </c>
      <c r="AD52" s="377">
        <f t="shared" si="16"/>
        <v>-3</v>
      </c>
      <c r="AE52" s="377">
        <f t="shared" si="16"/>
        <v>-6</v>
      </c>
      <c r="AF52" s="377">
        <f t="shared" si="16"/>
        <v>-5</v>
      </c>
      <c r="AG52" s="377">
        <f t="shared" si="16"/>
        <v>2</v>
      </c>
      <c r="AH52" s="377">
        <f t="shared" si="16"/>
        <v>-6</v>
      </c>
      <c r="AI52" s="377">
        <f t="shared" ref="AI52:AM52" si="22">AI43-AI35</f>
        <v>-2</v>
      </c>
      <c r="AJ52" s="377">
        <f t="shared" si="22"/>
        <v>2</v>
      </c>
      <c r="AK52" s="377">
        <f t="shared" si="22"/>
        <v>-4</v>
      </c>
      <c r="AL52" s="377">
        <f t="shared" si="22"/>
        <v>-8</v>
      </c>
      <c r="AM52" s="377">
        <f t="shared" si="22"/>
        <v>-3</v>
      </c>
      <c r="AO52" s="382">
        <f t="shared" si="20"/>
        <v>-38</v>
      </c>
    </row>
    <row r="53" spans="1:42" x14ac:dyDescent="0.2">
      <c r="A53" s="519"/>
      <c r="B53" s="381" t="s">
        <v>41</v>
      </c>
      <c r="C53" s="376">
        <f>C44</f>
        <v>0</v>
      </c>
      <c r="D53" s="377">
        <f>D44</f>
        <v>0</v>
      </c>
      <c r="E53" s="377">
        <f t="shared" ref="E53:AH53" si="23">E44</f>
        <v>0</v>
      </c>
      <c r="F53" s="377">
        <f t="shared" si="23"/>
        <v>0</v>
      </c>
      <c r="G53" s="377">
        <f t="shared" si="23"/>
        <v>0</v>
      </c>
      <c r="H53" s="377">
        <f t="shared" si="23"/>
        <v>0</v>
      </c>
      <c r="I53" s="377">
        <f t="shared" si="23"/>
        <v>0</v>
      </c>
      <c r="J53" s="377">
        <f t="shared" si="23"/>
        <v>0</v>
      </c>
      <c r="K53" s="377">
        <f t="shared" si="23"/>
        <v>0</v>
      </c>
      <c r="L53" s="377">
        <f t="shared" si="23"/>
        <v>0</v>
      </c>
      <c r="M53" s="377">
        <f t="shared" si="23"/>
        <v>0</v>
      </c>
      <c r="N53" s="377">
        <f t="shared" si="23"/>
        <v>0</v>
      </c>
      <c r="O53" s="377">
        <f t="shared" si="23"/>
        <v>4</v>
      </c>
      <c r="P53" s="377">
        <f t="shared" si="23"/>
        <v>43</v>
      </c>
      <c r="Q53" s="377">
        <f t="shared" si="23"/>
        <v>186</v>
      </c>
      <c r="R53" s="377">
        <f t="shared" si="23"/>
        <v>300</v>
      </c>
      <c r="S53" s="377">
        <f t="shared" si="23"/>
        <v>334</v>
      </c>
      <c r="T53" s="377">
        <f t="shared" si="23"/>
        <v>306</v>
      </c>
      <c r="U53" s="377">
        <f t="shared" si="23"/>
        <v>234</v>
      </c>
      <c r="V53" s="377">
        <f t="shared" si="23"/>
        <v>178</v>
      </c>
      <c r="W53" s="377">
        <f t="shared" si="23"/>
        <v>120</v>
      </c>
      <c r="X53" s="377">
        <f t="shared" si="23"/>
        <v>62</v>
      </c>
      <c r="Y53" s="377">
        <f t="shared" si="23"/>
        <v>38</v>
      </c>
      <c r="Z53" s="377">
        <f t="shared" si="23"/>
        <v>28</v>
      </c>
      <c r="AA53" s="377">
        <f t="shared" si="23"/>
        <v>19</v>
      </c>
      <c r="AB53" s="377">
        <f t="shared" si="23"/>
        <v>14</v>
      </c>
      <c r="AC53" s="377">
        <f t="shared" si="23"/>
        <v>2</v>
      </c>
      <c r="AD53" s="377">
        <f t="shared" si="23"/>
        <v>4</v>
      </c>
      <c r="AE53" s="377">
        <f t="shared" si="23"/>
        <v>1</v>
      </c>
      <c r="AF53" s="377">
        <f t="shared" si="23"/>
        <v>1</v>
      </c>
      <c r="AG53" s="377">
        <f t="shared" si="23"/>
        <v>1</v>
      </c>
      <c r="AH53" s="377">
        <f t="shared" si="23"/>
        <v>0</v>
      </c>
      <c r="AI53" s="377">
        <f t="shared" ref="AI53:AM53" si="24">AI44</f>
        <v>0</v>
      </c>
      <c r="AJ53" s="377">
        <f t="shared" si="24"/>
        <v>3</v>
      </c>
      <c r="AK53" s="377">
        <f t="shared" si="24"/>
        <v>2</v>
      </c>
      <c r="AL53" s="377">
        <f t="shared" si="24"/>
        <v>0</v>
      </c>
      <c r="AM53" s="377">
        <f t="shared" si="24"/>
        <v>0</v>
      </c>
      <c r="AO53" s="382">
        <f t="shared" si="20"/>
        <v>1880</v>
      </c>
    </row>
    <row r="54" spans="1:42" x14ac:dyDescent="0.2">
      <c r="A54" s="519"/>
      <c r="B54" s="381" t="s">
        <v>2857</v>
      </c>
      <c r="C54" s="376">
        <f>C45-C36</f>
        <v>-3</v>
      </c>
      <c r="D54" s="377">
        <f>D45-D36</f>
        <v>2</v>
      </c>
      <c r="E54" s="377">
        <f t="shared" ref="E54:AH55" si="25">E45-E36</f>
        <v>-3</v>
      </c>
      <c r="F54" s="377">
        <f t="shared" si="25"/>
        <v>0</v>
      </c>
      <c r="G54" s="377">
        <f t="shared" si="25"/>
        <v>-13</v>
      </c>
      <c r="H54" s="377">
        <f t="shared" si="25"/>
        <v>5</v>
      </c>
      <c r="I54" s="377">
        <f t="shared" si="25"/>
        <v>-5</v>
      </c>
      <c r="J54" s="377">
        <f t="shared" si="25"/>
        <v>10</v>
      </c>
      <c r="K54" s="377">
        <f t="shared" si="25"/>
        <v>2</v>
      </c>
      <c r="L54" s="377">
        <f t="shared" si="25"/>
        <v>0</v>
      </c>
      <c r="M54" s="377">
        <f t="shared" si="25"/>
        <v>-1</v>
      </c>
      <c r="N54" s="377">
        <f t="shared" si="25"/>
        <v>2</v>
      </c>
      <c r="O54" s="377">
        <f t="shared" si="25"/>
        <v>-5</v>
      </c>
      <c r="P54" s="377">
        <f t="shared" si="25"/>
        <v>25</v>
      </c>
      <c r="Q54" s="377">
        <f t="shared" si="25"/>
        <v>45</v>
      </c>
      <c r="R54" s="377">
        <f t="shared" si="25"/>
        <v>50</v>
      </c>
      <c r="S54" s="377">
        <f t="shared" si="25"/>
        <v>26</v>
      </c>
      <c r="T54" s="377">
        <f t="shared" si="25"/>
        <v>30</v>
      </c>
      <c r="U54" s="377">
        <f t="shared" si="25"/>
        <v>-6</v>
      </c>
      <c r="V54" s="377">
        <f t="shared" si="25"/>
        <v>22</v>
      </c>
      <c r="W54" s="377">
        <f t="shared" si="25"/>
        <v>10</v>
      </c>
      <c r="X54" s="377">
        <f t="shared" si="25"/>
        <v>4</v>
      </c>
      <c r="Y54" s="377">
        <f t="shared" si="25"/>
        <v>9</v>
      </c>
      <c r="Z54" s="377">
        <f t="shared" si="25"/>
        <v>4</v>
      </c>
      <c r="AA54" s="377">
        <f t="shared" si="25"/>
        <v>15</v>
      </c>
      <c r="AB54" s="377">
        <f t="shared" si="25"/>
        <v>2</v>
      </c>
      <c r="AC54" s="377">
        <f t="shared" si="25"/>
        <v>0</v>
      </c>
      <c r="AD54" s="377">
        <f t="shared" si="25"/>
        <v>-2</v>
      </c>
      <c r="AE54" s="377">
        <f t="shared" si="25"/>
        <v>2</v>
      </c>
      <c r="AF54" s="377">
        <f t="shared" si="25"/>
        <v>1</v>
      </c>
      <c r="AG54" s="377">
        <f t="shared" si="25"/>
        <v>8</v>
      </c>
      <c r="AH54" s="377">
        <f t="shared" si="25"/>
        <v>1</v>
      </c>
      <c r="AI54" s="377">
        <f t="shared" ref="AI54:AM54" si="26">AI45-AI36</f>
        <v>-4</v>
      </c>
      <c r="AJ54" s="377">
        <f t="shared" si="26"/>
        <v>12</v>
      </c>
      <c r="AK54" s="377">
        <f t="shared" si="26"/>
        <v>5</v>
      </c>
      <c r="AL54" s="377">
        <f t="shared" si="26"/>
        <v>2</v>
      </c>
      <c r="AM54" s="377">
        <f t="shared" si="26"/>
        <v>14</v>
      </c>
      <c r="AO54" s="382">
        <f t="shared" si="20"/>
        <v>272</v>
      </c>
    </row>
    <row r="55" spans="1:42" x14ac:dyDescent="0.2">
      <c r="A55" s="520"/>
      <c r="B55" s="381" t="s">
        <v>2858</v>
      </c>
      <c r="C55" s="387">
        <f>C46-C37</f>
        <v>-8</v>
      </c>
      <c r="D55" s="378">
        <f>D46-D37</f>
        <v>-10</v>
      </c>
      <c r="E55" s="378">
        <f t="shared" si="25"/>
        <v>-31</v>
      </c>
      <c r="F55" s="378">
        <f t="shared" si="25"/>
        <v>-30</v>
      </c>
      <c r="G55" s="378">
        <f t="shared" si="25"/>
        <v>-40</v>
      </c>
      <c r="H55" s="378">
        <f t="shared" si="25"/>
        <v>-9</v>
      </c>
      <c r="I55" s="378">
        <f t="shared" si="25"/>
        <v>-33</v>
      </c>
      <c r="J55" s="378">
        <f t="shared" si="25"/>
        <v>-35</v>
      </c>
      <c r="K55" s="378">
        <f t="shared" si="25"/>
        <v>-7</v>
      </c>
      <c r="L55" s="378">
        <f t="shared" si="25"/>
        <v>-7</v>
      </c>
      <c r="M55" s="378">
        <f t="shared" si="25"/>
        <v>-23</v>
      </c>
      <c r="N55" s="378">
        <f t="shared" si="25"/>
        <v>9</v>
      </c>
      <c r="O55" s="378">
        <f t="shared" si="25"/>
        <v>3</v>
      </c>
      <c r="P55" s="378">
        <f t="shared" si="25"/>
        <v>191</v>
      </c>
      <c r="Q55" s="378">
        <f t="shared" si="25"/>
        <v>349</v>
      </c>
      <c r="R55" s="378">
        <f t="shared" si="25"/>
        <v>433</v>
      </c>
      <c r="S55" s="378">
        <f t="shared" si="25"/>
        <v>441</v>
      </c>
      <c r="T55" s="378">
        <f t="shared" si="25"/>
        <v>380</v>
      </c>
      <c r="U55" s="378">
        <f t="shared" si="25"/>
        <v>251</v>
      </c>
      <c r="V55" s="378">
        <f t="shared" si="25"/>
        <v>198</v>
      </c>
      <c r="W55" s="378">
        <f t="shared" si="25"/>
        <v>106</v>
      </c>
      <c r="X55" s="378">
        <f t="shared" si="25"/>
        <v>60</v>
      </c>
      <c r="Y55" s="378">
        <f t="shared" si="25"/>
        <v>23</v>
      </c>
      <c r="Z55" s="378">
        <f t="shared" si="25"/>
        <v>8</v>
      </c>
      <c r="AA55" s="378">
        <f t="shared" si="25"/>
        <v>12</v>
      </c>
      <c r="AB55" s="378">
        <f t="shared" si="25"/>
        <v>0</v>
      </c>
      <c r="AC55" s="378">
        <f t="shared" si="25"/>
        <v>-48</v>
      </c>
      <c r="AD55" s="378">
        <f t="shared" si="25"/>
        <v>-32</v>
      </c>
      <c r="AE55" s="378">
        <f t="shared" si="25"/>
        <v>-15</v>
      </c>
      <c r="AF55" s="378">
        <f t="shared" si="25"/>
        <v>-13</v>
      </c>
      <c r="AG55" s="378">
        <f t="shared" si="25"/>
        <v>-3</v>
      </c>
      <c r="AH55" s="378">
        <f t="shared" si="25"/>
        <v>-15</v>
      </c>
      <c r="AI55" s="378">
        <f t="shared" ref="AI55:AM55" si="27">AI46-AI37</f>
        <v>-23</v>
      </c>
      <c r="AJ55" s="378">
        <f t="shared" si="27"/>
        <v>7</v>
      </c>
      <c r="AK55" s="378">
        <f t="shared" si="27"/>
        <v>-18</v>
      </c>
      <c r="AL55" s="378">
        <f t="shared" si="27"/>
        <v>-21</v>
      </c>
      <c r="AM55" s="378">
        <f t="shared" si="27"/>
        <v>-20</v>
      </c>
      <c r="AN55" s="391"/>
      <c r="AO55" s="388">
        <f t="shared" si="20"/>
        <v>2263</v>
      </c>
      <c r="AP55" s="385"/>
    </row>
    <row r="56" spans="1:42" x14ac:dyDescent="0.2">
      <c r="A56" s="518" t="s">
        <v>2862</v>
      </c>
      <c r="B56" s="521" t="s">
        <v>2852</v>
      </c>
      <c r="C56" s="376"/>
      <c r="D56" s="377"/>
      <c r="E56" s="377"/>
      <c r="F56" s="377"/>
      <c r="G56" s="377"/>
      <c r="H56" s="377"/>
      <c r="I56" s="377"/>
      <c r="J56" s="377"/>
      <c r="K56" s="377"/>
      <c r="L56" s="377"/>
      <c r="M56" s="377"/>
      <c r="N56" s="377"/>
      <c r="O56" s="377"/>
      <c r="P56" s="377"/>
      <c r="Q56" s="377"/>
      <c r="R56" s="377"/>
      <c r="S56" s="377"/>
      <c r="T56" s="377"/>
      <c r="U56" s="377"/>
      <c r="V56" s="377"/>
      <c r="W56" s="377"/>
      <c r="X56" s="377"/>
      <c r="Y56" s="377"/>
      <c r="Z56" s="377"/>
      <c r="AA56" s="377"/>
      <c r="AB56" s="377"/>
      <c r="AC56" s="377"/>
      <c r="AD56" s="377"/>
      <c r="AE56" s="377"/>
      <c r="AF56" s="377"/>
      <c r="AG56" s="377"/>
      <c r="AH56" s="377"/>
      <c r="AI56" s="377"/>
      <c r="AJ56" s="377"/>
      <c r="AK56" s="377"/>
      <c r="AL56" s="377"/>
      <c r="AM56" s="377"/>
      <c r="AO56" s="382"/>
    </row>
    <row r="57" spans="1:42" x14ac:dyDescent="0.2">
      <c r="A57" s="519"/>
      <c r="B57" s="522"/>
      <c r="C57" s="376"/>
      <c r="D57" s="377"/>
      <c r="E57" s="377"/>
      <c r="F57" s="377"/>
      <c r="G57" s="377"/>
      <c r="H57" s="377"/>
      <c r="I57" s="377"/>
      <c r="J57" s="377"/>
      <c r="K57" s="377"/>
      <c r="L57" s="377"/>
      <c r="M57" s="377"/>
      <c r="N57" s="377"/>
      <c r="O57" s="377"/>
      <c r="P57" s="377"/>
      <c r="Q57" s="377"/>
      <c r="R57" s="377"/>
      <c r="S57" s="377"/>
      <c r="T57" s="377"/>
      <c r="U57" s="377"/>
      <c r="V57" s="377"/>
      <c r="W57" s="377"/>
      <c r="X57" s="377"/>
      <c r="Y57" s="377"/>
      <c r="Z57" s="377"/>
      <c r="AA57" s="377"/>
      <c r="AB57" s="377"/>
      <c r="AC57" s="377"/>
      <c r="AD57" s="377"/>
      <c r="AE57" s="377"/>
      <c r="AF57" s="377"/>
      <c r="AG57" s="377"/>
      <c r="AH57" s="377"/>
      <c r="AI57" s="377"/>
      <c r="AJ57" s="377"/>
      <c r="AK57" s="377"/>
      <c r="AL57" s="377"/>
      <c r="AM57" s="377"/>
      <c r="AO57" s="382"/>
    </row>
    <row r="58" spans="1:42" x14ac:dyDescent="0.2">
      <c r="A58" s="519"/>
      <c r="B58" s="381" t="s">
        <v>2853</v>
      </c>
      <c r="C58" s="376">
        <v>156</v>
      </c>
      <c r="D58" s="377">
        <v>177</v>
      </c>
      <c r="E58" s="377">
        <v>155</v>
      </c>
      <c r="F58" s="377">
        <v>157</v>
      </c>
      <c r="G58" s="377">
        <v>155</v>
      </c>
      <c r="H58" s="377">
        <v>152</v>
      </c>
      <c r="I58" s="377">
        <v>153</v>
      </c>
      <c r="J58" s="377">
        <v>144</v>
      </c>
      <c r="K58" s="377">
        <v>142</v>
      </c>
      <c r="L58" s="377">
        <v>151</v>
      </c>
      <c r="M58" s="377">
        <v>153</v>
      </c>
      <c r="N58" s="377">
        <v>135</v>
      </c>
      <c r="O58" s="377">
        <v>143</v>
      </c>
      <c r="P58" s="377">
        <v>139</v>
      </c>
      <c r="Q58" s="377">
        <v>146</v>
      </c>
      <c r="R58" s="377">
        <v>143</v>
      </c>
      <c r="S58" s="377">
        <v>141</v>
      </c>
      <c r="T58" s="377">
        <v>148</v>
      </c>
      <c r="U58" s="377">
        <v>135</v>
      </c>
      <c r="V58" s="377">
        <v>146</v>
      </c>
      <c r="W58" s="377">
        <v>137</v>
      </c>
      <c r="X58" s="377">
        <v>127</v>
      </c>
      <c r="Y58" s="377">
        <v>139</v>
      </c>
      <c r="Z58" s="377">
        <v>139</v>
      </c>
      <c r="AA58" s="377">
        <v>139</v>
      </c>
      <c r="AB58" s="377">
        <v>145</v>
      </c>
      <c r="AC58" s="377">
        <v>141</v>
      </c>
      <c r="AD58" s="377">
        <v>138</v>
      </c>
      <c r="AE58" s="377">
        <v>129</v>
      </c>
      <c r="AF58" s="377">
        <v>150</v>
      </c>
      <c r="AG58" s="377">
        <v>144</v>
      </c>
      <c r="AH58" s="377">
        <v>139</v>
      </c>
      <c r="AI58" s="377">
        <v>146</v>
      </c>
      <c r="AJ58" s="377">
        <v>139</v>
      </c>
      <c r="AK58" s="377">
        <v>143</v>
      </c>
      <c r="AL58" s="377">
        <v>150</v>
      </c>
      <c r="AM58" s="377">
        <v>154</v>
      </c>
      <c r="AO58" s="382">
        <f>SUM(N58:AN58)</f>
        <v>3675</v>
      </c>
    </row>
    <row r="59" spans="1:42" x14ac:dyDescent="0.2">
      <c r="A59" s="519"/>
      <c r="B59" s="381" t="s">
        <v>2854</v>
      </c>
      <c r="C59" s="376">
        <v>34</v>
      </c>
      <c r="D59" s="377">
        <v>38</v>
      </c>
      <c r="E59" s="377">
        <v>32</v>
      </c>
      <c r="F59" s="377">
        <v>36</v>
      </c>
      <c r="G59" s="377">
        <v>37</v>
      </c>
      <c r="H59" s="377">
        <v>34</v>
      </c>
      <c r="I59" s="377">
        <v>28</v>
      </c>
      <c r="J59" s="377">
        <v>32</v>
      </c>
      <c r="K59" s="377">
        <v>28</v>
      </c>
      <c r="L59" s="377">
        <v>33</v>
      </c>
      <c r="M59" s="377">
        <v>30</v>
      </c>
      <c r="N59" s="377">
        <v>21</v>
      </c>
      <c r="O59" s="377">
        <v>23</v>
      </c>
      <c r="P59" s="377">
        <v>25</v>
      </c>
      <c r="Q59" s="377">
        <v>25</v>
      </c>
      <c r="R59" s="377">
        <v>23</v>
      </c>
      <c r="S59" s="377">
        <v>23</v>
      </c>
      <c r="T59" s="377">
        <v>27</v>
      </c>
      <c r="U59" s="377">
        <v>23</v>
      </c>
      <c r="V59" s="377">
        <v>21</v>
      </c>
      <c r="W59" s="377">
        <v>23</v>
      </c>
      <c r="X59" s="377">
        <v>23</v>
      </c>
      <c r="Y59" s="377">
        <v>20</v>
      </c>
      <c r="Z59" s="377">
        <v>21</v>
      </c>
      <c r="AA59" s="377">
        <v>23</v>
      </c>
      <c r="AB59" s="377">
        <v>23</v>
      </c>
      <c r="AC59" s="377">
        <v>25</v>
      </c>
      <c r="AD59" s="377">
        <v>21</v>
      </c>
      <c r="AE59" s="377">
        <v>20</v>
      </c>
      <c r="AF59" s="377">
        <v>18</v>
      </c>
      <c r="AG59" s="377">
        <v>26</v>
      </c>
      <c r="AH59" s="377">
        <v>21</v>
      </c>
      <c r="AI59" s="377">
        <v>23</v>
      </c>
      <c r="AJ59" s="377">
        <v>17</v>
      </c>
      <c r="AK59" s="377">
        <v>22</v>
      </c>
      <c r="AL59" s="377">
        <v>24</v>
      </c>
      <c r="AM59" s="377">
        <v>21</v>
      </c>
      <c r="AO59" s="382">
        <f t="shared" ref="AO59:AO63" si="28">SUM(N59:AN59)</f>
        <v>582</v>
      </c>
    </row>
    <row r="60" spans="1:42" x14ac:dyDescent="0.2">
      <c r="A60" s="519"/>
      <c r="B60" s="381" t="s">
        <v>2855</v>
      </c>
      <c r="C60" s="376">
        <v>162</v>
      </c>
      <c r="D60" s="377">
        <v>198</v>
      </c>
      <c r="E60" s="377">
        <v>185</v>
      </c>
      <c r="F60" s="377">
        <v>172</v>
      </c>
      <c r="G60" s="377">
        <v>173</v>
      </c>
      <c r="H60" s="377">
        <v>165</v>
      </c>
      <c r="I60" s="377">
        <v>169</v>
      </c>
      <c r="J60" s="377">
        <v>166</v>
      </c>
      <c r="K60" s="377">
        <v>154</v>
      </c>
      <c r="L60" s="377">
        <v>166</v>
      </c>
      <c r="M60" s="377">
        <v>155</v>
      </c>
      <c r="N60" s="377">
        <v>156</v>
      </c>
      <c r="O60" s="377">
        <v>158</v>
      </c>
      <c r="P60" s="377">
        <v>153</v>
      </c>
      <c r="Q60" s="377">
        <v>154</v>
      </c>
      <c r="R60" s="377">
        <v>150</v>
      </c>
      <c r="S60" s="377">
        <v>150</v>
      </c>
      <c r="T60" s="377">
        <v>141</v>
      </c>
      <c r="U60" s="377">
        <v>148</v>
      </c>
      <c r="V60" s="377">
        <v>143</v>
      </c>
      <c r="W60" s="377">
        <v>149</v>
      </c>
      <c r="X60" s="377">
        <v>146</v>
      </c>
      <c r="Y60" s="377">
        <v>138</v>
      </c>
      <c r="Z60" s="377">
        <v>130</v>
      </c>
      <c r="AA60" s="377">
        <v>141</v>
      </c>
      <c r="AB60" s="377">
        <v>138</v>
      </c>
      <c r="AC60" s="377">
        <v>133</v>
      </c>
      <c r="AD60" s="377">
        <v>144</v>
      </c>
      <c r="AE60" s="377">
        <v>136</v>
      </c>
      <c r="AF60" s="377">
        <v>120</v>
      </c>
      <c r="AG60" s="377">
        <v>129</v>
      </c>
      <c r="AH60" s="377">
        <v>134</v>
      </c>
      <c r="AI60" s="377">
        <v>138</v>
      </c>
      <c r="AJ60" s="377">
        <v>140</v>
      </c>
      <c r="AK60" s="377">
        <v>133</v>
      </c>
      <c r="AL60" s="377">
        <v>121</v>
      </c>
      <c r="AM60" s="377">
        <v>124</v>
      </c>
      <c r="AO60" s="382">
        <f t="shared" si="28"/>
        <v>3647</v>
      </c>
    </row>
    <row r="61" spans="1:42" x14ac:dyDescent="0.2">
      <c r="A61" s="519"/>
      <c r="B61" s="381" t="s">
        <v>2856</v>
      </c>
      <c r="C61" s="376">
        <v>135</v>
      </c>
      <c r="D61" s="377">
        <v>177</v>
      </c>
      <c r="E61" s="377">
        <v>148</v>
      </c>
      <c r="F61" s="377">
        <v>127</v>
      </c>
      <c r="G61" s="377">
        <v>123</v>
      </c>
      <c r="H61" s="377">
        <v>118</v>
      </c>
      <c r="I61" s="377">
        <v>120</v>
      </c>
      <c r="J61" s="377">
        <v>121</v>
      </c>
      <c r="K61" s="377">
        <v>112</v>
      </c>
      <c r="L61" s="377">
        <v>100</v>
      </c>
      <c r="M61" s="377">
        <v>107</v>
      </c>
      <c r="N61" s="377">
        <v>102</v>
      </c>
      <c r="O61" s="377">
        <v>87</v>
      </c>
      <c r="P61" s="377">
        <v>94</v>
      </c>
      <c r="Q61" s="377">
        <v>90</v>
      </c>
      <c r="R61" s="377">
        <v>82</v>
      </c>
      <c r="S61" s="377">
        <v>83</v>
      </c>
      <c r="T61" s="377">
        <v>75</v>
      </c>
      <c r="U61" s="377">
        <v>76</v>
      </c>
      <c r="V61" s="377">
        <v>83</v>
      </c>
      <c r="W61" s="377">
        <v>78</v>
      </c>
      <c r="X61" s="377">
        <v>71</v>
      </c>
      <c r="Y61" s="377">
        <v>73</v>
      </c>
      <c r="Z61" s="377">
        <v>68</v>
      </c>
      <c r="AA61" s="377">
        <v>75</v>
      </c>
      <c r="AB61" s="377">
        <v>69</v>
      </c>
      <c r="AC61" s="377">
        <v>71</v>
      </c>
      <c r="AD61" s="377">
        <v>65</v>
      </c>
      <c r="AE61" s="377">
        <v>63</v>
      </c>
      <c r="AF61" s="377">
        <v>66</v>
      </c>
      <c r="AG61" s="377">
        <v>64</v>
      </c>
      <c r="AH61" s="377">
        <v>70</v>
      </c>
      <c r="AI61" s="377">
        <v>64</v>
      </c>
      <c r="AJ61" s="377">
        <v>60</v>
      </c>
      <c r="AK61" s="377">
        <v>62</v>
      </c>
      <c r="AL61" s="377">
        <v>58</v>
      </c>
      <c r="AM61" s="377">
        <v>60</v>
      </c>
      <c r="AO61" s="382">
        <f t="shared" si="28"/>
        <v>1909</v>
      </c>
    </row>
    <row r="62" spans="1:42" x14ac:dyDescent="0.2">
      <c r="A62" s="519"/>
      <c r="B62" s="381" t="s">
        <v>2857</v>
      </c>
      <c r="C62" s="376">
        <v>154</v>
      </c>
      <c r="D62" s="377">
        <v>195</v>
      </c>
      <c r="E62" s="377">
        <v>174</v>
      </c>
      <c r="F62" s="377">
        <v>160</v>
      </c>
      <c r="G62" s="377">
        <v>160</v>
      </c>
      <c r="H62" s="377">
        <v>165</v>
      </c>
      <c r="I62" s="377">
        <v>171</v>
      </c>
      <c r="J62" s="377">
        <v>154</v>
      </c>
      <c r="K62" s="377">
        <v>141</v>
      </c>
      <c r="L62" s="377">
        <v>153</v>
      </c>
      <c r="M62" s="377">
        <v>143</v>
      </c>
      <c r="N62" s="377">
        <v>136</v>
      </c>
      <c r="O62" s="377">
        <v>137</v>
      </c>
      <c r="P62" s="377">
        <v>148</v>
      </c>
      <c r="Q62" s="377">
        <v>138</v>
      </c>
      <c r="R62" s="377">
        <v>137</v>
      </c>
      <c r="S62" s="377">
        <v>142</v>
      </c>
      <c r="T62" s="377">
        <v>137</v>
      </c>
      <c r="U62" s="377">
        <v>128</v>
      </c>
      <c r="V62" s="377">
        <v>139</v>
      </c>
      <c r="W62" s="377">
        <v>129</v>
      </c>
      <c r="X62" s="377">
        <v>131</v>
      </c>
      <c r="Y62" s="377">
        <v>135</v>
      </c>
      <c r="Z62" s="377">
        <v>124</v>
      </c>
      <c r="AA62" s="377">
        <v>136</v>
      </c>
      <c r="AB62" s="377">
        <v>129</v>
      </c>
      <c r="AC62" s="377">
        <v>137</v>
      </c>
      <c r="AD62" s="377">
        <v>142</v>
      </c>
      <c r="AE62" s="377">
        <v>133</v>
      </c>
      <c r="AF62" s="377">
        <v>130</v>
      </c>
      <c r="AG62" s="377">
        <v>135</v>
      </c>
      <c r="AH62" s="377">
        <v>124</v>
      </c>
      <c r="AI62" s="377">
        <v>122</v>
      </c>
      <c r="AJ62" s="377">
        <v>132</v>
      </c>
      <c r="AK62" s="377">
        <v>126</v>
      </c>
      <c r="AL62" s="377">
        <v>124</v>
      </c>
      <c r="AM62" s="377">
        <v>131</v>
      </c>
      <c r="AO62" s="382">
        <f t="shared" si="28"/>
        <v>3462</v>
      </c>
    </row>
    <row r="63" spans="1:42" x14ac:dyDescent="0.2">
      <c r="A63" s="519"/>
      <c r="B63" s="381" t="s">
        <v>2858</v>
      </c>
      <c r="C63" s="376">
        <v>642</v>
      </c>
      <c r="D63" s="377">
        <v>785</v>
      </c>
      <c r="E63" s="377">
        <v>694</v>
      </c>
      <c r="F63" s="377">
        <v>651</v>
      </c>
      <c r="G63" s="377">
        <v>649</v>
      </c>
      <c r="H63" s="377">
        <v>633</v>
      </c>
      <c r="I63" s="377">
        <v>642</v>
      </c>
      <c r="J63" s="377">
        <v>616</v>
      </c>
      <c r="K63" s="377">
        <v>577</v>
      </c>
      <c r="L63" s="377">
        <v>604</v>
      </c>
      <c r="M63" s="377">
        <v>587</v>
      </c>
      <c r="N63" s="377">
        <v>551</v>
      </c>
      <c r="O63" s="377">
        <v>548</v>
      </c>
      <c r="P63" s="377">
        <v>558</v>
      </c>
      <c r="Q63" s="377">
        <v>554</v>
      </c>
      <c r="R63" s="377">
        <v>536</v>
      </c>
      <c r="S63" s="377">
        <v>539</v>
      </c>
      <c r="T63" s="377">
        <v>528</v>
      </c>
      <c r="U63" s="377">
        <v>510</v>
      </c>
      <c r="V63" s="377">
        <v>532</v>
      </c>
      <c r="W63" s="377">
        <v>516</v>
      </c>
      <c r="X63" s="377">
        <v>498</v>
      </c>
      <c r="Y63" s="377">
        <v>505</v>
      </c>
      <c r="Z63" s="377">
        <v>481</v>
      </c>
      <c r="AA63" s="377">
        <v>514</v>
      </c>
      <c r="AB63" s="377">
        <v>505</v>
      </c>
      <c r="AC63" s="377">
        <v>508</v>
      </c>
      <c r="AD63" s="377">
        <v>510</v>
      </c>
      <c r="AE63" s="377">
        <v>481</v>
      </c>
      <c r="AF63" s="377">
        <v>483</v>
      </c>
      <c r="AG63" s="377">
        <v>498</v>
      </c>
      <c r="AH63" s="377">
        <v>488</v>
      </c>
      <c r="AI63" s="377">
        <v>493</v>
      </c>
      <c r="AJ63" s="377">
        <v>489</v>
      </c>
      <c r="AK63" s="377">
        <v>485</v>
      </c>
      <c r="AL63" s="377">
        <v>479</v>
      </c>
      <c r="AM63" s="377">
        <v>491</v>
      </c>
      <c r="AO63" s="382">
        <f t="shared" si="28"/>
        <v>13280</v>
      </c>
    </row>
    <row r="64" spans="1:42" x14ac:dyDescent="0.2">
      <c r="A64" s="519"/>
      <c r="B64" s="523" t="s">
        <v>2859</v>
      </c>
      <c r="C64" s="376"/>
      <c r="D64" s="377"/>
      <c r="E64" s="377"/>
      <c r="F64" s="377"/>
      <c r="G64" s="377"/>
      <c r="H64" s="377"/>
      <c r="I64" s="377"/>
      <c r="J64" s="377"/>
      <c r="K64" s="377"/>
      <c r="L64" s="377"/>
      <c r="M64" s="377"/>
      <c r="N64" s="377"/>
      <c r="O64" s="377"/>
      <c r="P64" s="377"/>
      <c r="Q64" s="377"/>
      <c r="R64" s="377"/>
      <c r="S64" s="377"/>
      <c r="T64" s="377"/>
      <c r="U64" s="377"/>
      <c r="V64" s="377"/>
      <c r="W64" s="377"/>
      <c r="X64" s="377"/>
      <c r="Y64" s="377"/>
      <c r="Z64" s="377"/>
      <c r="AA64" s="377"/>
      <c r="AB64" s="377"/>
      <c r="AC64" s="377"/>
      <c r="AD64" s="377"/>
      <c r="AE64" s="377"/>
      <c r="AO64" s="382"/>
    </row>
    <row r="65" spans="1:41" x14ac:dyDescent="0.2">
      <c r="A65" s="519"/>
      <c r="B65" s="523"/>
      <c r="C65" s="376"/>
      <c r="D65" s="377"/>
      <c r="E65" s="377"/>
      <c r="F65" s="377"/>
      <c r="G65" s="377"/>
      <c r="H65" s="377"/>
      <c r="I65" s="377"/>
      <c r="J65" s="377"/>
      <c r="K65" s="377"/>
      <c r="L65" s="377"/>
      <c r="M65" s="377"/>
      <c r="N65" s="377"/>
      <c r="O65" s="377"/>
      <c r="P65" s="377"/>
      <c r="Q65" s="377"/>
      <c r="R65" s="377"/>
      <c r="S65" s="377"/>
      <c r="T65" s="377"/>
      <c r="U65" s="377"/>
      <c r="V65" s="377"/>
      <c r="W65" s="377"/>
      <c r="X65" s="377"/>
      <c r="Y65" s="377"/>
      <c r="Z65" s="377"/>
      <c r="AA65" s="377"/>
      <c r="AB65" s="377"/>
      <c r="AC65" s="377"/>
      <c r="AD65" s="377"/>
      <c r="AE65" s="377"/>
      <c r="AF65" s="377"/>
      <c r="AG65" s="377"/>
      <c r="AH65" s="377"/>
      <c r="AI65" s="377"/>
      <c r="AJ65" s="377"/>
      <c r="AK65" s="377"/>
      <c r="AL65" s="377"/>
      <c r="AM65" s="377"/>
      <c r="AO65" s="382"/>
    </row>
    <row r="66" spans="1:41" x14ac:dyDescent="0.2">
      <c r="A66" s="519"/>
      <c r="B66" s="381" t="s">
        <v>2853</v>
      </c>
      <c r="C66" s="376">
        <v>139</v>
      </c>
      <c r="D66" s="377">
        <v>185</v>
      </c>
      <c r="E66" s="377">
        <v>145</v>
      </c>
      <c r="F66" s="377">
        <v>144</v>
      </c>
      <c r="G66" s="377">
        <v>151</v>
      </c>
      <c r="H66" s="377">
        <v>169</v>
      </c>
      <c r="I66" s="377">
        <v>138</v>
      </c>
      <c r="J66" s="377">
        <v>152</v>
      </c>
      <c r="K66" s="377">
        <v>129</v>
      </c>
      <c r="L66" s="377">
        <v>135</v>
      </c>
      <c r="M66" s="377">
        <v>132</v>
      </c>
      <c r="N66" s="377">
        <v>139</v>
      </c>
      <c r="O66" s="377">
        <v>105</v>
      </c>
      <c r="P66" s="377">
        <v>127</v>
      </c>
      <c r="Q66" s="377">
        <v>115</v>
      </c>
      <c r="R66" s="377">
        <v>92</v>
      </c>
      <c r="S66" s="377">
        <v>94</v>
      </c>
      <c r="T66" s="377">
        <v>92</v>
      </c>
      <c r="U66" s="377">
        <v>89</v>
      </c>
      <c r="V66" s="377">
        <v>105</v>
      </c>
      <c r="W66" s="377">
        <v>95</v>
      </c>
      <c r="X66" s="377">
        <v>97</v>
      </c>
      <c r="Y66" s="377">
        <v>110</v>
      </c>
      <c r="Z66" s="377">
        <v>97</v>
      </c>
      <c r="AA66" s="377">
        <v>106</v>
      </c>
      <c r="AB66" s="377">
        <v>107</v>
      </c>
      <c r="AC66" s="377">
        <v>102</v>
      </c>
      <c r="AD66" s="377">
        <v>106</v>
      </c>
      <c r="AE66" s="377">
        <v>114</v>
      </c>
      <c r="AF66" s="377">
        <v>101</v>
      </c>
      <c r="AG66" s="377">
        <v>103</v>
      </c>
      <c r="AH66" s="377">
        <v>126</v>
      </c>
      <c r="AI66" s="377">
        <v>112</v>
      </c>
      <c r="AJ66" s="377">
        <v>114</v>
      </c>
      <c r="AK66" s="377">
        <v>136</v>
      </c>
      <c r="AL66" s="377">
        <v>139</v>
      </c>
      <c r="AM66" s="377">
        <v>112</v>
      </c>
      <c r="AO66" s="382">
        <f>SUM(N66:AN66)</f>
        <v>2835</v>
      </c>
    </row>
    <row r="67" spans="1:41" x14ac:dyDescent="0.2">
      <c r="A67" s="519"/>
      <c r="B67" s="381" t="s">
        <v>2854</v>
      </c>
      <c r="C67" s="376">
        <v>28</v>
      </c>
      <c r="D67" s="377">
        <v>61</v>
      </c>
      <c r="E67" s="377">
        <v>34</v>
      </c>
      <c r="F67" s="377">
        <v>21</v>
      </c>
      <c r="G67" s="377">
        <v>40</v>
      </c>
      <c r="H67" s="377">
        <v>22</v>
      </c>
      <c r="I67" s="377">
        <v>31</v>
      </c>
      <c r="J67" s="377">
        <v>22</v>
      </c>
      <c r="K67" s="377">
        <v>23</v>
      </c>
      <c r="L67" s="377">
        <v>42</v>
      </c>
      <c r="M67" s="377">
        <v>36</v>
      </c>
      <c r="N67" s="377">
        <v>17</v>
      </c>
      <c r="O67" s="377">
        <v>19</v>
      </c>
      <c r="P67" s="377">
        <v>26</v>
      </c>
      <c r="Q67" s="377">
        <v>13</v>
      </c>
      <c r="R67" s="377">
        <v>18</v>
      </c>
      <c r="S67" s="377">
        <v>7</v>
      </c>
      <c r="T67" s="377">
        <v>11</v>
      </c>
      <c r="U67" s="377">
        <v>9</v>
      </c>
      <c r="V67" s="377">
        <v>20</v>
      </c>
      <c r="W67" s="377">
        <v>13</v>
      </c>
      <c r="X67" s="377">
        <v>9</v>
      </c>
      <c r="Y67" s="377">
        <v>14</v>
      </c>
      <c r="Z67" s="377">
        <v>12</v>
      </c>
      <c r="AA67" s="377">
        <v>17</v>
      </c>
      <c r="AB67" s="377">
        <v>18</v>
      </c>
      <c r="AC67" s="377">
        <v>13</v>
      </c>
      <c r="AD67" s="377">
        <v>13</v>
      </c>
      <c r="AE67" s="377">
        <v>16</v>
      </c>
      <c r="AF67" s="377">
        <v>12</v>
      </c>
      <c r="AG67" s="377">
        <v>17</v>
      </c>
      <c r="AH67" s="377">
        <v>14</v>
      </c>
      <c r="AI67" s="377">
        <v>16</v>
      </c>
      <c r="AJ67" s="377">
        <v>28</v>
      </c>
      <c r="AK67" s="377">
        <v>22</v>
      </c>
      <c r="AL67" s="377">
        <v>12</v>
      </c>
      <c r="AM67" s="377">
        <v>14</v>
      </c>
      <c r="AO67" s="382">
        <f t="shared" ref="AO67:AO72" si="29">SUM(N67:AN67)</f>
        <v>400</v>
      </c>
    </row>
    <row r="68" spans="1:41" x14ac:dyDescent="0.2">
      <c r="A68" s="519"/>
      <c r="B68" s="381" t="s">
        <v>2855</v>
      </c>
      <c r="C68" s="376">
        <v>150</v>
      </c>
      <c r="D68" s="377">
        <v>197</v>
      </c>
      <c r="E68" s="377">
        <v>164</v>
      </c>
      <c r="F68" s="377">
        <v>150</v>
      </c>
      <c r="G68" s="377">
        <v>141</v>
      </c>
      <c r="H68" s="377">
        <v>174</v>
      </c>
      <c r="I68" s="377">
        <v>133</v>
      </c>
      <c r="J68" s="377">
        <v>142</v>
      </c>
      <c r="K68" s="377">
        <v>155</v>
      </c>
      <c r="L68" s="377">
        <v>153</v>
      </c>
      <c r="M68" s="377">
        <v>171</v>
      </c>
      <c r="N68" s="377">
        <v>147</v>
      </c>
      <c r="O68" s="377">
        <v>121</v>
      </c>
      <c r="P68" s="377">
        <v>158</v>
      </c>
      <c r="Q68" s="377">
        <v>121</v>
      </c>
      <c r="R68" s="377">
        <v>108</v>
      </c>
      <c r="S68" s="377">
        <v>106</v>
      </c>
      <c r="T68" s="377">
        <v>101</v>
      </c>
      <c r="U68" s="377">
        <v>99</v>
      </c>
      <c r="V68" s="377">
        <v>105</v>
      </c>
      <c r="W68" s="377">
        <v>97</v>
      </c>
      <c r="X68" s="377">
        <v>124</v>
      </c>
      <c r="Y68" s="377">
        <v>124</v>
      </c>
      <c r="Z68" s="377">
        <v>103</v>
      </c>
      <c r="AA68" s="377">
        <v>124</v>
      </c>
      <c r="AB68" s="377">
        <v>102</v>
      </c>
      <c r="AC68" s="377">
        <v>113</v>
      </c>
      <c r="AD68" s="377">
        <v>120</v>
      </c>
      <c r="AE68" s="377">
        <v>122</v>
      </c>
      <c r="AF68" s="377">
        <v>106</v>
      </c>
      <c r="AG68" s="377">
        <v>128</v>
      </c>
      <c r="AH68" s="377">
        <v>135</v>
      </c>
      <c r="AI68" s="377">
        <v>95</v>
      </c>
      <c r="AJ68" s="377">
        <v>118</v>
      </c>
      <c r="AK68" s="377">
        <v>109</v>
      </c>
      <c r="AL68" s="377">
        <v>115</v>
      </c>
      <c r="AM68" s="377">
        <v>148</v>
      </c>
      <c r="AO68" s="382">
        <f t="shared" si="29"/>
        <v>3049</v>
      </c>
    </row>
    <row r="69" spans="1:41" x14ac:dyDescent="0.2">
      <c r="A69" s="519"/>
      <c r="B69" s="381" t="s">
        <v>2856</v>
      </c>
      <c r="C69" s="376">
        <v>102</v>
      </c>
      <c r="D69" s="377">
        <v>144</v>
      </c>
      <c r="E69" s="377">
        <v>119</v>
      </c>
      <c r="F69" s="377">
        <v>94</v>
      </c>
      <c r="G69" s="377">
        <v>93</v>
      </c>
      <c r="H69" s="377">
        <v>80</v>
      </c>
      <c r="I69" s="377">
        <v>88</v>
      </c>
      <c r="J69" s="377">
        <v>80</v>
      </c>
      <c r="K69" s="377">
        <v>83</v>
      </c>
      <c r="L69" s="377">
        <v>77</v>
      </c>
      <c r="M69" s="377">
        <v>77</v>
      </c>
      <c r="N69" s="377">
        <v>85</v>
      </c>
      <c r="O69" s="377">
        <v>70</v>
      </c>
      <c r="P69" s="377">
        <v>82</v>
      </c>
      <c r="Q69" s="377">
        <v>61</v>
      </c>
      <c r="R69" s="377">
        <v>44</v>
      </c>
      <c r="S69" s="377">
        <v>49</v>
      </c>
      <c r="T69" s="377">
        <v>48</v>
      </c>
      <c r="U69" s="377">
        <v>36</v>
      </c>
      <c r="V69" s="377">
        <v>36</v>
      </c>
      <c r="W69" s="377">
        <v>30</v>
      </c>
      <c r="X69" s="377">
        <v>41</v>
      </c>
      <c r="Y69" s="377">
        <v>42</v>
      </c>
      <c r="Z69" s="377">
        <v>43</v>
      </c>
      <c r="AA69" s="377">
        <v>59</v>
      </c>
      <c r="AB69" s="377">
        <v>44</v>
      </c>
      <c r="AC69" s="377">
        <v>49</v>
      </c>
      <c r="AD69" s="377">
        <v>46</v>
      </c>
      <c r="AE69" s="377">
        <v>45</v>
      </c>
      <c r="AF69" s="377">
        <v>37</v>
      </c>
      <c r="AG69" s="377">
        <v>53</v>
      </c>
      <c r="AH69" s="377">
        <v>40</v>
      </c>
      <c r="AI69" s="377">
        <v>44</v>
      </c>
      <c r="AJ69" s="377">
        <v>48</v>
      </c>
      <c r="AK69" s="377">
        <v>54</v>
      </c>
      <c r="AL69" s="377">
        <v>48</v>
      </c>
      <c r="AM69" s="377">
        <v>55</v>
      </c>
      <c r="AO69" s="382">
        <f t="shared" si="29"/>
        <v>1289</v>
      </c>
    </row>
    <row r="70" spans="1:41" x14ac:dyDescent="0.2">
      <c r="A70" s="519"/>
      <c r="B70" s="381" t="s">
        <v>41</v>
      </c>
      <c r="C70" s="376">
        <v>0</v>
      </c>
      <c r="D70" s="377">
        <v>0</v>
      </c>
      <c r="E70" s="377">
        <v>0</v>
      </c>
      <c r="F70" s="377">
        <v>0</v>
      </c>
      <c r="G70" s="377">
        <v>0</v>
      </c>
      <c r="H70" s="377">
        <v>0</v>
      </c>
      <c r="I70" s="377">
        <v>0</v>
      </c>
      <c r="J70" s="377">
        <v>0</v>
      </c>
      <c r="K70" s="377">
        <v>0</v>
      </c>
      <c r="L70" s="377">
        <v>0</v>
      </c>
      <c r="M70" s="377">
        <v>0</v>
      </c>
      <c r="N70" s="377">
        <v>8</v>
      </c>
      <c r="O70" s="377">
        <v>40</v>
      </c>
      <c r="P70" s="377">
        <v>179</v>
      </c>
      <c r="Q70" s="377">
        <v>346</v>
      </c>
      <c r="R70" s="377">
        <v>301</v>
      </c>
      <c r="S70" s="377">
        <v>263</v>
      </c>
      <c r="T70" s="377">
        <v>178</v>
      </c>
      <c r="U70" s="377">
        <v>137</v>
      </c>
      <c r="V70" s="377">
        <v>108</v>
      </c>
      <c r="W70" s="377">
        <v>83</v>
      </c>
      <c r="X70" s="377">
        <v>42</v>
      </c>
      <c r="Y70" s="377">
        <v>31</v>
      </c>
      <c r="Z70" s="377">
        <v>19</v>
      </c>
      <c r="AA70" s="377">
        <v>21</v>
      </c>
      <c r="AB70" s="377">
        <v>11</v>
      </c>
      <c r="AC70" s="377">
        <v>7</v>
      </c>
      <c r="AD70" s="377">
        <v>2</v>
      </c>
      <c r="AE70" s="377">
        <v>2</v>
      </c>
      <c r="AF70" s="377">
        <v>2</v>
      </c>
      <c r="AG70" s="377">
        <v>2</v>
      </c>
      <c r="AH70" s="377">
        <v>1</v>
      </c>
      <c r="AI70" s="377">
        <v>0</v>
      </c>
      <c r="AJ70" s="377">
        <v>1</v>
      </c>
      <c r="AK70" s="377">
        <v>1</v>
      </c>
      <c r="AL70" s="377">
        <v>2</v>
      </c>
      <c r="AM70" s="377">
        <v>2</v>
      </c>
      <c r="AO70" s="382">
        <f t="shared" si="29"/>
        <v>1789</v>
      </c>
    </row>
    <row r="71" spans="1:41" x14ac:dyDescent="0.2">
      <c r="A71" s="519"/>
      <c r="B71" s="381" t="s">
        <v>2857</v>
      </c>
      <c r="C71" s="376">
        <v>130</v>
      </c>
      <c r="D71" s="377">
        <v>207</v>
      </c>
      <c r="E71" s="377">
        <v>169</v>
      </c>
      <c r="F71" s="377">
        <v>187</v>
      </c>
      <c r="G71" s="377">
        <v>166</v>
      </c>
      <c r="H71" s="377">
        <v>158</v>
      </c>
      <c r="I71" s="377">
        <v>165</v>
      </c>
      <c r="J71" s="377">
        <v>155</v>
      </c>
      <c r="K71" s="377">
        <v>152</v>
      </c>
      <c r="L71" s="377">
        <v>163</v>
      </c>
      <c r="M71" s="377">
        <v>158</v>
      </c>
      <c r="N71" s="377">
        <v>151</v>
      </c>
      <c r="O71" s="377">
        <v>110</v>
      </c>
      <c r="P71" s="377">
        <v>157</v>
      </c>
      <c r="Q71" s="377">
        <v>116</v>
      </c>
      <c r="R71" s="377">
        <v>139</v>
      </c>
      <c r="S71" s="377">
        <v>116</v>
      </c>
      <c r="T71" s="377">
        <v>100</v>
      </c>
      <c r="U71" s="377">
        <v>138</v>
      </c>
      <c r="V71" s="377">
        <v>136</v>
      </c>
      <c r="W71" s="377">
        <v>110</v>
      </c>
      <c r="X71" s="377">
        <v>118</v>
      </c>
      <c r="Y71" s="377">
        <v>119</v>
      </c>
      <c r="Z71" s="386">
        <v>115</v>
      </c>
      <c r="AA71" s="386">
        <v>109</v>
      </c>
      <c r="AB71" s="386">
        <v>117</v>
      </c>
      <c r="AC71" s="386">
        <v>119</v>
      </c>
      <c r="AD71" s="386">
        <v>109</v>
      </c>
      <c r="AE71" s="386">
        <v>140</v>
      </c>
      <c r="AF71" s="386">
        <v>116</v>
      </c>
      <c r="AG71" s="386">
        <v>142</v>
      </c>
      <c r="AH71" s="386">
        <v>104</v>
      </c>
      <c r="AI71" s="386">
        <v>102</v>
      </c>
      <c r="AJ71" s="386">
        <v>133</v>
      </c>
      <c r="AK71" s="386">
        <v>115</v>
      </c>
      <c r="AL71" s="386">
        <v>142</v>
      </c>
      <c r="AM71" s="386">
        <v>152</v>
      </c>
      <c r="AO71" s="382">
        <f t="shared" si="29"/>
        <v>3225</v>
      </c>
    </row>
    <row r="72" spans="1:41" x14ac:dyDescent="0.2">
      <c r="A72" s="519"/>
      <c r="B72" s="381" t="s">
        <v>2858</v>
      </c>
      <c r="C72" s="376">
        <v>549</v>
      </c>
      <c r="D72" s="377">
        <v>794</v>
      </c>
      <c r="E72" s="377">
        <v>631</v>
      </c>
      <c r="F72" s="377">
        <v>596</v>
      </c>
      <c r="G72" s="377">
        <v>591</v>
      </c>
      <c r="H72" s="377">
        <v>603</v>
      </c>
      <c r="I72" s="377">
        <v>555</v>
      </c>
      <c r="J72" s="377">
        <v>551</v>
      </c>
      <c r="K72" s="377">
        <v>542</v>
      </c>
      <c r="L72" s="377">
        <v>570</v>
      </c>
      <c r="M72" s="377">
        <v>574</v>
      </c>
      <c r="N72" s="377">
        <v>547</v>
      </c>
      <c r="O72" s="377">
        <v>465</v>
      </c>
      <c r="P72" s="377">
        <v>729</v>
      </c>
      <c r="Q72" s="377">
        <v>772</v>
      </c>
      <c r="R72" s="377">
        <v>702</v>
      </c>
      <c r="S72" s="377">
        <v>635</v>
      </c>
      <c r="T72" s="377">
        <v>530</v>
      </c>
      <c r="U72" s="377">
        <v>508</v>
      </c>
      <c r="V72" s="386">
        <v>510</v>
      </c>
      <c r="W72" s="377">
        <v>428</v>
      </c>
      <c r="X72" s="377">
        <v>431</v>
      </c>
      <c r="Y72" s="377">
        <v>440</v>
      </c>
      <c r="Z72" s="377">
        <v>389</v>
      </c>
      <c r="AA72" s="377">
        <v>436</v>
      </c>
      <c r="AB72" s="377">
        <v>399</v>
      </c>
      <c r="AC72" s="377">
        <v>403</v>
      </c>
      <c r="AD72" s="377">
        <v>396</v>
      </c>
      <c r="AE72" s="377">
        <v>439</v>
      </c>
      <c r="AF72" s="377">
        <v>374</v>
      </c>
      <c r="AG72" s="377">
        <v>445</v>
      </c>
      <c r="AH72" s="377">
        <v>420</v>
      </c>
      <c r="AI72" s="377">
        <v>369</v>
      </c>
      <c r="AJ72" s="377">
        <v>442</v>
      </c>
      <c r="AK72" s="377">
        <v>437</v>
      </c>
      <c r="AL72" s="377">
        <v>458</v>
      </c>
      <c r="AM72" s="377">
        <v>483</v>
      </c>
      <c r="AO72" s="382">
        <f t="shared" si="29"/>
        <v>12587</v>
      </c>
    </row>
    <row r="73" spans="1:41" x14ac:dyDescent="0.2">
      <c r="A73" s="519"/>
      <c r="B73" s="522" t="s">
        <v>2860</v>
      </c>
      <c r="C73" s="376"/>
      <c r="D73" s="377"/>
      <c r="E73" s="377"/>
      <c r="F73" s="377"/>
      <c r="G73" s="377"/>
      <c r="H73" s="377"/>
      <c r="I73" s="377"/>
      <c r="J73" s="377"/>
      <c r="K73" s="377"/>
      <c r="L73" s="377"/>
      <c r="M73" s="377"/>
      <c r="N73" s="377"/>
      <c r="O73" s="377"/>
      <c r="P73" s="386"/>
      <c r="Q73" s="386"/>
      <c r="R73" s="386"/>
      <c r="S73" s="386"/>
      <c r="T73" s="386"/>
      <c r="U73" s="386"/>
      <c r="V73" s="377"/>
      <c r="W73" s="377"/>
      <c r="X73" s="377"/>
      <c r="Y73" s="377"/>
      <c r="Z73" s="377"/>
      <c r="AA73" s="377"/>
      <c r="AB73" s="377"/>
      <c r="AC73" s="377"/>
      <c r="AD73" s="377"/>
      <c r="AE73" s="377"/>
      <c r="AF73" s="377"/>
      <c r="AG73" s="377"/>
      <c r="AH73" s="377"/>
      <c r="AI73" s="377"/>
      <c r="AJ73" s="377"/>
      <c r="AK73" s="377"/>
      <c r="AL73" s="377"/>
      <c r="AM73" s="377"/>
      <c r="AO73" s="382"/>
    </row>
    <row r="74" spans="1:41" x14ac:dyDescent="0.2">
      <c r="A74" s="519"/>
      <c r="B74" s="522"/>
      <c r="C74" s="376"/>
      <c r="D74" s="377"/>
      <c r="E74" s="377"/>
      <c r="F74" s="377"/>
      <c r="G74" s="377"/>
      <c r="H74" s="377"/>
      <c r="I74" s="377"/>
      <c r="J74" s="377"/>
      <c r="K74" s="377"/>
      <c r="L74" s="377"/>
      <c r="M74" s="377"/>
      <c r="N74" s="377"/>
      <c r="O74" s="377"/>
      <c r="P74" s="386"/>
      <c r="Q74" s="386"/>
      <c r="R74" s="386"/>
      <c r="S74" s="386"/>
      <c r="T74" s="386"/>
      <c r="U74" s="386"/>
      <c r="V74" s="377"/>
      <c r="W74" s="377"/>
      <c r="X74" s="377"/>
      <c r="Y74" s="377"/>
      <c r="Z74" s="377"/>
      <c r="AA74" s="377"/>
      <c r="AB74" s="377"/>
      <c r="AC74" s="377"/>
      <c r="AD74" s="377"/>
      <c r="AE74" s="377"/>
      <c r="AF74" s="377"/>
      <c r="AG74" s="377"/>
      <c r="AH74" s="377"/>
      <c r="AI74" s="377"/>
      <c r="AJ74" s="377"/>
      <c r="AK74" s="377"/>
      <c r="AL74" s="377"/>
      <c r="AM74" s="377"/>
      <c r="AO74" s="382"/>
    </row>
    <row r="75" spans="1:41" x14ac:dyDescent="0.2">
      <c r="A75" s="519"/>
      <c r="B75" s="381" t="s">
        <v>2853</v>
      </c>
      <c r="C75" s="376">
        <f>C66-C58</f>
        <v>-17</v>
      </c>
      <c r="D75" s="377">
        <f>D66-D58</f>
        <v>8</v>
      </c>
      <c r="E75" s="377">
        <f t="shared" ref="E75:AE78" si="30">E66-E58</f>
        <v>-10</v>
      </c>
      <c r="F75" s="377">
        <f t="shared" si="30"/>
        <v>-13</v>
      </c>
      <c r="G75" s="377">
        <f t="shared" si="30"/>
        <v>-4</v>
      </c>
      <c r="H75" s="377">
        <f t="shared" si="30"/>
        <v>17</v>
      </c>
      <c r="I75" s="377">
        <f t="shared" si="30"/>
        <v>-15</v>
      </c>
      <c r="J75" s="377">
        <f t="shared" si="30"/>
        <v>8</v>
      </c>
      <c r="K75" s="377">
        <f t="shared" si="30"/>
        <v>-13</v>
      </c>
      <c r="L75" s="377">
        <f t="shared" si="30"/>
        <v>-16</v>
      </c>
      <c r="M75" s="377">
        <f t="shared" si="30"/>
        <v>-21</v>
      </c>
      <c r="N75" s="377">
        <f t="shared" si="30"/>
        <v>4</v>
      </c>
      <c r="O75" s="377">
        <f t="shared" si="30"/>
        <v>-38</v>
      </c>
      <c r="P75" s="377">
        <f t="shared" si="30"/>
        <v>-12</v>
      </c>
      <c r="Q75" s="377">
        <f t="shared" si="30"/>
        <v>-31</v>
      </c>
      <c r="R75" s="377">
        <f t="shared" si="30"/>
        <v>-51</v>
      </c>
      <c r="S75" s="377">
        <f t="shared" si="30"/>
        <v>-47</v>
      </c>
      <c r="T75" s="377">
        <f t="shared" si="30"/>
        <v>-56</v>
      </c>
      <c r="U75" s="377">
        <f t="shared" si="30"/>
        <v>-46</v>
      </c>
      <c r="V75" s="377">
        <f t="shared" si="30"/>
        <v>-41</v>
      </c>
      <c r="W75" s="377">
        <f t="shared" si="30"/>
        <v>-42</v>
      </c>
      <c r="X75" s="377">
        <f t="shared" si="30"/>
        <v>-30</v>
      </c>
      <c r="Y75" s="377">
        <f t="shared" si="30"/>
        <v>-29</v>
      </c>
      <c r="Z75" s="377">
        <f t="shared" si="30"/>
        <v>-42</v>
      </c>
      <c r="AA75" s="377">
        <f t="shared" si="30"/>
        <v>-33</v>
      </c>
      <c r="AB75" s="377">
        <f t="shared" si="30"/>
        <v>-38</v>
      </c>
      <c r="AC75" s="377">
        <f>AC66-AC58</f>
        <v>-39</v>
      </c>
      <c r="AD75" s="377">
        <f t="shared" si="30"/>
        <v>-32</v>
      </c>
      <c r="AE75" s="377">
        <f t="shared" si="30"/>
        <v>-15</v>
      </c>
      <c r="AF75" s="377">
        <f>AF66-AF58</f>
        <v>-49</v>
      </c>
      <c r="AG75" s="377">
        <f>AG66-AG58</f>
        <v>-41</v>
      </c>
      <c r="AH75" s="377">
        <f>AH66-AH58</f>
        <v>-13</v>
      </c>
      <c r="AI75" s="377">
        <f t="shared" ref="AI75:AM75" si="31">AI66-AI58</f>
        <v>-34</v>
      </c>
      <c r="AJ75" s="377">
        <f t="shared" si="31"/>
        <v>-25</v>
      </c>
      <c r="AK75" s="377">
        <f t="shared" si="31"/>
        <v>-7</v>
      </c>
      <c r="AL75" s="377">
        <f t="shared" si="31"/>
        <v>-11</v>
      </c>
      <c r="AM75" s="377">
        <f t="shared" si="31"/>
        <v>-42</v>
      </c>
      <c r="AO75" s="382">
        <f>SUM(N75:AN75)</f>
        <v>-840</v>
      </c>
    </row>
    <row r="76" spans="1:41" x14ac:dyDescent="0.2">
      <c r="A76" s="519"/>
      <c r="B76" s="381" t="s">
        <v>2854</v>
      </c>
      <c r="C76" s="376">
        <f t="shared" ref="C76:Y78" si="32">C67-C59</f>
        <v>-6</v>
      </c>
      <c r="D76" s="377">
        <f t="shared" si="32"/>
        <v>23</v>
      </c>
      <c r="E76" s="377">
        <f t="shared" si="32"/>
        <v>2</v>
      </c>
      <c r="F76" s="377">
        <f t="shared" si="32"/>
        <v>-15</v>
      </c>
      <c r="G76" s="377">
        <f t="shared" si="32"/>
        <v>3</v>
      </c>
      <c r="H76" s="377">
        <f t="shared" si="32"/>
        <v>-12</v>
      </c>
      <c r="I76" s="377">
        <f t="shared" si="32"/>
        <v>3</v>
      </c>
      <c r="J76" s="377">
        <f t="shared" si="32"/>
        <v>-10</v>
      </c>
      <c r="K76" s="377">
        <f t="shared" si="32"/>
        <v>-5</v>
      </c>
      <c r="L76" s="377">
        <f t="shared" si="32"/>
        <v>9</v>
      </c>
      <c r="M76" s="377">
        <f t="shared" si="32"/>
        <v>6</v>
      </c>
      <c r="N76" s="377">
        <f t="shared" si="32"/>
        <v>-4</v>
      </c>
      <c r="O76" s="377">
        <f t="shared" si="32"/>
        <v>-4</v>
      </c>
      <c r="P76" s="377">
        <f t="shared" si="32"/>
        <v>1</v>
      </c>
      <c r="Q76" s="377">
        <f t="shared" si="32"/>
        <v>-12</v>
      </c>
      <c r="R76" s="377">
        <f t="shared" si="32"/>
        <v>-5</v>
      </c>
      <c r="S76" s="377">
        <f t="shared" si="32"/>
        <v>-16</v>
      </c>
      <c r="T76" s="377">
        <f t="shared" si="32"/>
        <v>-16</v>
      </c>
      <c r="U76" s="377">
        <f t="shared" si="32"/>
        <v>-14</v>
      </c>
      <c r="V76" s="377">
        <f t="shared" si="32"/>
        <v>-1</v>
      </c>
      <c r="W76" s="377">
        <f t="shared" si="32"/>
        <v>-10</v>
      </c>
      <c r="X76" s="377">
        <f t="shared" si="32"/>
        <v>-14</v>
      </c>
      <c r="Y76" s="377">
        <f t="shared" si="32"/>
        <v>-6</v>
      </c>
      <c r="Z76" s="377">
        <f t="shared" si="30"/>
        <v>-9</v>
      </c>
      <c r="AA76" s="377">
        <f t="shared" si="30"/>
        <v>-6</v>
      </c>
      <c r="AB76" s="377">
        <f t="shared" si="30"/>
        <v>-5</v>
      </c>
      <c r="AC76" s="377">
        <f t="shared" si="30"/>
        <v>-12</v>
      </c>
      <c r="AD76" s="377">
        <f t="shared" si="30"/>
        <v>-8</v>
      </c>
      <c r="AE76" s="377">
        <f t="shared" si="30"/>
        <v>-4</v>
      </c>
      <c r="AF76" s="377">
        <f t="shared" ref="AF76:AH78" si="33">AF67-AF59</f>
        <v>-6</v>
      </c>
      <c r="AG76" s="377">
        <f t="shared" si="33"/>
        <v>-9</v>
      </c>
      <c r="AH76" s="377">
        <f t="shared" si="33"/>
        <v>-7</v>
      </c>
      <c r="AI76" s="377">
        <f t="shared" ref="AI76:AM76" si="34">AI67-AI59</f>
        <v>-7</v>
      </c>
      <c r="AJ76" s="377">
        <f t="shared" si="34"/>
        <v>11</v>
      </c>
      <c r="AK76" s="377">
        <f t="shared" si="34"/>
        <v>0</v>
      </c>
      <c r="AL76" s="377">
        <f t="shared" si="34"/>
        <v>-12</v>
      </c>
      <c r="AM76" s="377">
        <f t="shared" si="34"/>
        <v>-7</v>
      </c>
      <c r="AO76" s="382">
        <f t="shared" ref="AO76:AO81" si="35">SUM(N76:AN76)</f>
        <v>-182</v>
      </c>
    </row>
    <row r="77" spans="1:41" x14ac:dyDescent="0.2">
      <c r="A77" s="519"/>
      <c r="B77" s="381" t="s">
        <v>2855</v>
      </c>
      <c r="C77" s="376">
        <f t="shared" si="32"/>
        <v>-12</v>
      </c>
      <c r="D77" s="377">
        <f t="shared" si="32"/>
        <v>-1</v>
      </c>
      <c r="E77" s="377">
        <f t="shared" si="32"/>
        <v>-21</v>
      </c>
      <c r="F77" s="377">
        <f t="shared" si="32"/>
        <v>-22</v>
      </c>
      <c r="G77" s="377">
        <f t="shared" si="32"/>
        <v>-32</v>
      </c>
      <c r="H77" s="377">
        <f t="shared" si="32"/>
        <v>9</v>
      </c>
      <c r="I77" s="377">
        <f t="shared" si="32"/>
        <v>-36</v>
      </c>
      <c r="J77" s="377">
        <f t="shared" si="32"/>
        <v>-24</v>
      </c>
      <c r="K77" s="377">
        <f t="shared" si="32"/>
        <v>1</v>
      </c>
      <c r="L77" s="377">
        <f t="shared" si="32"/>
        <v>-13</v>
      </c>
      <c r="M77" s="377">
        <f t="shared" si="32"/>
        <v>16</v>
      </c>
      <c r="N77" s="377">
        <f t="shared" si="32"/>
        <v>-9</v>
      </c>
      <c r="O77" s="377">
        <f t="shared" si="32"/>
        <v>-37</v>
      </c>
      <c r="P77" s="377">
        <f t="shared" si="32"/>
        <v>5</v>
      </c>
      <c r="Q77" s="377">
        <f t="shared" si="32"/>
        <v>-33</v>
      </c>
      <c r="R77" s="377">
        <f t="shared" si="32"/>
        <v>-42</v>
      </c>
      <c r="S77" s="377">
        <f t="shared" si="32"/>
        <v>-44</v>
      </c>
      <c r="T77" s="377">
        <f t="shared" si="32"/>
        <v>-40</v>
      </c>
      <c r="U77" s="377">
        <f t="shared" si="32"/>
        <v>-49</v>
      </c>
      <c r="V77" s="377">
        <f t="shared" si="32"/>
        <v>-38</v>
      </c>
      <c r="W77" s="377">
        <f t="shared" si="32"/>
        <v>-52</v>
      </c>
      <c r="X77" s="377">
        <f t="shared" si="32"/>
        <v>-22</v>
      </c>
      <c r="Y77" s="377">
        <f t="shared" si="32"/>
        <v>-14</v>
      </c>
      <c r="Z77" s="377">
        <f t="shared" si="30"/>
        <v>-27</v>
      </c>
      <c r="AA77" s="377">
        <f t="shared" si="30"/>
        <v>-17</v>
      </c>
      <c r="AB77" s="377">
        <f t="shared" si="30"/>
        <v>-36</v>
      </c>
      <c r="AC77" s="377">
        <f t="shared" si="30"/>
        <v>-20</v>
      </c>
      <c r="AD77" s="377">
        <f t="shared" si="30"/>
        <v>-24</v>
      </c>
      <c r="AE77" s="377">
        <f t="shared" si="30"/>
        <v>-14</v>
      </c>
      <c r="AF77" s="377">
        <f t="shared" si="33"/>
        <v>-14</v>
      </c>
      <c r="AG77" s="377">
        <f t="shared" si="33"/>
        <v>-1</v>
      </c>
      <c r="AH77" s="377">
        <f t="shared" si="33"/>
        <v>1</v>
      </c>
      <c r="AI77" s="377">
        <f t="shared" ref="AI77:AM77" si="36">AI68-AI60</f>
        <v>-43</v>
      </c>
      <c r="AJ77" s="377">
        <f t="shared" si="36"/>
        <v>-22</v>
      </c>
      <c r="AK77" s="377">
        <f t="shared" si="36"/>
        <v>-24</v>
      </c>
      <c r="AL77" s="377">
        <f t="shared" si="36"/>
        <v>-6</v>
      </c>
      <c r="AM77" s="377">
        <f t="shared" si="36"/>
        <v>24</v>
      </c>
      <c r="AO77" s="382">
        <f t="shared" si="35"/>
        <v>-598</v>
      </c>
    </row>
    <row r="78" spans="1:41" x14ac:dyDescent="0.2">
      <c r="A78" s="519"/>
      <c r="B78" s="381" t="s">
        <v>2856</v>
      </c>
      <c r="C78" s="376">
        <f t="shared" si="32"/>
        <v>-33</v>
      </c>
      <c r="D78" s="377">
        <f t="shared" si="32"/>
        <v>-33</v>
      </c>
      <c r="E78" s="377">
        <f t="shared" si="32"/>
        <v>-29</v>
      </c>
      <c r="F78" s="377">
        <f t="shared" si="32"/>
        <v>-33</v>
      </c>
      <c r="G78" s="377">
        <f t="shared" si="32"/>
        <v>-30</v>
      </c>
      <c r="H78" s="377">
        <f t="shared" si="32"/>
        <v>-38</v>
      </c>
      <c r="I78" s="377">
        <f t="shared" si="32"/>
        <v>-32</v>
      </c>
      <c r="J78" s="377">
        <f t="shared" si="32"/>
        <v>-41</v>
      </c>
      <c r="K78" s="377">
        <f t="shared" si="32"/>
        <v>-29</v>
      </c>
      <c r="L78" s="377">
        <f t="shared" si="32"/>
        <v>-23</v>
      </c>
      <c r="M78" s="377">
        <f t="shared" si="32"/>
        <v>-30</v>
      </c>
      <c r="N78" s="377">
        <f t="shared" si="32"/>
        <v>-17</v>
      </c>
      <c r="O78" s="377">
        <f t="shared" si="32"/>
        <v>-17</v>
      </c>
      <c r="P78" s="377">
        <f t="shared" si="32"/>
        <v>-12</v>
      </c>
      <c r="Q78" s="377">
        <f t="shared" si="32"/>
        <v>-29</v>
      </c>
      <c r="R78" s="377">
        <f t="shared" si="32"/>
        <v>-38</v>
      </c>
      <c r="S78" s="377">
        <f t="shared" si="32"/>
        <v>-34</v>
      </c>
      <c r="T78" s="377">
        <f t="shared" si="32"/>
        <v>-27</v>
      </c>
      <c r="U78" s="377">
        <f t="shared" si="32"/>
        <v>-40</v>
      </c>
      <c r="V78" s="377">
        <f t="shared" si="32"/>
        <v>-47</v>
      </c>
      <c r="W78" s="377">
        <f t="shared" si="32"/>
        <v>-48</v>
      </c>
      <c r="X78" s="377">
        <f t="shared" si="32"/>
        <v>-30</v>
      </c>
      <c r="Y78" s="377">
        <f t="shared" si="32"/>
        <v>-31</v>
      </c>
      <c r="Z78" s="377">
        <f t="shared" si="30"/>
        <v>-25</v>
      </c>
      <c r="AA78" s="377">
        <f t="shared" si="30"/>
        <v>-16</v>
      </c>
      <c r="AB78" s="377">
        <f t="shared" si="30"/>
        <v>-25</v>
      </c>
      <c r="AC78" s="377">
        <f t="shared" si="30"/>
        <v>-22</v>
      </c>
      <c r="AD78" s="377">
        <f t="shared" si="30"/>
        <v>-19</v>
      </c>
      <c r="AE78" s="377">
        <f t="shared" si="30"/>
        <v>-18</v>
      </c>
      <c r="AF78" s="377">
        <f t="shared" si="33"/>
        <v>-29</v>
      </c>
      <c r="AG78" s="377">
        <f t="shared" si="33"/>
        <v>-11</v>
      </c>
      <c r="AH78" s="377">
        <f t="shared" si="33"/>
        <v>-30</v>
      </c>
      <c r="AI78" s="377">
        <f t="shared" ref="AI78:AM78" si="37">AI69-AI61</f>
        <v>-20</v>
      </c>
      <c r="AJ78" s="377">
        <f t="shared" si="37"/>
        <v>-12</v>
      </c>
      <c r="AK78" s="377">
        <f t="shared" si="37"/>
        <v>-8</v>
      </c>
      <c r="AL78" s="377">
        <f t="shared" si="37"/>
        <v>-10</v>
      </c>
      <c r="AM78" s="377">
        <f t="shared" si="37"/>
        <v>-5</v>
      </c>
      <c r="AO78" s="382">
        <f t="shared" si="35"/>
        <v>-620</v>
      </c>
    </row>
    <row r="79" spans="1:41" x14ac:dyDescent="0.2">
      <c r="A79" s="519"/>
      <c r="B79" s="381" t="s">
        <v>41</v>
      </c>
      <c r="C79" s="376">
        <f>C70</f>
        <v>0</v>
      </c>
      <c r="D79" s="377">
        <f>D70</f>
        <v>0</v>
      </c>
      <c r="E79" s="377">
        <f t="shared" ref="E79:AH79" si="38">E70</f>
        <v>0</v>
      </c>
      <c r="F79" s="377">
        <f t="shared" si="38"/>
        <v>0</v>
      </c>
      <c r="G79" s="377">
        <f t="shared" si="38"/>
        <v>0</v>
      </c>
      <c r="H79" s="377">
        <f t="shared" si="38"/>
        <v>0</v>
      </c>
      <c r="I79" s="377">
        <f t="shared" si="38"/>
        <v>0</v>
      </c>
      <c r="J79" s="377">
        <f t="shared" si="38"/>
        <v>0</v>
      </c>
      <c r="K79" s="377">
        <f t="shared" si="38"/>
        <v>0</v>
      </c>
      <c r="L79" s="377">
        <f t="shared" si="38"/>
        <v>0</v>
      </c>
      <c r="M79" s="377">
        <f t="shared" si="38"/>
        <v>0</v>
      </c>
      <c r="N79" s="377">
        <f t="shared" si="38"/>
        <v>8</v>
      </c>
      <c r="O79" s="377">
        <f t="shared" si="38"/>
        <v>40</v>
      </c>
      <c r="P79" s="377">
        <f t="shared" si="38"/>
        <v>179</v>
      </c>
      <c r="Q79" s="377">
        <f t="shared" si="38"/>
        <v>346</v>
      </c>
      <c r="R79" s="377">
        <f t="shared" si="38"/>
        <v>301</v>
      </c>
      <c r="S79" s="377">
        <f t="shared" si="38"/>
        <v>263</v>
      </c>
      <c r="T79" s="377">
        <f t="shared" si="38"/>
        <v>178</v>
      </c>
      <c r="U79" s="377">
        <f t="shared" si="38"/>
        <v>137</v>
      </c>
      <c r="V79" s="377">
        <f t="shared" si="38"/>
        <v>108</v>
      </c>
      <c r="W79" s="377">
        <f t="shared" si="38"/>
        <v>83</v>
      </c>
      <c r="X79" s="377">
        <f t="shared" si="38"/>
        <v>42</v>
      </c>
      <c r="Y79" s="377">
        <f t="shared" si="38"/>
        <v>31</v>
      </c>
      <c r="Z79" s="377">
        <f t="shared" si="38"/>
        <v>19</v>
      </c>
      <c r="AA79" s="377">
        <f t="shared" si="38"/>
        <v>21</v>
      </c>
      <c r="AB79" s="377">
        <f t="shared" si="38"/>
        <v>11</v>
      </c>
      <c r="AC79" s="377">
        <f t="shared" si="38"/>
        <v>7</v>
      </c>
      <c r="AD79" s="377">
        <f t="shared" si="38"/>
        <v>2</v>
      </c>
      <c r="AE79" s="377">
        <f t="shared" si="38"/>
        <v>2</v>
      </c>
      <c r="AF79" s="377">
        <f t="shared" si="38"/>
        <v>2</v>
      </c>
      <c r="AG79" s="377">
        <f t="shared" si="38"/>
        <v>2</v>
      </c>
      <c r="AH79" s="377">
        <f t="shared" si="38"/>
        <v>1</v>
      </c>
      <c r="AI79" s="377">
        <f t="shared" ref="AI79:AM79" si="39">AI70</f>
        <v>0</v>
      </c>
      <c r="AJ79" s="377">
        <f t="shared" si="39"/>
        <v>1</v>
      </c>
      <c r="AK79" s="377">
        <f t="shared" si="39"/>
        <v>1</v>
      </c>
      <c r="AL79" s="377">
        <f t="shared" si="39"/>
        <v>2</v>
      </c>
      <c r="AM79" s="377">
        <f t="shared" si="39"/>
        <v>2</v>
      </c>
      <c r="AO79" s="382">
        <f t="shared" si="35"/>
        <v>1789</v>
      </c>
    </row>
    <row r="80" spans="1:41" x14ac:dyDescent="0.2">
      <c r="A80" s="519"/>
      <c r="B80" s="381" t="s">
        <v>2857</v>
      </c>
      <c r="C80" s="376">
        <f>C71-C62</f>
        <v>-24</v>
      </c>
      <c r="D80" s="377">
        <f>D71-D62</f>
        <v>12</v>
      </c>
      <c r="E80" s="377">
        <f t="shared" ref="E80:AH81" si="40">E71-E62</f>
        <v>-5</v>
      </c>
      <c r="F80" s="377">
        <f t="shared" si="40"/>
        <v>27</v>
      </c>
      <c r="G80" s="377">
        <f t="shared" si="40"/>
        <v>6</v>
      </c>
      <c r="H80" s="377">
        <f t="shared" si="40"/>
        <v>-7</v>
      </c>
      <c r="I80" s="377">
        <f t="shared" si="40"/>
        <v>-6</v>
      </c>
      <c r="J80" s="377">
        <f t="shared" si="40"/>
        <v>1</v>
      </c>
      <c r="K80" s="377">
        <f t="shared" si="40"/>
        <v>11</v>
      </c>
      <c r="L80" s="377">
        <f t="shared" si="40"/>
        <v>10</v>
      </c>
      <c r="M80" s="377">
        <f t="shared" si="40"/>
        <v>15</v>
      </c>
      <c r="N80" s="377">
        <f t="shared" si="40"/>
        <v>15</v>
      </c>
      <c r="O80" s="377">
        <f t="shared" si="40"/>
        <v>-27</v>
      </c>
      <c r="P80" s="377">
        <f t="shared" si="40"/>
        <v>9</v>
      </c>
      <c r="Q80" s="377">
        <f t="shared" si="40"/>
        <v>-22</v>
      </c>
      <c r="R80" s="377">
        <f t="shared" si="40"/>
        <v>2</v>
      </c>
      <c r="S80" s="377">
        <f t="shared" si="40"/>
        <v>-26</v>
      </c>
      <c r="T80" s="377">
        <f t="shared" si="40"/>
        <v>-37</v>
      </c>
      <c r="U80" s="377">
        <f t="shared" si="40"/>
        <v>10</v>
      </c>
      <c r="V80" s="377">
        <f t="shared" si="40"/>
        <v>-3</v>
      </c>
      <c r="W80" s="377">
        <f t="shared" si="40"/>
        <v>-19</v>
      </c>
      <c r="X80" s="377">
        <f t="shared" si="40"/>
        <v>-13</v>
      </c>
      <c r="Y80" s="377">
        <f t="shared" si="40"/>
        <v>-16</v>
      </c>
      <c r="Z80" s="377">
        <f t="shared" si="40"/>
        <v>-9</v>
      </c>
      <c r="AA80" s="377">
        <f t="shared" si="40"/>
        <v>-27</v>
      </c>
      <c r="AB80" s="377">
        <f t="shared" si="40"/>
        <v>-12</v>
      </c>
      <c r="AC80" s="377">
        <f t="shared" si="40"/>
        <v>-18</v>
      </c>
      <c r="AD80" s="377">
        <f t="shared" si="40"/>
        <v>-33</v>
      </c>
      <c r="AE80" s="377">
        <f t="shared" si="40"/>
        <v>7</v>
      </c>
      <c r="AF80" s="377">
        <f t="shared" si="40"/>
        <v>-14</v>
      </c>
      <c r="AG80" s="377">
        <f t="shared" si="40"/>
        <v>7</v>
      </c>
      <c r="AH80" s="377">
        <f t="shared" si="40"/>
        <v>-20</v>
      </c>
      <c r="AI80" s="377">
        <f t="shared" ref="AI80:AM80" si="41">AI71-AI62</f>
        <v>-20</v>
      </c>
      <c r="AJ80" s="377">
        <f t="shared" si="41"/>
        <v>1</v>
      </c>
      <c r="AK80" s="377">
        <f t="shared" si="41"/>
        <v>-11</v>
      </c>
      <c r="AL80" s="377">
        <f t="shared" si="41"/>
        <v>18</v>
      </c>
      <c r="AM80" s="377">
        <f t="shared" si="41"/>
        <v>21</v>
      </c>
      <c r="AO80" s="382">
        <f t="shared" si="35"/>
        <v>-237</v>
      </c>
    </row>
    <row r="81" spans="1:42" x14ac:dyDescent="0.2">
      <c r="A81" s="520"/>
      <c r="B81" s="381" t="s">
        <v>2858</v>
      </c>
      <c r="C81" s="387">
        <f>C72-C63</f>
        <v>-93</v>
      </c>
      <c r="D81" s="378">
        <f>D72-D63</f>
        <v>9</v>
      </c>
      <c r="E81" s="378">
        <f t="shared" si="40"/>
        <v>-63</v>
      </c>
      <c r="F81" s="378">
        <f t="shared" si="40"/>
        <v>-55</v>
      </c>
      <c r="G81" s="378">
        <f t="shared" si="40"/>
        <v>-58</v>
      </c>
      <c r="H81" s="378">
        <f t="shared" si="40"/>
        <v>-30</v>
      </c>
      <c r="I81" s="378">
        <f t="shared" si="40"/>
        <v>-87</v>
      </c>
      <c r="J81" s="378">
        <f t="shared" si="40"/>
        <v>-65</v>
      </c>
      <c r="K81" s="378">
        <f t="shared" si="40"/>
        <v>-35</v>
      </c>
      <c r="L81" s="378">
        <f t="shared" si="40"/>
        <v>-34</v>
      </c>
      <c r="M81" s="378">
        <f t="shared" si="40"/>
        <v>-13</v>
      </c>
      <c r="N81" s="378">
        <f t="shared" si="40"/>
        <v>-4</v>
      </c>
      <c r="O81" s="378">
        <f t="shared" si="40"/>
        <v>-83</v>
      </c>
      <c r="P81" s="378">
        <f t="shared" si="40"/>
        <v>171</v>
      </c>
      <c r="Q81" s="378">
        <f t="shared" si="40"/>
        <v>218</v>
      </c>
      <c r="R81" s="378">
        <f t="shared" si="40"/>
        <v>166</v>
      </c>
      <c r="S81" s="378">
        <f t="shared" si="40"/>
        <v>96</v>
      </c>
      <c r="T81" s="378">
        <f t="shared" si="40"/>
        <v>2</v>
      </c>
      <c r="U81" s="378">
        <f t="shared" si="40"/>
        <v>-2</v>
      </c>
      <c r="V81" s="378">
        <f t="shared" si="40"/>
        <v>-22</v>
      </c>
      <c r="W81" s="378">
        <f t="shared" si="40"/>
        <v>-88</v>
      </c>
      <c r="X81" s="378">
        <f t="shared" si="40"/>
        <v>-67</v>
      </c>
      <c r="Y81" s="378">
        <f t="shared" si="40"/>
        <v>-65</v>
      </c>
      <c r="Z81" s="378">
        <f t="shared" si="40"/>
        <v>-92</v>
      </c>
      <c r="AA81" s="378">
        <f t="shared" si="40"/>
        <v>-78</v>
      </c>
      <c r="AB81" s="378">
        <f t="shared" si="40"/>
        <v>-106</v>
      </c>
      <c r="AC81" s="378">
        <f t="shared" si="40"/>
        <v>-105</v>
      </c>
      <c r="AD81" s="378">
        <f t="shared" si="40"/>
        <v>-114</v>
      </c>
      <c r="AE81" s="378">
        <f t="shared" si="40"/>
        <v>-42</v>
      </c>
      <c r="AF81" s="378">
        <f t="shared" si="40"/>
        <v>-109</v>
      </c>
      <c r="AG81" s="378">
        <f t="shared" si="40"/>
        <v>-53</v>
      </c>
      <c r="AH81" s="378">
        <f t="shared" si="40"/>
        <v>-68</v>
      </c>
      <c r="AI81" s="378">
        <f t="shared" ref="AI81:AM81" si="42">AI72-AI63</f>
        <v>-124</v>
      </c>
      <c r="AJ81" s="378">
        <f t="shared" si="42"/>
        <v>-47</v>
      </c>
      <c r="AK81" s="378">
        <f t="shared" si="42"/>
        <v>-48</v>
      </c>
      <c r="AL81" s="378">
        <f t="shared" si="42"/>
        <v>-21</v>
      </c>
      <c r="AM81" s="378">
        <f t="shared" si="42"/>
        <v>-8</v>
      </c>
      <c r="AN81" s="391"/>
      <c r="AO81" s="388">
        <f t="shared" si="35"/>
        <v>-693</v>
      </c>
      <c r="AP81" s="385"/>
    </row>
    <row r="82" spans="1:42" x14ac:dyDescent="0.2">
      <c r="A82" s="518" t="s">
        <v>2863</v>
      </c>
      <c r="B82" s="521" t="s">
        <v>2852</v>
      </c>
      <c r="C82" s="376"/>
      <c r="D82" s="377"/>
      <c r="E82" s="377"/>
      <c r="F82" s="377"/>
      <c r="G82" s="377"/>
      <c r="H82" s="377"/>
      <c r="I82" s="377"/>
      <c r="J82" s="377"/>
      <c r="K82" s="377"/>
      <c r="L82" s="377"/>
      <c r="M82" s="377"/>
      <c r="N82" s="377"/>
      <c r="O82" s="377"/>
      <c r="P82" s="377"/>
      <c r="Q82" s="377"/>
      <c r="R82" s="377"/>
      <c r="S82" s="377"/>
      <c r="T82" s="377"/>
      <c r="U82" s="377"/>
      <c r="V82" s="377"/>
      <c r="W82" s="377"/>
      <c r="X82" s="377"/>
      <c r="Y82" s="377"/>
      <c r="Z82" s="377"/>
      <c r="AA82" s="377"/>
      <c r="AB82" s="377"/>
      <c r="AC82" s="377"/>
      <c r="AD82" s="377"/>
      <c r="AE82" s="377"/>
      <c r="AF82" s="377"/>
      <c r="AG82" s="377"/>
      <c r="AH82" s="377"/>
      <c r="AI82" s="377"/>
      <c r="AJ82" s="377"/>
      <c r="AK82" s="377"/>
      <c r="AL82" s="377"/>
      <c r="AM82" s="377"/>
      <c r="AO82" s="382"/>
    </row>
    <row r="83" spans="1:42" x14ac:dyDescent="0.2">
      <c r="A83" s="519"/>
      <c r="B83" s="522"/>
      <c r="C83" s="376"/>
      <c r="D83" s="377"/>
      <c r="E83" s="377"/>
      <c r="F83" s="377"/>
      <c r="G83" s="377"/>
      <c r="H83" s="377"/>
      <c r="I83" s="377"/>
      <c r="J83" s="377"/>
      <c r="K83" s="377"/>
      <c r="L83" s="377"/>
      <c r="M83" s="377"/>
      <c r="N83" s="377"/>
      <c r="O83" s="377"/>
      <c r="P83" s="377"/>
      <c r="Q83" s="377"/>
      <c r="R83" s="377"/>
      <c r="S83" s="377"/>
      <c r="T83" s="377"/>
      <c r="U83" s="377"/>
      <c r="V83" s="377"/>
      <c r="W83" s="377"/>
      <c r="X83" s="377"/>
      <c r="Y83" s="377"/>
      <c r="Z83" s="377"/>
      <c r="AA83" s="377"/>
      <c r="AB83" s="377"/>
      <c r="AC83" s="377"/>
      <c r="AD83" s="377"/>
      <c r="AE83" s="377"/>
      <c r="AF83" s="377"/>
      <c r="AG83" s="377"/>
      <c r="AH83" s="377"/>
      <c r="AI83" s="377"/>
      <c r="AJ83" s="377"/>
      <c r="AK83" s="377"/>
      <c r="AL83" s="377"/>
      <c r="AM83" s="377"/>
      <c r="AO83" s="382"/>
    </row>
    <row r="84" spans="1:42" x14ac:dyDescent="0.2">
      <c r="A84" s="519"/>
      <c r="B84" s="381" t="s">
        <v>2853</v>
      </c>
      <c r="C84" s="376">
        <v>99</v>
      </c>
      <c r="D84" s="377">
        <v>101</v>
      </c>
      <c r="E84" s="377">
        <v>93</v>
      </c>
      <c r="F84" s="377">
        <v>97</v>
      </c>
      <c r="G84" s="377">
        <v>83</v>
      </c>
      <c r="H84" s="377">
        <v>99</v>
      </c>
      <c r="I84" s="377">
        <v>106</v>
      </c>
      <c r="J84" s="377">
        <v>101</v>
      </c>
      <c r="K84" s="377">
        <v>95</v>
      </c>
      <c r="L84" s="377">
        <v>103</v>
      </c>
      <c r="M84" s="377">
        <v>90</v>
      </c>
      <c r="N84" s="377">
        <v>89</v>
      </c>
      <c r="O84" s="377">
        <v>98</v>
      </c>
      <c r="P84" s="377">
        <v>89</v>
      </c>
      <c r="Q84" s="377">
        <v>89</v>
      </c>
      <c r="R84" s="377">
        <v>89</v>
      </c>
      <c r="S84" s="377">
        <v>98</v>
      </c>
      <c r="T84" s="377">
        <v>90</v>
      </c>
      <c r="U84" s="377">
        <v>96</v>
      </c>
      <c r="V84" s="377">
        <v>98</v>
      </c>
      <c r="W84" s="377">
        <v>92</v>
      </c>
      <c r="X84" s="377">
        <v>96</v>
      </c>
      <c r="Y84" s="377">
        <v>96</v>
      </c>
      <c r="Z84" s="377">
        <v>96</v>
      </c>
      <c r="AA84" s="377">
        <v>96</v>
      </c>
      <c r="AB84" s="377">
        <v>96</v>
      </c>
      <c r="AC84" s="377">
        <v>94</v>
      </c>
      <c r="AD84" s="377">
        <v>91</v>
      </c>
      <c r="AE84" s="377">
        <v>96</v>
      </c>
      <c r="AF84" s="377">
        <v>85</v>
      </c>
      <c r="AG84" s="377">
        <v>96</v>
      </c>
      <c r="AH84" s="377">
        <v>92</v>
      </c>
      <c r="AI84" s="377">
        <v>87</v>
      </c>
      <c r="AJ84" s="377">
        <v>100</v>
      </c>
      <c r="AK84" s="377">
        <v>96</v>
      </c>
      <c r="AL84" s="377">
        <v>85</v>
      </c>
      <c r="AM84" s="377">
        <v>97</v>
      </c>
      <c r="AO84" s="382">
        <f>SUM(N84:AN84)</f>
        <v>2427</v>
      </c>
    </row>
    <row r="85" spans="1:42" x14ac:dyDescent="0.2">
      <c r="A85" s="519"/>
      <c r="B85" s="381" t="s">
        <v>2854</v>
      </c>
      <c r="C85" s="376">
        <v>11</v>
      </c>
      <c r="D85" s="377">
        <v>16</v>
      </c>
      <c r="E85" s="377">
        <v>12</v>
      </c>
      <c r="F85" s="377">
        <v>11</v>
      </c>
      <c r="G85" s="377">
        <v>9</v>
      </c>
      <c r="H85" s="377">
        <v>11</v>
      </c>
      <c r="I85" s="377">
        <v>12</v>
      </c>
      <c r="J85" s="377">
        <v>12</v>
      </c>
      <c r="K85" s="377">
        <v>12</v>
      </c>
      <c r="L85" s="377">
        <v>10</v>
      </c>
      <c r="M85" s="377">
        <v>10</v>
      </c>
      <c r="N85" s="377">
        <v>12</v>
      </c>
      <c r="O85" s="377">
        <v>13</v>
      </c>
      <c r="P85" s="377">
        <v>9</v>
      </c>
      <c r="Q85" s="377">
        <v>9</v>
      </c>
      <c r="R85" s="377">
        <v>9</v>
      </c>
      <c r="S85" s="377">
        <v>8</v>
      </c>
      <c r="T85" s="377">
        <v>11</v>
      </c>
      <c r="U85" s="377">
        <v>9</v>
      </c>
      <c r="V85" s="377">
        <v>8</v>
      </c>
      <c r="W85" s="377">
        <v>11</v>
      </c>
      <c r="X85" s="377">
        <v>9</v>
      </c>
      <c r="Y85" s="377">
        <v>10</v>
      </c>
      <c r="Z85" s="377">
        <v>9</v>
      </c>
      <c r="AA85" s="377">
        <v>9</v>
      </c>
      <c r="AB85" s="377">
        <v>8</v>
      </c>
      <c r="AC85" s="377">
        <v>10</v>
      </c>
      <c r="AD85" s="377">
        <v>8</v>
      </c>
      <c r="AE85" s="377">
        <v>8</v>
      </c>
      <c r="AF85" s="377">
        <v>9</v>
      </c>
      <c r="AG85" s="377">
        <v>8</v>
      </c>
      <c r="AH85" s="377">
        <v>11</v>
      </c>
      <c r="AI85" s="377">
        <v>10</v>
      </c>
      <c r="AJ85" s="377">
        <v>8</v>
      </c>
      <c r="AK85" s="377">
        <v>9</v>
      </c>
      <c r="AL85" s="377">
        <v>8</v>
      </c>
      <c r="AM85" s="377">
        <v>10</v>
      </c>
      <c r="AO85" s="382">
        <f t="shared" ref="AO85:AO89" si="43">SUM(N85:AN85)</f>
        <v>243</v>
      </c>
    </row>
    <row r="86" spans="1:42" x14ac:dyDescent="0.2">
      <c r="A86" s="519"/>
      <c r="B86" s="381" t="s">
        <v>2855</v>
      </c>
      <c r="C86" s="376">
        <v>97</v>
      </c>
      <c r="D86" s="377">
        <v>147</v>
      </c>
      <c r="E86" s="377">
        <v>113</v>
      </c>
      <c r="F86" s="377">
        <v>109</v>
      </c>
      <c r="G86" s="377">
        <v>95</v>
      </c>
      <c r="H86" s="377">
        <v>99</v>
      </c>
      <c r="I86" s="377">
        <v>101</v>
      </c>
      <c r="J86" s="377">
        <v>94</v>
      </c>
      <c r="K86" s="377">
        <v>101</v>
      </c>
      <c r="L86" s="377">
        <v>102</v>
      </c>
      <c r="M86" s="377">
        <v>90</v>
      </c>
      <c r="N86" s="377">
        <v>91</v>
      </c>
      <c r="O86" s="377">
        <v>94</v>
      </c>
      <c r="P86" s="377">
        <v>88</v>
      </c>
      <c r="Q86" s="377">
        <v>91</v>
      </c>
      <c r="R86" s="377">
        <v>85</v>
      </c>
      <c r="S86" s="377">
        <v>86</v>
      </c>
      <c r="T86" s="377">
        <v>82</v>
      </c>
      <c r="U86" s="377">
        <v>82</v>
      </c>
      <c r="V86" s="377">
        <v>84</v>
      </c>
      <c r="W86" s="377">
        <v>85</v>
      </c>
      <c r="X86" s="377">
        <v>85</v>
      </c>
      <c r="Y86" s="377">
        <v>94</v>
      </c>
      <c r="Z86" s="377">
        <v>86</v>
      </c>
      <c r="AA86" s="377">
        <v>82</v>
      </c>
      <c r="AB86" s="377">
        <v>88</v>
      </c>
      <c r="AC86" s="377">
        <v>83</v>
      </c>
      <c r="AD86" s="377">
        <v>85</v>
      </c>
      <c r="AE86" s="377">
        <v>81</v>
      </c>
      <c r="AF86" s="377">
        <v>82</v>
      </c>
      <c r="AG86" s="377">
        <v>75</v>
      </c>
      <c r="AH86" s="377">
        <v>79</v>
      </c>
      <c r="AI86" s="377">
        <v>81</v>
      </c>
      <c r="AJ86" s="377">
        <v>80</v>
      </c>
      <c r="AK86" s="377">
        <v>78</v>
      </c>
      <c r="AL86" s="377">
        <v>76</v>
      </c>
      <c r="AM86" s="377">
        <v>79</v>
      </c>
      <c r="AO86" s="382">
        <f t="shared" si="43"/>
        <v>2182</v>
      </c>
    </row>
    <row r="87" spans="1:42" x14ac:dyDescent="0.2">
      <c r="A87" s="519"/>
      <c r="B87" s="381" t="s">
        <v>2856</v>
      </c>
      <c r="C87" s="376">
        <v>33</v>
      </c>
      <c r="D87" s="377">
        <v>41</v>
      </c>
      <c r="E87" s="377">
        <v>35</v>
      </c>
      <c r="F87" s="377">
        <v>35</v>
      </c>
      <c r="G87" s="377">
        <v>34</v>
      </c>
      <c r="H87" s="377">
        <v>30</v>
      </c>
      <c r="I87" s="377">
        <v>28</v>
      </c>
      <c r="J87" s="377">
        <v>36</v>
      </c>
      <c r="K87" s="377">
        <v>30</v>
      </c>
      <c r="L87" s="377">
        <v>29</v>
      </c>
      <c r="M87" s="377">
        <v>28</v>
      </c>
      <c r="N87" s="377">
        <v>30</v>
      </c>
      <c r="O87" s="377">
        <v>28</v>
      </c>
      <c r="P87" s="377">
        <v>25</v>
      </c>
      <c r="Q87" s="377">
        <v>27</v>
      </c>
      <c r="R87" s="377">
        <v>23</v>
      </c>
      <c r="S87" s="377">
        <v>25</v>
      </c>
      <c r="T87" s="377">
        <v>26</v>
      </c>
      <c r="U87" s="377">
        <v>20</v>
      </c>
      <c r="V87" s="377">
        <v>22</v>
      </c>
      <c r="W87" s="377">
        <v>23</v>
      </c>
      <c r="X87" s="377">
        <v>23</v>
      </c>
      <c r="Y87" s="377">
        <v>24</v>
      </c>
      <c r="Z87" s="377">
        <v>20</v>
      </c>
      <c r="AA87" s="377">
        <v>20</v>
      </c>
      <c r="AB87" s="377">
        <v>22</v>
      </c>
      <c r="AC87" s="377">
        <v>21</v>
      </c>
      <c r="AD87" s="377">
        <v>23</v>
      </c>
      <c r="AE87" s="377">
        <v>21</v>
      </c>
      <c r="AF87" s="377">
        <v>15</v>
      </c>
      <c r="AG87" s="377">
        <v>24</v>
      </c>
      <c r="AH87" s="377">
        <v>22</v>
      </c>
      <c r="AI87" s="377">
        <v>16</v>
      </c>
      <c r="AJ87" s="377">
        <v>21</v>
      </c>
      <c r="AK87" s="377">
        <v>21</v>
      </c>
      <c r="AL87" s="377">
        <v>23</v>
      </c>
      <c r="AM87" s="377">
        <v>22</v>
      </c>
      <c r="AO87" s="382">
        <f t="shared" si="43"/>
        <v>587</v>
      </c>
    </row>
    <row r="88" spans="1:42" x14ac:dyDescent="0.2">
      <c r="A88" s="519"/>
      <c r="B88" s="381" t="s">
        <v>2857</v>
      </c>
      <c r="C88" s="376">
        <v>73</v>
      </c>
      <c r="D88" s="377">
        <v>97</v>
      </c>
      <c r="E88" s="377">
        <v>80</v>
      </c>
      <c r="F88" s="377">
        <v>85</v>
      </c>
      <c r="G88" s="377">
        <v>86</v>
      </c>
      <c r="H88" s="377">
        <v>82</v>
      </c>
      <c r="I88" s="377">
        <v>73</v>
      </c>
      <c r="J88" s="377">
        <v>81</v>
      </c>
      <c r="K88" s="377">
        <v>72</v>
      </c>
      <c r="L88" s="377">
        <v>83</v>
      </c>
      <c r="M88" s="377">
        <v>79</v>
      </c>
      <c r="N88" s="377">
        <v>76</v>
      </c>
      <c r="O88" s="377">
        <v>75</v>
      </c>
      <c r="P88" s="377">
        <v>73</v>
      </c>
      <c r="Q88" s="377">
        <v>74</v>
      </c>
      <c r="R88" s="377">
        <v>74</v>
      </c>
      <c r="S88" s="377">
        <v>79</v>
      </c>
      <c r="T88" s="377">
        <v>80</v>
      </c>
      <c r="U88" s="377">
        <v>75</v>
      </c>
      <c r="V88" s="377">
        <v>78</v>
      </c>
      <c r="W88" s="377">
        <v>69</v>
      </c>
      <c r="X88" s="377">
        <v>66</v>
      </c>
      <c r="Y88" s="377">
        <v>83</v>
      </c>
      <c r="Z88" s="377">
        <v>78</v>
      </c>
      <c r="AA88" s="377">
        <v>69</v>
      </c>
      <c r="AB88" s="377">
        <v>75</v>
      </c>
      <c r="AC88" s="377">
        <v>69</v>
      </c>
      <c r="AD88" s="377">
        <v>73</v>
      </c>
      <c r="AE88" s="377">
        <v>72</v>
      </c>
      <c r="AF88" s="377">
        <v>76</v>
      </c>
      <c r="AG88" s="377">
        <v>73</v>
      </c>
      <c r="AH88" s="377">
        <v>82</v>
      </c>
      <c r="AI88" s="377">
        <v>75</v>
      </c>
      <c r="AJ88" s="377">
        <v>70</v>
      </c>
      <c r="AK88" s="377">
        <v>66</v>
      </c>
      <c r="AL88" s="377">
        <v>76</v>
      </c>
      <c r="AM88" s="377">
        <v>71</v>
      </c>
      <c r="AO88" s="382">
        <f t="shared" si="43"/>
        <v>1927</v>
      </c>
    </row>
    <row r="89" spans="1:42" x14ac:dyDescent="0.2">
      <c r="A89" s="519"/>
      <c r="B89" s="381" t="s">
        <v>2858</v>
      </c>
      <c r="C89" s="376">
        <v>314</v>
      </c>
      <c r="D89" s="377">
        <v>402</v>
      </c>
      <c r="E89" s="377">
        <v>333</v>
      </c>
      <c r="F89" s="377">
        <v>338</v>
      </c>
      <c r="G89" s="377">
        <v>307</v>
      </c>
      <c r="H89" s="377">
        <v>321</v>
      </c>
      <c r="I89" s="377">
        <v>321</v>
      </c>
      <c r="J89" s="377">
        <v>324</v>
      </c>
      <c r="K89" s="377">
        <v>310</v>
      </c>
      <c r="L89" s="377">
        <v>326</v>
      </c>
      <c r="M89" s="377">
        <v>297</v>
      </c>
      <c r="N89" s="377">
        <v>298</v>
      </c>
      <c r="O89" s="377">
        <v>308</v>
      </c>
      <c r="P89" s="377">
        <v>284</v>
      </c>
      <c r="Q89" s="377">
        <v>291</v>
      </c>
      <c r="R89" s="377">
        <v>280</v>
      </c>
      <c r="S89" s="377">
        <v>296</v>
      </c>
      <c r="T89" s="377">
        <v>289</v>
      </c>
      <c r="U89" s="377">
        <v>281</v>
      </c>
      <c r="V89" s="377">
        <v>291</v>
      </c>
      <c r="W89" s="377">
        <v>280</v>
      </c>
      <c r="X89" s="377">
        <v>278</v>
      </c>
      <c r="Y89" s="377">
        <v>306</v>
      </c>
      <c r="Z89" s="377">
        <v>289</v>
      </c>
      <c r="AA89" s="377">
        <v>277</v>
      </c>
      <c r="AB89" s="377">
        <v>289</v>
      </c>
      <c r="AC89" s="377">
        <v>278</v>
      </c>
      <c r="AD89" s="377">
        <v>280</v>
      </c>
      <c r="AE89" s="377">
        <v>278</v>
      </c>
      <c r="AF89" s="377">
        <v>268</v>
      </c>
      <c r="AG89" s="377">
        <v>276</v>
      </c>
      <c r="AH89" s="377">
        <v>286</v>
      </c>
      <c r="AI89" s="377">
        <v>269</v>
      </c>
      <c r="AJ89" s="377">
        <v>279</v>
      </c>
      <c r="AK89" s="377">
        <v>270</v>
      </c>
      <c r="AL89" s="377">
        <v>268</v>
      </c>
      <c r="AM89" s="377">
        <v>279</v>
      </c>
      <c r="AO89" s="382">
        <f t="shared" si="43"/>
        <v>7368</v>
      </c>
    </row>
    <row r="90" spans="1:42" x14ac:dyDescent="0.2">
      <c r="A90" s="519"/>
      <c r="B90" s="523" t="s">
        <v>2859</v>
      </c>
      <c r="C90" s="376"/>
      <c r="D90" s="377"/>
      <c r="E90" s="377"/>
      <c r="F90" s="377"/>
      <c r="G90" s="377"/>
      <c r="H90" s="377"/>
      <c r="I90" s="377"/>
      <c r="J90" s="377"/>
      <c r="K90" s="377"/>
      <c r="L90" s="377"/>
      <c r="M90" s="377"/>
      <c r="N90" s="377"/>
      <c r="O90" s="377"/>
      <c r="P90" s="377"/>
      <c r="Q90" s="377"/>
      <c r="R90" s="377"/>
      <c r="S90" s="377"/>
      <c r="T90" s="377"/>
      <c r="U90" s="377"/>
      <c r="V90" s="377"/>
      <c r="W90" s="377"/>
      <c r="X90" s="377"/>
      <c r="Y90" s="377"/>
      <c r="Z90" s="377"/>
      <c r="AA90" s="377"/>
      <c r="AB90" s="377"/>
      <c r="AC90" s="377"/>
      <c r="AD90" s="377"/>
      <c r="AE90" s="377"/>
      <c r="AO90" s="382"/>
    </row>
    <row r="91" spans="1:42" x14ac:dyDescent="0.2">
      <c r="A91" s="519"/>
      <c r="B91" s="523"/>
      <c r="C91" s="376"/>
      <c r="D91" s="377"/>
      <c r="E91" s="377"/>
      <c r="F91" s="377"/>
      <c r="G91" s="377"/>
      <c r="H91" s="377"/>
      <c r="I91" s="377"/>
      <c r="J91" s="377"/>
      <c r="K91" s="377"/>
      <c r="L91" s="377"/>
      <c r="M91" s="377"/>
      <c r="N91" s="377"/>
      <c r="O91" s="377"/>
      <c r="P91" s="377"/>
      <c r="Q91" s="377"/>
      <c r="R91" s="377"/>
      <c r="S91" s="377"/>
      <c r="T91" s="377"/>
      <c r="U91" s="377"/>
      <c r="V91" s="377"/>
      <c r="W91" s="377"/>
      <c r="X91" s="377"/>
      <c r="Y91" s="377"/>
      <c r="Z91" s="377"/>
      <c r="AA91" s="377"/>
      <c r="AB91" s="377"/>
      <c r="AC91" s="377"/>
      <c r="AD91" s="377"/>
      <c r="AE91" s="377"/>
      <c r="AF91" s="377"/>
      <c r="AG91" s="377"/>
      <c r="AH91" s="377"/>
      <c r="AI91" s="377"/>
      <c r="AJ91" s="377"/>
      <c r="AK91" s="377"/>
      <c r="AL91" s="377"/>
      <c r="AM91" s="377"/>
      <c r="AO91" s="382"/>
    </row>
    <row r="92" spans="1:42" x14ac:dyDescent="0.2">
      <c r="A92" s="519"/>
      <c r="B92" s="381" t="s">
        <v>2853</v>
      </c>
      <c r="C92" s="376">
        <v>93</v>
      </c>
      <c r="D92" s="377">
        <v>111</v>
      </c>
      <c r="E92" s="377">
        <v>108</v>
      </c>
      <c r="F92" s="377">
        <v>96</v>
      </c>
      <c r="G92" s="377">
        <v>80</v>
      </c>
      <c r="H92" s="377">
        <v>94</v>
      </c>
      <c r="I92" s="377">
        <v>110</v>
      </c>
      <c r="J92" s="377">
        <v>101</v>
      </c>
      <c r="K92" s="377">
        <v>91</v>
      </c>
      <c r="L92" s="377">
        <v>90</v>
      </c>
      <c r="M92" s="377">
        <v>124</v>
      </c>
      <c r="N92" s="377">
        <v>112</v>
      </c>
      <c r="O92" s="377">
        <v>112</v>
      </c>
      <c r="P92" s="377">
        <v>177</v>
      </c>
      <c r="Q92" s="377">
        <v>164</v>
      </c>
      <c r="R92" s="377">
        <v>175</v>
      </c>
      <c r="S92" s="377">
        <v>150</v>
      </c>
      <c r="T92" s="377">
        <v>156</v>
      </c>
      <c r="U92" s="377">
        <v>153</v>
      </c>
      <c r="V92" s="377">
        <v>180</v>
      </c>
      <c r="W92" s="377">
        <v>163</v>
      </c>
      <c r="X92" s="377">
        <v>128</v>
      </c>
      <c r="Y92" s="377">
        <v>145</v>
      </c>
      <c r="Z92" s="377">
        <v>126</v>
      </c>
      <c r="AA92" s="377">
        <v>149</v>
      </c>
      <c r="AB92" s="377">
        <v>139</v>
      </c>
      <c r="AC92" s="377">
        <v>143</v>
      </c>
      <c r="AD92" s="377">
        <v>125</v>
      </c>
      <c r="AE92" s="377">
        <v>139</v>
      </c>
      <c r="AF92" s="377">
        <v>140</v>
      </c>
      <c r="AG92" s="377">
        <v>140</v>
      </c>
      <c r="AH92" s="377">
        <v>135</v>
      </c>
      <c r="AI92" s="377">
        <v>127</v>
      </c>
      <c r="AJ92" s="377">
        <v>124</v>
      </c>
      <c r="AK92" s="377">
        <v>122</v>
      </c>
      <c r="AL92" s="377">
        <v>136</v>
      </c>
      <c r="AM92" s="377">
        <v>114</v>
      </c>
      <c r="AO92" s="382">
        <f>SUM(N92:AN92)</f>
        <v>3674</v>
      </c>
    </row>
    <row r="93" spans="1:42" x14ac:dyDescent="0.2">
      <c r="A93" s="519"/>
      <c r="B93" s="381" t="s">
        <v>2854</v>
      </c>
      <c r="C93" s="376">
        <v>14</v>
      </c>
      <c r="D93" s="377">
        <v>16</v>
      </c>
      <c r="E93" s="377">
        <v>15</v>
      </c>
      <c r="F93" s="377">
        <v>17</v>
      </c>
      <c r="G93" s="377">
        <v>13</v>
      </c>
      <c r="H93" s="377">
        <v>11</v>
      </c>
      <c r="I93" s="377">
        <v>6</v>
      </c>
      <c r="J93" s="377">
        <v>16</v>
      </c>
      <c r="K93" s="377">
        <v>9</v>
      </c>
      <c r="L93" s="377">
        <v>24</v>
      </c>
      <c r="M93" s="377">
        <v>14</v>
      </c>
      <c r="N93" s="377">
        <v>18</v>
      </c>
      <c r="O93" s="377">
        <v>16</v>
      </c>
      <c r="P93" s="377">
        <v>26</v>
      </c>
      <c r="Q93" s="377">
        <v>33</v>
      </c>
      <c r="R93" s="377">
        <v>33</v>
      </c>
      <c r="S93" s="377">
        <v>28</v>
      </c>
      <c r="T93" s="377">
        <v>22</v>
      </c>
      <c r="U93" s="377">
        <v>20</v>
      </c>
      <c r="V93" s="377">
        <v>14</v>
      </c>
      <c r="W93" s="377">
        <v>12</v>
      </c>
      <c r="X93" s="377">
        <v>20</v>
      </c>
      <c r="Y93" s="377">
        <v>10</v>
      </c>
      <c r="Z93" s="377">
        <v>13</v>
      </c>
      <c r="AA93" s="377">
        <v>14</v>
      </c>
      <c r="AB93" s="377">
        <v>9</v>
      </c>
      <c r="AC93" s="377">
        <v>13</v>
      </c>
      <c r="AD93" s="377">
        <v>19</v>
      </c>
      <c r="AE93" s="377">
        <v>12</v>
      </c>
      <c r="AF93" s="377">
        <v>17</v>
      </c>
      <c r="AG93" s="377">
        <v>25</v>
      </c>
      <c r="AH93" s="377">
        <v>15</v>
      </c>
      <c r="AI93" s="377">
        <v>11</v>
      </c>
      <c r="AJ93" s="377">
        <v>21</v>
      </c>
      <c r="AK93" s="377">
        <v>11</v>
      </c>
      <c r="AL93" s="377">
        <v>9</v>
      </c>
      <c r="AM93" s="377">
        <v>20</v>
      </c>
      <c r="AO93" s="382">
        <f t="shared" ref="AO93:AO98" si="44">SUM(N93:AN93)</f>
        <v>461</v>
      </c>
    </row>
    <row r="94" spans="1:42" x14ac:dyDescent="0.2">
      <c r="A94" s="519"/>
      <c r="B94" s="381" t="s">
        <v>2855</v>
      </c>
      <c r="C94" s="376">
        <v>105</v>
      </c>
      <c r="D94" s="377">
        <v>126</v>
      </c>
      <c r="E94" s="377">
        <v>107</v>
      </c>
      <c r="F94" s="377">
        <v>101</v>
      </c>
      <c r="G94" s="377">
        <v>97</v>
      </c>
      <c r="H94" s="377">
        <v>105</v>
      </c>
      <c r="I94" s="377">
        <v>107</v>
      </c>
      <c r="J94" s="377">
        <v>111</v>
      </c>
      <c r="K94" s="377">
        <v>120</v>
      </c>
      <c r="L94" s="377">
        <v>102</v>
      </c>
      <c r="M94" s="377">
        <v>109</v>
      </c>
      <c r="N94" s="377">
        <v>101</v>
      </c>
      <c r="O94" s="377">
        <v>108</v>
      </c>
      <c r="P94" s="377">
        <v>145</v>
      </c>
      <c r="Q94" s="377">
        <v>156</v>
      </c>
      <c r="R94" s="377">
        <v>127</v>
      </c>
      <c r="S94" s="377">
        <v>140</v>
      </c>
      <c r="T94" s="377">
        <v>155</v>
      </c>
      <c r="U94" s="377">
        <v>130</v>
      </c>
      <c r="V94" s="377">
        <v>121</v>
      </c>
      <c r="W94" s="377">
        <v>108</v>
      </c>
      <c r="X94" s="377">
        <v>110</v>
      </c>
      <c r="Y94" s="377">
        <v>105</v>
      </c>
      <c r="Z94" s="377">
        <v>125</v>
      </c>
      <c r="AA94" s="377">
        <v>96</v>
      </c>
      <c r="AB94" s="377">
        <v>103</v>
      </c>
      <c r="AC94" s="377">
        <v>105</v>
      </c>
      <c r="AD94" s="377">
        <v>112</v>
      </c>
      <c r="AE94" s="377">
        <v>104</v>
      </c>
      <c r="AF94" s="377">
        <v>109</v>
      </c>
      <c r="AG94" s="377">
        <v>92</v>
      </c>
      <c r="AH94" s="377">
        <v>107</v>
      </c>
      <c r="AI94" s="377">
        <v>97</v>
      </c>
      <c r="AJ94" s="377">
        <v>109</v>
      </c>
      <c r="AK94" s="377">
        <v>107</v>
      </c>
      <c r="AL94" s="377">
        <v>90</v>
      </c>
      <c r="AM94" s="377">
        <v>95</v>
      </c>
      <c r="AO94" s="382">
        <f t="shared" si="44"/>
        <v>2957</v>
      </c>
    </row>
    <row r="95" spans="1:42" x14ac:dyDescent="0.2">
      <c r="A95" s="519"/>
      <c r="B95" s="381" t="s">
        <v>2856</v>
      </c>
      <c r="C95" s="376">
        <v>29</v>
      </c>
      <c r="D95" s="377">
        <v>51</v>
      </c>
      <c r="E95" s="377">
        <v>35</v>
      </c>
      <c r="F95" s="377">
        <v>25</v>
      </c>
      <c r="G95" s="377">
        <v>30</v>
      </c>
      <c r="H95" s="377">
        <v>23</v>
      </c>
      <c r="I95" s="377">
        <v>24</v>
      </c>
      <c r="J95" s="377">
        <v>28</v>
      </c>
      <c r="K95" s="377">
        <v>30</v>
      </c>
      <c r="L95" s="377">
        <v>32</v>
      </c>
      <c r="M95" s="377">
        <v>25</v>
      </c>
      <c r="N95" s="377">
        <v>28</v>
      </c>
      <c r="O95" s="377">
        <v>18</v>
      </c>
      <c r="P95" s="377">
        <v>45</v>
      </c>
      <c r="Q95" s="377">
        <v>44</v>
      </c>
      <c r="R95" s="377">
        <v>32</v>
      </c>
      <c r="S95" s="377">
        <v>29</v>
      </c>
      <c r="T95" s="377">
        <v>41</v>
      </c>
      <c r="U95" s="377">
        <v>33</v>
      </c>
      <c r="V95" s="377">
        <v>27</v>
      </c>
      <c r="W95" s="377">
        <v>33</v>
      </c>
      <c r="X95" s="377">
        <v>26</v>
      </c>
      <c r="Y95" s="377">
        <v>25</v>
      </c>
      <c r="Z95" s="377">
        <v>23</v>
      </c>
      <c r="AA95" s="377">
        <v>25</v>
      </c>
      <c r="AB95" s="377">
        <v>31</v>
      </c>
      <c r="AC95" s="377">
        <v>25</v>
      </c>
      <c r="AD95" s="377">
        <v>19</v>
      </c>
      <c r="AE95" s="377">
        <v>14</v>
      </c>
      <c r="AF95" s="377">
        <v>19</v>
      </c>
      <c r="AG95" s="377">
        <v>22</v>
      </c>
      <c r="AH95" s="377">
        <v>22</v>
      </c>
      <c r="AI95" s="377">
        <v>14</v>
      </c>
      <c r="AJ95" s="377">
        <v>21</v>
      </c>
      <c r="AK95" s="377">
        <v>20</v>
      </c>
      <c r="AL95" s="377">
        <v>21</v>
      </c>
      <c r="AM95" s="377">
        <v>25</v>
      </c>
      <c r="AO95" s="382">
        <f t="shared" si="44"/>
        <v>682</v>
      </c>
    </row>
    <row r="96" spans="1:42" x14ac:dyDescent="0.2">
      <c r="A96" s="519"/>
      <c r="B96" s="381" t="s">
        <v>41</v>
      </c>
      <c r="C96" s="376">
        <v>0</v>
      </c>
      <c r="D96" s="377">
        <v>0</v>
      </c>
      <c r="E96" s="377">
        <v>0</v>
      </c>
      <c r="F96" s="377">
        <v>0</v>
      </c>
      <c r="G96" s="377">
        <v>0</v>
      </c>
      <c r="H96" s="377">
        <v>0</v>
      </c>
      <c r="I96" s="377">
        <v>0</v>
      </c>
      <c r="J96" s="377">
        <v>0</v>
      </c>
      <c r="K96" s="377">
        <v>0</v>
      </c>
      <c r="L96" s="377">
        <v>0</v>
      </c>
      <c r="M96" s="377">
        <v>0</v>
      </c>
      <c r="N96" s="377">
        <v>2</v>
      </c>
      <c r="O96" s="377">
        <v>9</v>
      </c>
      <c r="P96" s="377">
        <v>33</v>
      </c>
      <c r="Q96" s="377">
        <v>55</v>
      </c>
      <c r="R96" s="377">
        <v>36</v>
      </c>
      <c r="S96" s="377">
        <v>38</v>
      </c>
      <c r="T96" s="377">
        <v>15</v>
      </c>
      <c r="U96" s="377">
        <v>15</v>
      </c>
      <c r="V96" s="377">
        <v>14</v>
      </c>
      <c r="W96" s="377">
        <v>7</v>
      </c>
      <c r="X96" s="377">
        <v>6</v>
      </c>
      <c r="Y96" s="377">
        <v>3</v>
      </c>
      <c r="Z96" s="377">
        <v>3</v>
      </c>
      <c r="AA96" s="377">
        <v>1</v>
      </c>
      <c r="AB96" s="377">
        <v>2</v>
      </c>
      <c r="AC96" s="377">
        <v>0</v>
      </c>
      <c r="AD96" s="377">
        <v>1</v>
      </c>
      <c r="AE96" s="377">
        <v>0</v>
      </c>
      <c r="AF96" s="377">
        <v>1</v>
      </c>
      <c r="AG96" s="377">
        <v>0</v>
      </c>
      <c r="AH96" s="377">
        <v>0</v>
      </c>
      <c r="AI96" s="377">
        <v>0</v>
      </c>
      <c r="AJ96" s="377">
        <v>0</v>
      </c>
      <c r="AK96" s="377">
        <v>0</v>
      </c>
      <c r="AL96" s="377">
        <v>0</v>
      </c>
      <c r="AM96" s="377">
        <v>0</v>
      </c>
      <c r="AO96" s="382">
        <f t="shared" si="44"/>
        <v>241</v>
      </c>
    </row>
    <row r="97" spans="1:42" x14ac:dyDescent="0.2">
      <c r="A97" s="519"/>
      <c r="B97" s="381" t="s">
        <v>2857</v>
      </c>
      <c r="C97" s="376">
        <v>63</v>
      </c>
      <c r="D97" s="377">
        <v>105</v>
      </c>
      <c r="E97" s="377">
        <v>101</v>
      </c>
      <c r="F97" s="377">
        <v>93</v>
      </c>
      <c r="G97" s="377">
        <v>92</v>
      </c>
      <c r="H97" s="377">
        <v>88</v>
      </c>
      <c r="I97" s="377">
        <v>100</v>
      </c>
      <c r="J97" s="377">
        <v>81</v>
      </c>
      <c r="K97" s="377">
        <v>109</v>
      </c>
      <c r="L97" s="377">
        <v>96</v>
      </c>
      <c r="M97" s="377">
        <v>89</v>
      </c>
      <c r="N97" s="377">
        <v>103</v>
      </c>
      <c r="O97" s="377">
        <v>89</v>
      </c>
      <c r="P97" s="377">
        <v>139</v>
      </c>
      <c r="Q97" s="377">
        <v>145</v>
      </c>
      <c r="R97" s="377">
        <v>126</v>
      </c>
      <c r="S97" s="377">
        <v>124</v>
      </c>
      <c r="T97" s="377">
        <v>116</v>
      </c>
      <c r="U97" s="377">
        <v>86</v>
      </c>
      <c r="V97" s="377">
        <v>115</v>
      </c>
      <c r="W97" s="377">
        <v>120</v>
      </c>
      <c r="X97" s="377">
        <v>112</v>
      </c>
      <c r="Y97" s="377">
        <v>101</v>
      </c>
      <c r="Z97" s="386">
        <v>119</v>
      </c>
      <c r="AA97" s="386">
        <v>106</v>
      </c>
      <c r="AB97" s="386">
        <v>95</v>
      </c>
      <c r="AC97" s="386">
        <v>101</v>
      </c>
      <c r="AD97" s="386">
        <v>98</v>
      </c>
      <c r="AE97" s="386">
        <v>104</v>
      </c>
      <c r="AF97" s="386">
        <v>84</v>
      </c>
      <c r="AG97" s="386">
        <v>102</v>
      </c>
      <c r="AH97" s="386">
        <v>95</v>
      </c>
      <c r="AI97" s="386">
        <v>101</v>
      </c>
      <c r="AJ97" s="386">
        <v>89</v>
      </c>
      <c r="AK97" s="386">
        <v>121</v>
      </c>
      <c r="AL97" s="386">
        <v>112</v>
      </c>
      <c r="AM97" s="386">
        <v>103</v>
      </c>
      <c r="AO97" s="382">
        <f t="shared" si="44"/>
        <v>2806</v>
      </c>
    </row>
    <row r="98" spans="1:42" x14ac:dyDescent="0.2">
      <c r="A98" s="519"/>
      <c r="B98" s="381" t="s">
        <v>2858</v>
      </c>
      <c r="C98" s="376">
        <v>304</v>
      </c>
      <c r="D98" s="377">
        <v>409</v>
      </c>
      <c r="E98" s="377">
        <v>366</v>
      </c>
      <c r="F98" s="377">
        <v>332</v>
      </c>
      <c r="G98" s="377">
        <v>312</v>
      </c>
      <c r="H98" s="377">
        <v>321</v>
      </c>
      <c r="I98" s="377">
        <v>347</v>
      </c>
      <c r="J98" s="377">
        <v>337</v>
      </c>
      <c r="K98" s="377">
        <v>359</v>
      </c>
      <c r="L98" s="377">
        <v>344</v>
      </c>
      <c r="M98" s="377">
        <v>361</v>
      </c>
      <c r="N98" s="377">
        <v>364</v>
      </c>
      <c r="O98" s="377">
        <v>352</v>
      </c>
      <c r="P98" s="377">
        <v>565</v>
      </c>
      <c r="Q98" s="377">
        <v>597</v>
      </c>
      <c r="R98" s="377">
        <v>529</v>
      </c>
      <c r="S98" s="377">
        <v>509</v>
      </c>
      <c r="T98" s="377">
        <v>505</v>
      </c>
      <c r="U98" s="377">
        <v>437</v>
      </c>
      <c r="V98" s="386">
        <v>471</v>
      </c>
      <c r="W98" s="377">
        <v>443</v>
      </c>
      <c r="X98" s="377">
        <v>402</v>
      </c>
      <c r="Y98" s="377">
        <v>389</v>
      </c>
      <c r="Z98" s="377">
        <v>409</v>
      </c>
      <c r="AA98" s="377">
        <v>391</v>
      </c>
      <c r="AB98" s="377">
        <v>379</v>
      </c>
      <c r="AC98" s="377">
        <v>387</v>
      </c>
      <c r="AD98" s="377">
        <v>374</v>
      </c>
      <c r="AE98" s="377">
        <v>373</v>
      </c>
      <c r="AF98" s="377">
        <v>370</v>
      </c>
      <c r="AG98" s="377">
        <v>381</v>
      </c>
      <c r="AH98" s="377">
        <v>374</v>
      </c>
      <c r="AI98" s="377">
        <v>350</v>
      </c>
      <c r="AJ98" s="377">
        <v>364</v>
      </c>
      <c r="AK98" s="377">
        <v>381</v>
      </c>
      <c r="AL98" s="377">
        <v>368</v>
      </c>
      <c r="AM98" s="377">
        <v>357</v>
      </c>
      <c r="AO98" s="382">
        <f t="shared" si="44"/>
        <v>10821</v>
      </c>
    </row>
    <row r="99" spans="1:42" x14ac:dyDescent="0.2">
      <c r="A99" s="519"/>
      <c r="B99" s="522" t="s">
        <v>2860</v>
      </c>
      <c r="C99" s="376"/>
      <c r="D99" s="377"/>
      <c r="E99" s="377"/>
      <c r="F99" s="377"/>
      <c r="G99" s="377"/>
      <c r="H99" s="377"/>
      <c r="I99" s="377"/>
      <c r="J99" s="377"/>
      <c r="K99" s="377"/>
      <c r="L99" s="377"/>
      <c r="M99" s="377"/>
      <c r="N99" s="377"/>
      <c r="O99" s="377"/>
      <c r="P99" s="386"/>
      <c r="Q99" s="386"/>
      <c r="R99" s="386"/>
      <c r="S99" s="386"/>
      <c r="T99" s="386"/>
      <c r="U99" s="386"/>
      <c r="V99" s="377"/>
      <c r="W99" s="377"/>
      <c r="X99" s="377"/>
      <c r="Y99" s="377"/>
      <c r="Z99" s="377"/>
      <c r="AA99" s="377"/>
      <c r="AB99" s="377"/>
      <c r="AC99" s="377"/>
      <c r="AD99" s="377"/>
      <c r="AE99" s="377"/>
      <c r="AF99" s="377"/>
      <c r="AG99" s="377"/>
      <c r="AH99" s="377"/>
      <c r="AI99" s="377"/>
      <c r="AJ99" s="377"/>
      <c r="AK99" s="377"/>
      <c r="AL99" s="377"/>
      <c r="AM99" s="377"/>
      <c r="AO99" s="382"/>
    </row>
    <row r="100" spans="1:42" x14ac:dyDescent="0.2">
      <c r="A100" s="519"/>
      <c r="B100" s="522"/>
      <c r="C100" s="376"/>
      <c r="D100" s="377"/>
      <c r="E100" s="377"/>
      <c r="F100" s="377"/>
      <c r="G100" s="377"/>
      <c r="H100" s="377"/>
      <c r="I100" s="377"/>
      <c r="J100" s="377"/>
      <c r="K100" s="377"/>
      <c r="L100" s="377"/>
      <c r="M100" s="377"/>
      <c r="N100" s="377"/>
      <c r="O100" s="377"/>
      <c r="P100" s="386"/>
      <c r="Q100" s="386"/>
      <c r="R100" s="386"/>
      <c r="S100" s="386"/>
      <c r="T100" s="386"/>
      <c r="U100" s="386"/>
      <c r="V100" s="377"/>
      <c r="W100" s="377"/>
      <c r="X100" s="377"/>
      <c r="Y100" s="377"/>
      <c r="Z100" s="377"/>
      <c r="AA100" s="377"/>
      <c r="AB100" s="377"/>
      <c r="AC100" s="377"/>
      <c r="AD100" s="377"/>
      <c r="AE100" s="377"/>
      <c r="AF100" s="377"/>
      <c r="AG100" s="377"/>
      <c r="AH100" s="377"/>
      <c r="AI100" s="377"/>
      <c r="AJ100" s="377"/>
      <c r="AK100" s="377"/>
      <c r="AL100" s="377"/>
      <c r="AM100" s="377"/>
      <c r="AO100" s="382"/>
    </row>
    <row r="101" spans="1:42" x14ac:dyDescent="0.2">
      <c r="A101" s="519"/>
      <c r="B101" s="381" t="s">
        <v>2853</v>
      </c>
      <c r="C101" s="376">
        <f>C92-C84</f>
        <v>-6</v>
      </c>
      <c r="D101" s="377">
        <f>D92-D84</f>
        <v>10</v>
      </c>
      <c r="E101" s="377">
        <f t="shared" ref="E101:AH104" si="45">E92-E84</f>
        <v>15</v>
      </c>
      <c r="F101" s="377">
        <f t="shared" si="45"/>
        <v>-1</v>
      </c>
      <c r="G101" s="377">
        <f t="shared" si="45"/>
        <v>-3</v>
      </c>
      <c r="H101" s="377">
        <f t="shared" si="45"/>
        <v>-5</v>
      </c>
      <c r="I101" s="377">
        <f t="shared" si="45"/>
        <v>4</v>
      </c>
      <c r="J101" s="377">
        <f t="shared" si="45"/>
        <v>0</v>
      </c>
      <c r="K101" s="377">
        <f t="shared" si="45"/>
        <v>-4</v>
      </c>
      <c r="L101" s="377">
        <f t="shared" si="45"/>
        <v>-13</v>
      </c>
      <c r="M101" s="377">
        <f t="shared" si="45"/>
        <v>34</v>
      </c>
      <c r="N101" s="377">
        <f t="shared" si="45"/>
        <v>23</v>
      </c>
      <c r="O101" s="377">
        <f t="shared" si="45"/>
        <v>14</v>
      </c>
      <c r="P101" s="377">
        <f t="shared" si="45"/>
        <v>88</v>
      </c>
      <c r="Q101" s="377">
        <f t="shared" si="45"/>
        <v>75</v>
      </c>
      <c r="R101" s="377">
        <f t="shared" si="45"/>
        <v>86</v>
      </c>
      <c r="S101" s="377">
        <f t="shared" si="45"/>
        <v>52</v>
      </c>
      <c r="T101" s="377">
        <f t="shared" si="45"/>
        <v>66</v>
      </c>
      <c r="U101" s="377">
        <f t="shared" si="45"/>
        <v>57</v>
      </c>
      <c r="V101" s="377">
        <f t="shared" si="45"/>
        <v>82</v>
      </c>
      <c r="W101" s="377">
        <f t="shared" si="45"/>
        <v>71</v>
      </c>
      <c r="X101" s="377">
        <f t="shared" si="45"/>
        <v>32</v>
      </c>
      <c r="Y101" s="377">
        <f t="shared" si="45"/>
        <v>49</v>
      </c>
      <c r="Z101" s="377">
        <f t="shared" si="45"/>
        <v>30</v>
      </c>
      <c r="AA101" s="377">
        <f t="shared" si="45"/>
        <v>53</v>
      </c>
      <c r="AB101" s="377">
        <f t="shared" si="45"/>
        <v>43</v>
      </c>
      <c r="AC101" s="377">
        <f t="shared" si="45"/>
        <v>49</v>
      </c>
      <c r="AD101" s="377">
        <f t="shared" si="45"/>
        <v>34</v>
      </c>
      <c r="AE101" s="377">
        <f t="shared" si="45"/>
        <v>43</v>
      </c>
      <c r="AF101" s="377">
        <f t="shared" si="45"/>
        <v>55</v>
      </c>
      <c r="AG101" s="377">
        <f t="shared" si="45"/>
        <v>44</v>
      </c>
      <c r="AH101" s="377">
        <f t="shared" si="45"/>
        <v>43</v>
      </c>
      <c r="AI101" s="377">
        <f t="shared" ref="AI101:AM101" si="46">AI92-AI84</f>
        <v>40</v>
      </c>
      <c r="AJ101" s="377">
        <f t="shared" si="46"/>
        <v>24</v>
      </c>
      <c r="AK101" s="377">
        <f t="shared" si="46"/>
        <v>26</v>
      </c>
      <c r="AL101" s="377">
        <f t="shared" si="46"/>
        <v>51</v>
      </c>
      <c r="AM101" s="377">
        <f t="shared" si="46"/>
        <v>17</v>
      </c>
      <c r="AO101" s="382">
        <f>SUM(N101:AN101)</f>
        <v>1247</v>
      </c>
    </row>
    <row r="102" spans="1:42" x14ac:dyDescent="0.2">
      <c r="A102" s="519"/>
      <c r="B102" s="381" t="s">
        <v>2854</v>
      </c>
      <c r="C102" s="376">
        <f t="shared" ref="C102:Y104" si="47">C93-C85</f>
        <v>3</v>
      </c>
      <c r="D102" s="377">
        <f t="shared" si="47"/>
        <v>0</v>
      </c>
      <c r="E102" s="377">
        <f t="shared" si="47"/>
        <v>3</v>
      </c>
      <c r="F102" s="377">
        <f t="shared" si="47"/>
        <v>6</v>
      </c>
      <c r="G102" s="377">
        <f t="shared" si="47"/>
        <v>4</v>
      </c>
      <c r="H102" s="377">
        <f t="shared" si="47"/>
        <v>0</v>
      </c>
      <c r="I102" s="377">
        <f t="shared" si="47"/>
        <v>-6</v>
      </c>
      <c r="J102" s="377">
        <f t="shared" si="47"/>
        <v>4</v>
      </c>
      <c r="K102" s="377">
        <f t="shared" si="47"/>
        <v>-3</v>
      </c>
      <c r="L102" s="377">
        <f t="shared" si="47"/>
        <v>14</v>
      </c>
      <c r="M102" s="377">
        <f t="shared" si="47"/>
        <v>4</v>
      </c>
      <c r="N102" s="377">
        <f t="shared" si="47"/>
        <v>6</v>
      </c>
      <c r="O102" s="377">
        <f t="shared" si="47"/>
        <v>3</v>
      </c>
      <c r="P102" s="377">
        <f t="shared" si="47"/>
        <v>17</v>
      </c>
      <c r="Q102" s="377">
        <f t="shared" si="47"/>
        <v>24</v>
      </c>
      <c r="R102" s="377">
        <f t="shared" si="47"/>
        <v>24</v>
      </c>
      <c r="S102" s="377">
        <f t="shared" si="47"/>
        <v>20</v>
      </c>
      <c r="T102" s="377">
        <f t="shared" si="47"/>
        <v>11</v>
      </c>
      <c r="U102" s="377">
        <f t="shared" si="47"/>
        <v>11</v>
      </c>
      <c r="V102" s="377">
        <f t="shared" si="47"/>
        <v>6</v>
      </c>
      <c r="W102" s="377">
        <f t="shared" si="47"/>
        <v>1</v>
      </c>
      <c r="X102" s="377">
        <f t="shared" si="47"/>
        <v>11</v>
      </c>
      <c r="Y102" s="377">
        <f t="shared" si="47"/>
        <v>0</v>
      </c>
      <c r="Z102" s="377">
        <f t="shared" si="45"/>
        <v>4</v>
      </c>
      <c r="AA102" s="377">
        <f t="shared" si="45"/>
        <v>5</v>
      </c>
      <c r="AB102" s="377">
        <f t="shared" si="45"/>
        <v>1</v>
      </c>
      <c r="AC102" s="377">
        <f t="shared" si="45"/>
        <v>3</v>
      </c>
      <c r="AD102" s="377">
        <f t="shared" si="45"/>
        <v>11</v>
      </c>
      <c r="AE102" s="377">
        <f t="shared" si="45"/>
        <v>4</v>
      </c>
      <c r="AF102" s="377">
        <f t="shared" si="45"/>
        <v>8</v>
      </c>
      <c r="AG102" s="377">
        <f t="shared" si="45"/>
        <v>17</v>
      </c>
      <c r="AH102" s="377">
        <f t="shared" si="45"/>
        <v>4</v>
      </c>
      <c r="AI102" s="377">
        <f t="shared" ref="AI102:AM102" si="48">AI93-AI85</f>
        <v>1</v>
      </c>
      <c r="AJ102" s="377">
        <f t="shared" si="48"/>
        <v>13</v>
      </c>
      <c r="AK102" s="377">
        <f t="shared" si="48"/>
        <v>2</v>
      </c>
      <c r="AL102" s="377">
        <f t="shared" si="48"/>
        <v>1</v>
      </c>
      <c r="AM102" s="377">
        <f t="shared" si="48"/>
        <v>10</v>
      </c>
      <c r="AO102" s="382">
        <f t="shared" ref="AO102:AO107" si="49">SUM(N102:AN102)</f>
        <v>218</v>
      </c>
    </row>
    <row r="103" spans="1:42" x14ac:dyDescent="0.2">
      <c r="A103" s="519"/>
      <c r="B103" s="381" t="s">
        <v>2855</v>
      </c>
      <c r="C103" s="376">
        <f t="shared" si="47"/>
        <v>8</v>
      </c>
      <c r="D103" s="377">
        <f t="shared" si="47"/>
        <v>-21</v>
      </c>
      <c r="E103" s="377">
        <f t="shared" si="47"/>
        <v>-6</v>
      </c>
      <c r="F103" s="377">
        <f t="shared" si="47"/>
        <v>-8</v>
      </c>
      <c r="G103" s="377">
        <f>G94-G86</f>
        <v>2</v>
      </c>
      <c r="H103" s="377">
        <f t="shared" si="47"/>
        <v>6</v>
      </c>
      <c r="I103" s="377">
        <f t="shared" si="47"/>
        <v>6</v>
      </c>
      <c r="J103" s="377">
        <f t="shared" si="47"/>
        <v>17</v>
      </c>
      <c r="K103" s="377">
        <f t="shared" si="47"/>
        <v>19</v>
      </c>
      <c r="L103" s="377">
        <f t="shared" si="47"/>
        <v>0</v>
      </c>
      <c r="M103" s="377">
        <f t="shared" si="47"/>
        <v>19</v>
      </c>
      <c r="N103" s="377">
        <f t="shared" si="47"/>
        <v>10</v>
      </c>
      <c r="O103" s="377">
        <f t="shared" si="47"/>
        <v>14</v>
      </c>
      <c r="P103" s="377">
        <f t="shared" si="47"/>
        <v>57</v>
      </c>
      <c r="Q103" s="377">
        <f t="shared" si="47"/>
        <v>65</v>
      </c>
      <c r="R103" s="377">
        <f t="shared" si="47"/>
        <v>42</v>
      </c>
      <c r="S103" s="377">
        <f t="shared" si="47"/>
        <v>54</v>
      </c>
      <c r="T103" s="377">
        <f t="shared" si="47"/>
        <v>73</v>
      </c>
      <c r="U103" s="377">
        <f t="shared" si="47"/>
        <v>48</v>
      </c>
      <c r="V103" s="377">
        <f t="shared" si="47"/>
        <v>37</v>
      </c>
      <c r="W103" s="377">
        <f t="shared" si="47"/>
        <v>23</v>
      </c>
      <c r="X103" s="377">
        <f t="shared" si="47"/>
        <v>25</v>
      </c>
      <c r="Y103" s="377">
        <f t="shared" si="47"/>
        <v>11</v>
      </c>
      <c r="Z103" s="377">
        <f t="shared" si="45"/>
        <v>39</v>
      </c>
      <c r="AA103" s="377">
        <f t="shared" si="45"/>
        <v>14</v>
      </c>
      <c r="AB103" s="377">
        <f t="shared" si="45"/>
        <v>15</v>
      </c>
      <c r="AC103" s="377">
        <f t="shared" si="45"/>
        <v>22</v>
      </c>
      <c r="AD103" s="377">
        <f t="shared" si="45"/>
        <v>27</v>
      </c>
      <c r="AE103" s="377">
        <f t="shared" si="45"/>
        <v>23</v>
      </c>
      <c r="AF103" s="377">
        <f t="shared" si="45"/>
        <v>27</v>
      </c>
      <c r="AG103" s="377">
        <f t="shared" si="45"/>
        <v>17</v>
      </c>
      <c r="AH103" s="377">
        <f t="shared" si="45"/>
        <v>28</v>
      </c>
      <c r="AI103" s="377">
        <f t="shared" ref="AI103:AM103" si="50">AI94-AI86</f>
        <v>16</v>
      </c>
      <c r="AJ103" s="377">
        <f t="shared" si="50"/>
        <v>29</v>
      </c>
      <c r="AK103" s="377">
        <f t="shared" si="50"/>
        <v>29</v>
      </c>
      <c r="AL103" s="377">
        <f t="shared" si="50"/>
        <v>14</v>
      </c>
      <c r="AM103" s="377">
        <f t="shared" si="50"/>
        <v>16</v>
      </c>
      <c r="AO103" s="382">
        <f t="shared" si="49"/>
        <v>775</v>
      </c>
    </row>
    <row r="104" spans="1:42" x14ac:dyDescent="0.2">
      <c r="A104" s="519"/>
      <c r="B104" s="381" t="s">
        <v>2856</v>
      </c>
      <c r="C104" s="376">
        <f t="shared" si="47"/>
        <v>-4</v>
      </c>
      <c r="D104" s="377">
        <f t="shared" si="47"/>
        <v>10</v>
      </c>
      <c r="E104" s="377">
        <f t="shared" si="47"/>
        <v>0</v>
      </c>
      <c r="F104" s="377">
        <f t="shared" si="47"/>
        <v>-10</v>
      </c>
      <c r="G104" s="377">
        <f t="shared" si="47"/>
        <v>-4</v>
      </c>
      <c r="H104" s="377">
        <f t="shared" si="47"/>
        <v>-7</v>
      </c>
      <c r="I104" s="377">
        <f t="shared" si="47"/>
        <v>-4</v>
      </c>
      <c r="J104" s="377">
        <f t="shared" si="47"/>
        <v>-8</v>
      </c>
      <c r="K104" s="377">
        <f t="shared" si="47"/>
        <v>0</v>
      </c>
      <c r="L104" s="377">
        <f t="shared" si="47"/>
        <v>3</v>
      </c>
      <c r="M104" s="377">
        <f t="shared" si="47"/>
        <v>-3</v>
      </c>
      <c r="N104" s="377">
        <f t="shared" si="47"/>
        <v>-2</v>
      </c>
      <c r="O104" s="377">
        <f t="shared" si="47"/>
        <v>-10</v>
      </c>
      <c r="P104" s="377">
        <f t="shared" si="47"/>
        <v>20</v>
      </c>
      <c r="Q104" s="377">
        <f t="shared" si="47"/>
        <v>17</v>
      </c>
      <c r="R104" s="377">
        <f t="shared" si="47"/>
        <v>9</v>
      </c>
      <c r="S104" s="377">
        <f t="shared" si="47"/>
        <v>4</v>
      </c>
      <c r="T104" s="377">
        <f t="shared" si="47"/>
        <v>15</v>
      </c>
      <c r="U104" s="377">
        <f t="shared" si="47"/>
        <v>13</v>
      </c>
      <c r="V104" s="377">
        <f t="shared" si="47"/>
        <v>5</v>
      </c>
      <c r="W104" s="377">
        <f t="shared" si="47"/>
        <v>10</v>
      </c>
      <c r="X104" s="377">
        <f t="shared" si="47"/>
        <v>3</v>
      </c>
      <c r="Y104" s="377">
        <f t="shared" si="47"/>
        <v>1</v>
      </c>
      <c r="Z104" s="377">
        <f t="shared" si="45"/>
        <v>3</v>
      </c>
      <c r="AA104" s="377">
        <f t="shared" si="45"/>
        <v>5</v>
      </c>
      <c r="AB104" s="377">
        <f t="shared" si="45"/>
        <v>9</v>
      </c>
      <c r="AC104" s="377">
        <f t="shared" si="45"/>
        <v>4</v>
      </c>
      <c r="AD104" s="377">
        <f t="shared" si="45"/>
        <v>-4</v>
      </c>
      <c r="AE104" s="377">
        <f t="shared" si="45"/>
        <v>-7</v>
      </c>
      <c r="AF104" s="377">
        <f t="shared" si="45"/>
        <v>4</v>
      </c>
      <c r="AG104" s="377">
        <f t="shared" si="45"/>
        <v>-2</v>
      </c>
      <c r="AH104" s="377">
        <f t="shared" si="45"/>
        <v>0</v>
      </c>
      <c r="AI104" s="377">
        <f t="shared" ref="AI104:AM104" si="51">AI95-AI87</f>
        <v>-2</v>
      </c>
      <c r="AJ104" s="377">
        <f t="shared" si="51"/>
        <v>0</v>
      </c>
      <c r="AK104" s="377">
        <f t="shared" si="51"/>
        <v>-1</v>
      </c>
      <c r="AL104" s="377">
        <f t="shared" si="51"/>
        <v>-2</v>
      </c>
      <c r="AM104" s="377">
        <f t="shared" si="51"/>
        <v>3</v>
      </c>
      <c r="AO104" s="382">
        <f t="shared" si="49"/>
        <v>95</v>
      </c>
    </row>
    <row r="105" spans="1:42" x14ac:dyDescent="0.2">
      <c r="A105" s="519"/>
      <c r="B105" s="381" t="s">
        <v>41</v>
      </c>
      <c r="C105" s="376">
        <f>C96</f>
        <v>0</v>
      </c>
      <c r="D105" s="377">
        <f>D96</f>
        <v>0</v>
      </c>
      <c r="E105" s="377">
        <f t="shared" ref="E105:AH105" si="52">E96</f>
        <v>0</v>
      </c>
      <c r="F105" s="377">
        <f t="shared" si="52"/>
        <v>0</v>
      </c>
      <c r="G105" s="377">
        <f t="shared" si="52"/>
        <v>0</v>
      </c>
      <c r="H105" s="377">
        <f t="shared" si="52"/>
        <v>0</v>
      </c>
      <c r="I105" s="377">
        <f t="shared" si="52"/>
        <v>0</v>
      </c>
      <c r="J105" s="377">
        <f t="shared" si="52"/>
        <v>0</v>
      </c>
      <c r="K105" s="377">
        <f t="shared" si="52"/>
        <v>0</v>
      </c>
      <c r="L105" s="377">
        <f t="shared" si="52"/>
        <v>0</v>
      </c>
      <c r="M105" s="377">
        <f t="shared" si="52"/>
        <v>0</v>
      </c>
      <c r="N105" s="377">
        <f t="shared" si="52"/>
        <v>2</v>
      </c>
      <c r="O105" s="377">
        <f t="shared" si="52"/>
        <v>9</v>
      </c>
      <c r="P105" s="377">
        <f t="shared" si="52"/>
        <v>33</v>
      </c>
      <c r="Q105" s="377">
        <f t="shared" si="52"/>
        <v>55</v>
      </c>
      <c r="R105" s="377">
        <f t="shared" si="52"/>
        <v>36</v>
      </c>
      <c r="S105" s="377">
        <f t="shared" si="52"/>
        <v>38</v>
      </c>
      <c r="T105" s="377">
        <f t="shared" si="52"/>
        <v>15</v>
      </c>
      <c r="U105" s="377">
        <f t="shared" si="52"/>
        <v>15</v>
      </c>
      <c r="V105" s="377">
        <f t="shared" si="52"/>
        <v>14</v>
      </c>
      <c r="W105" s="377">
        <f t="shared" si="52"/>
        <v>7</v>
      </c>
      <c r="X105" s="377">
        <f t="shared" si="52"/>
        <v>6</v>
      </c>
      <c r="Y105" s="377">
        <f t="shared" si="52"/>
        <v>3</v>
      </c>
      <c r="Z105" s="377">
        <f t="shared" si="52"/>
        <v>3</v>
      </c>
      <c r="AA105" s="377">
        <f t="shared" si="52"/>
        <v>1</v>
      </c>
      <c r="AB105" s="377">
        <f t="shared" si="52"/>
        <v>2</v>
      </c>
      <c r="AC105" s="377">
        <f t="shared" si="52"/>
        <v>0</v>
      </c>
      <c r="AD105" s="377">
        <f t="shared" si="52"/>
        <v>1</v>
      </c>
      <c r="AE105" s="377">
        <f t="shared" si="52"/>
        <v>0</v>
      </c>
      <c r="AF105" s="377">
        <f t="shared" si="52"/>
        <v>1</v>
      </c>
      <c r="AG105" s="377">
        <f t="shared" si="52"/>
        <v>0</v>
      </c>
      <c r="AH105" s="377">
        <f t="shared" si="52"/>
        <v>0</v>
      </c>
      <c r="AI105" s="377">
        <f t="shared" ref="AI105:AM105" si="53">AI96</f>
        <v>0</v>
      </c>
      <c r="AJ105" s="377">
        <f t="shared" si="53"/>
        <v>0</v>
      </c>
      <c r="AK105" s="377">
        <f t="shared" si="53"/>
        <v>0</v>
      </c>
      <c r="AL105" s="377">
        <f t="shared" si="53"/>
        <v>0</v>
      </c>
      <c r="AM105" s="377">
        <f t="shared" si="53"/>
        <v>0</v>
      </c>
      <c r="AO105" s="382">
        <f t="shared" si="49"/>
        <v>241</v>
      </c>
    </row>
    <row r="106" spans="1:42" x14ac:dyDescent="0.2">
      <c r="A106" s="519"/>
      <c r="B106" s="381" t="s">
        <v>2857</v>
      </c>
      <c r="C106" s="376">
        <f>C97-C88</f>
        <v>-10</v>
      </c>
      <c r="D106" s="377">
        <f>D97-D88</f>
        <v>8</v>
      </c>
      <c r="E106" s="377">
        <f t="shared" ref="E106:AH107" si="54">E97-E88</f>
        <v>21</v>
      </c>
      <c r="F106" s="377">
        <f t="shared" si="54"/>
        <v>8</v>
      </c>
      <c r="G106" s="377">
        <f t="shared" si="54"/>
        <v>6</v>
      </c>
      <c r="H106" s="377">
        <f t="shared" si="54"/>
        <v>6</v>
      </c>
      <c r="I106" s="377">
        <f t="shared" si="54"/>
        <v>27</v>
      </c>
      <c r="J106" s="377">
        <f t="shared" si="54"/>
        <v>0</v>
      </c>
      <c r="K106" s="377">
        <f t="shared" si="54"/>
        <v>37</v>
      </c>
      <c r="L106" s="377">
        <f t="shared" si="54"/>
        <v>13</v>
      </c>
      <c r="M106" s="377">
        <f t="shared" si="54"/>
        <v>10</v>
      </c>
      <c r="N106" s="377">
        <f t="shared" si="54"/>
        <v>27</v>
      </c>
      <c r="O106" s="377">
        <f t="shared" si="54"/>
        <v>14</v>
      </c>
      <c r="P106" s="377">
        <f t="shared" si="54"/>
        <v>66</v>
      </c>
      <c r="Q106" s="377">
        <f t="shared" si="54"/>
        <v>71</v>
      </c>
      <c r="R106" s="377">
        <f t="shared" si="54"/>
        <v>52</v>
      </c>
      <c r="S106" s="377">
        <f t="shared" si="54"/>
        <v>45</v>
      </c>
      <c r="T106" s="377">
        <f t="shared" si="54"/>
        <v>36</v>
      </c>
      <c r="U106" s="377">
        <f t="shared" si="54"/>
        <v>11</v>
      </c>
      <c r="V106" s="377">
        <f t="shared" si="54"/>
        <v>37</v>
      </c>
      <c r="W106" s="377">
        <f t="shared" si="54"/>
        <v>51</v>
      </c>
      <c r="X106" s="377">
        <f t="shared" si="54"/>
        <v>46</v>
      </c>
      <c r="Y106" s="377">
        <f t="shared" si="54"/>
        <v>18</v>
      </c>
      <c r="Z106" s="377">
        <f t="shared" si="54"/>
        <v>41</v>
      </c>
      <c r="AA106" s="377">
        <f t="shared" si="54"/>
        <v>37</v>
      </c>
      <c r="AB106" s="377">
        <f t="shared" si="54"/>
        <v>20</v>
      </c>
      <c r="AC106" s="377">
        <f t="shared" si="54"/>
        <v>32</v>
      </c>
      <c r="AD106" s="377">
        <f t="shared" si="54"/>
        <v>25</v>
      </c>
      <c r="AE106" s="377">
        <f t="shared" si="54"/>
        <v>32</v>
      </c>
      <c r="AF106" s="377">
        <f t="shared" si="54"/>
        <v>8</v>
      </c>
      <c r="AG106" s="377">
        <f t="shared" si="54"/>
        <v>29</v>
      </c>
      <c r="AH106" s="377">
        <f t="shared" si="54"/>
        <v>13</v>
      </c>
      <c r="AI106" s="377">
        <f t="shared" ref="AI106:AM106" si="55">AI97-AI88</f>
        <v>26</v>
      </c>
      <c r="AJ106" s="377">
        <f t="shared" si="55"/>
        <v>19</v>
      </c>
      <c r="AK106" s="377">
        <f t="shared" si="55"/>
        <v>55</v>
      </c>
      <c r="AL106" s="377">
        <f t="shared" si="55"/>
        <v>36</v>
      </c>
      <c r="AM106" s="377">
        <f t="shared" si="55"/>
        <v>32</v>
      </c>
      <c r="AO106" s="382">
        <f t="shared" si="49"/>
        <v>879</v>
      </c>
    </row>
    <row r="107" spans="1:42" x14ac:dyDescent="0.2">
      <c r="A107" s="520"/>
      <c r="B107" s="381" t="s">
        <v>2858</v>
      </c>
      <c r="C107" s="387">
        <f>C98-C89</f>
        <v>-10</v>
      </c>
      <c r="D107" s="378">
        <f>D98-D89</f>
        <v>7</v>
      </c>
      <c r="E107" s="378">
        <f t="shared" si="54"/>
        <v>33</v>
      </c>
      <c r="F107" s="378">
        <f t="shared" si="54"/>
        <v>-6</v>
      </c>
      <c r="G107" s="378">
        <f t="shared" si="54"/>
        <v>5</v>
      </c>
      <c r="H107" s="378">
        <f t="shared" si="54"/>
        <v>0</v>
      </c>
      <c r="I107" s="378">
        <f t="shared" si="54"/>
        <v>26</v>
      </c>
      <c r="J107" s="378">
        <f t="shared" si="54"/>
        <v>13</v>
      </c>
      <c r="K107" s="378">
        <f t="shared" si="54"/>
        <v>49</v>
      </c>
      <c r="L107" s="378">
        <f t="shared" si="54"/>
        <v>18</v>
      </c>
      <c r="M107" s="378">
        <f t="shared" si="54"/>
        <v>64</v>
      </c>
      <c r="N107" s="378">
        <f t="shared" si="54"/>
        <v>66</v>
      </c>
      <c r="O107" s="378">
        <f t="shared" si="54"/>
        <v>44</v>
      </c>
      <c r="P107" s="378">
        <f t="shared" si="54"/>
        <v>281</v>
      </c>
      <c r="Q107" s="378">
        <f t="shared" si="54"/>
        <v>306</v>
      </c>
      <c r="R107" s="378">
        <f t="shared" si="54"/>
        <v>249</v>
      </c>
      <c r="S107" s="378">
        <f t="shared" si="54"/>
        <v>213</v>
      </c>
      <c r="T107" s="378">
        <f t="shared" si="54"/>
        <v>216</v>
      </c>
      <c r="U107" s="378">
        <f t="shared" si="54"/>
        <v>156</v>
      </c>
      <c r="V107" s="378">
        <f t="shared" si="54"/>
        <v>180</v>
      </c>
      <c r="W107" s="378">
        <f t="shared" si="54"/>
        <v>163</v>
      </c>
      <c r="X107" s="378">
        <f t="shared" si="54"/>
        <v>124</v>
      </c>
      <c r="Y107" s="378">
        <f t="shared" si="54"/>
        <v>83</v>
      </c>
      <c r="Z107" s="378">
        <f t="shared" si="54"/>
        <v>120</v>
      </c>
      <c r="AA107" s="378">
        <f t="shared" si="54"/>
        <v>114</v>
      </c>
      <c r="AB107" s="378">
        <f t="shared" si="54"/>
        <v>90</v>
      </c>
      <c r="AC107" s="378">
        <f t="shared" si="54"/>
        <v>109</v>
      </c>
      <c r="AD107" s="378">
        <f t="shared" si="54"/>
        <v>94</v>
      </c>
      <c r="AE107" s="378">
        <f t="shared" si="54"/>
        <v>95</v>
      </c>
      <c r="AF107" s="378">
        <f t="shared" si="54"/>
        <v>102</v>
      </c>
      <c r="AG107" s="378">
        <f t="shared" si="54"/>
        <v>105</v>
      </c>
      <c r="AH107" s="378">
        <f t="shared" si="54"/>
        <v>88</v>
      </c>
      <c r="AI107" s="378">
        <f t="shared" ref="AI107:AM107" si="56">AI98-AI89</f>
        <v>81</v>
      </c>
      <c r="AJ107" s="378">
        <f t="shared" si="56"/>
        <v>85</v>
      </c>
      <c r="AK107" s="378">
        <f t="shared" si="56"/>
        <v>111</v>
      </c>
      <c r="AL107" s="378">
        <f t="shared" si="56"/>
        <v>100</v>
      </c>
      <c r="AM107" s="378">
        <f t="shared" si="56"/>
        <v>78</v>
      </c>
      <c r="AN107" s="391"/>
      <c r="AO107" s="388">
        <f t="shared" si="49"/>
        <v>3453</v>
      </c>
      <c r="AP107" s="385"/>
    </row>
    <row r="108" spans="1:42" x14ac:dyDescent="0.2">
      <c r="A108" s="518" t="s">
        <v>2864</v>
      </c>
      <c r="B108" s="521" t="s">
        <v>2852</v>
      </c>
      <c r="C108" s="379"/>
      <c r="D108" s="380"/>
      <c r="E108" s="380"/>
      <c r="F108" s="380"/>
      <c r="G108" s="380"/>
      <c r="H108" s="380"/>
      <c r="I108" s="380"/>
      <c r="J108" s="380"/>
      <c r="K108" s="380"/>
      <c r="L108" s="380"/>
      <c r="M108" s="380"/>
      <c r="N108" s="380"/>
      <c r="O108" s="380"/>
      <c r="P108" s="380"/>
      <c r="Q108" s="377"/>
      <c r="R108" s="377"/>
      <c r="S108" s="377"/>
      <c r="T108" s="377"/>
      <c r="U108" s="377"/>
      <c r="V108" s="377"/>
      <c r="W108" s="377"/>
      <c r="X108" s="377"/>
      <c r="Y108" s="377"/>
      <c r="Z108" s="377"/>
      <c r="AA108" s="377"/>
      <c r="AB108" s="377"/>
      <c r="AC108" s="377"/>
      <c r="AD108" s="377"/>
      <c r="AE108" s="377"/>
      <c r="AF108" s="377"/>
      <c r="AG108" s="377"/>
      <c r="AH108" s="377"/>
      <c r="AI108" s="377"/>
      <c r="AJ108" s="377"/>
      <c r="AK108" s="377"/>
      <c r="AL108" s="377"/>
      <c r="AM108" s="377"/>
      <c r="AN108" s="392"/>
      <c r="AO108" s="382"/>
    </row>
    <row r="109" spans="1:42" x14ac:dyDescent="0.2">
      <c r="A109" s="519"/>
      <c r="B109" s="522"/>
      <c r="C109" s="376"/>
      <c r="D109" s="377"/>
      <c r="E109" s="377"/>
      <c r="F109" s="377"/>
      <c r="G109" s="377"/>
      <c r="H109" s="377"/>
      <c r="I109" s="377"/>
      <c r="J109" s="377"/>
      <c r="K109" s="377"/>
      <c r="L109" s="377"/>
      <c r="M109" s="377"/>
      <c r="N109" s="377"/>
      <c r="O109" s="377"/>
      <c r="P109" s="377"/>
      <c r="Q109" s="377"/>
      <c r="R109" s="377"/>
      <c r="S109" s="377"/>
      <c r="T109" s="377"/>
      <c r="U109" s="377"/>
      <c r="V109" s="377"/>
      <c r="W109" s="377"/>
      <c r="X109" s="377"/>
      <c r="Y109" s="377"/>
      <c r="Z109" s="377"/>
      <c r="AA109" s="377"/>
      <c r="AB109" s="377"/>
      <c r="AC109" s="377"/>
      <c r="AD109" s="377"/>
      <c r="AE109" s="377"/>
      <c r="AF109" s="377"/>
      <c r="AG109" s="377"/>
      <c r="AH109" s="377"/>
      <c r="AI109" s="377"/>
      <c r="AJ109" s="377"/>
      <c r="AK109" s="377"/>
      <c r="AL109" s="377"/>
      <c r="AM109" s="377"/>
      <c r="AN109" s="392"/>
      <c r="AO109" s="382"/>
    </row>
    <row r="110" spans="1:42" x14ac:dyDescent="0.2">
      <c r="A110" s="519"/>
      <c r="B110" s="381" t="s">
        <v>2853</v>
      </c>
      <c r="C110" s="376">
        <v>2</v>
      </c>
      <c r="D110" s="377">
        <v>2</v>
      </c>
      <c r="E110" s="377">
        <v>1</v>
      </c>
      <c r="F110" s="377">
        <v>1</v>
      </c>
      <c r="G110" s="377">
        <v>2</v>
      </c>
      <c r="H110" s="377">
        <v>1</v>
      </c>
      <c r="I110" s="377">
        <v>2</v>
      </c>
      <c r="J110" s="377">
        <v>2</v>
      </c>
      <c r="K110" s="377">
        <v>3</v>
      </c>
      <c r="L110" s="377">
        <v>1</v>
      </c>
      <c r="M110" s="377">
        <v>2</v>
      </c>
      <c r="N110" s="377">
        <v>2</v>
      </c>
      <c r="O110" s="377">
        <v>2</v>
      </c>
      <c r="P110" s="377">
        <v>2</v>
      </c>
      <c r="Q110" s="377">
        <v>1</v>
      </c>
      <c r="R110" s="377">
        <v>2</v>
      </c>
      <c r="S110" s="377">
        <v>2</v>
      </c>
      <c r="T110" s="377">
        <v>2</v>
      </c>
      <c r="U110" s="377">
        <v>3</v>
      </c>
      <c r="V110" s="377">
        <v>1</v>
      </c>
      <c r="W110" s="377">
        <v>3</v>
      </c>
      <c r="X110" s="377">
        <v>2</v>
      </c>
      <c r="Y110" s="377">
        <v>2</v>
      </c>
      <c r="Z110" s="377">
        <v>2</v>
      </c>
      <c r="AA110" s="377">
        <v>2</v>
      </c>
      <c r="AB110" s="377">
        <v>2</v>
      </c>
      <c r="AC110" s="377">
        <v>2</v>
      </c>
      <c r="AD110" s="377">
        <v>2</v>
      </c>
      <c r="AE110" s="377">
        <v>1</v>
      </c>
      <c r="AF110" s="377">
        <v>1</v>
      </c>
      <c r="AG110" s="377">
        <v>3</v>
      </c>
      <c r="AH110" s="377">
        <v>2</v>
      </c>
      <c r="AI110" s="377">
        <v>3</v>
      </c>
      <c r="AJ110" s="377">
        <v>2</v>
      </c>
      <c r="AK110" s="377">
        <v>2</v>
      </c>
      <c r="AL110" s="377">
        <v>3</v>
      </c>
      <c r="AM110" s="377">
        <v>2</v>
      </c>
      <c r="AN110" s="392"/>
      <c r="AO110" s="382">
        <f>SUM(N110:AN110)</f>
        <v>53</v>
      </c>
    </row>
    <row r="111" spans="1:42" x14ac:dyDescent="0.2">
      <c r="A111" s="519"/>
      <c r="B111" s="381" t="s">
        <v>2854</v>
      </c>
      <c r="C111" s="376">
        <v>0</v>
      </c>
      <c r="D111" s="377">
        <v>1</v>
      </c>
      <c r="E111" s="377">
        <v>1</v>
      </c>
      <c r="F111" s="377">
        <v>1</v>
      </c>
      <c r="G111" s="377">
        <v>1</v>
      </c>
      <c r="H111" s="377">
        <v>1</v>
      </c>
      <c r="I111" s="377">
        <v>1</v>
      </c>
      <c r="J111" s="377">
        <v>1</v>
      </c>
      <c r="K111" s="377">
        <v>1</v>
      </c>
      <c r="L111" s="377">
        <v>1</v>
      </c>
      <c r="M111" s="377">
        <v>1</v>
      </c>
      <c r="N111" s="377">
        <v>1</v>
      </c>
      <c r="O111" s="377">
        <v>1</v>
      </c>
      <c r="P111" s="377">
        <v>1</v>
      </c>
      <c r="Q111" s="377">
        <v>2</v>
      </c>
      <c r="R111" s="377">
        <v>1</v>
      </c>
      <c r="S111" s="377">
        <v>1</v>
      </c>
      <c r="T111" s="377">
        <v>1</v>
      </c>
      <c r="U111" s="377">
        <v>1</v>
      </c>
      <c r="V111" s="377">
        <v>1</v>
      </c>
      <c r="W111" s="377">
        <v>0</v>
      </c>
      <c r="X111" s="377">
        <v>1</v>
      </c>
      <c r="Y111" s="377">
        <v>1</v>
      </c>
      <c r="Z111" s="377">
        <v>0</v>
      </c>
      <c r="AA111" s="377">
        <v>0</v>
      </c>
      <c r="AB111" s="377">
        <v>1</v>
      </c>
      <c r="AC111" s="377">
        <v>1</v>
      </c>
      <c r="AD111" s="377">
        <v>1</v>
      </c>
      <c r="AE111" s="377">
        <v>0</v>
      </c>
      <c r="AF111" s="377">
        <v>1</v>
      </c>
      <c r="AG111" s="377">
        <v>0</v>
      </c>
      <c r="AH111" s="377">
        <v>0</v>
      </c>
      <c r="AI111" s="377">
        <v>2</v>
      </c>
      <c r="AJ111" s="377">
        <v>0</v>
      </c>
      <c r="AK111" s="377">
        <v>1</v>
      </c>
      <c r="AL111" s="377">
        <v>1</v>
      </c>
      <c r="AM111" s="377">
        <v>1</v>
      </c>
      <c r="AN111" s="392"/>
      <c r="AO111" s="382">
        <f t="shared" ref="AO111:AO115" si="57">SUM(N111:AN111)</f>
        <v>21</v>
      </c>
    </row>
    <row r="112" spans="1:42" x14ac:dyDescent="0.2">
      <c r="A112" s="519"/>
      <c r="B112" s="381" t="s">
        <v>2855</v>
      </c>
      <c r="C112" s="376">
        <v>2</v>
      </c>
      <c r="D112" s="377">
        <v>1</v>
      </c>
      <c r="E112" s="377">
        <v>1</v>
      </c>
      <c r="F112" s="377">
        <v>2</v>
      </c>
      <c r="G112" s="377">
        <v>0</v>
      </c>
      <c r="H112" s="377">
        <v>1</v>
      </c>
      <c r="I112" s="377">
        <v>1</v>
      </c>
      <c r="J112" s="377">
        <v>1</v>
      </c>
      <c r="K112" s="377">
        <v>0</v>
      </c>
      <c r="L112" s="377">
        <v>1</v>
      </c>
      <c r="M112" s="377">
        <v>1</v>
      </c>
      <c r="N112" s="377">
        <v>2</v>
      </c>
      <c r="O112" s="377">
        <v>1</v>
      </c>
      <c r="P112" s="377">
        <v>0</v>
      </c>
      <c r="Q112" s="377">
        <v>0</v>
      </c>
      <c r="R112" s="377">
        <v>0</v>
      </c>
      <c r="S112" s="377">
        <v>1</v>
      </c>
      <c r="T112" s="377">
        <v>0</v>
      </c>
      <c r="U112" s="377">
        <v>0</v>
      </c>
      <c r="V112" s="377">
        <v>0</v>
      </c>
      <c r="W112" s="377">
        <v>0</v>
      </c>
      <c r="X112" s="377">
        <v>1</v>
      </c>
      <c r="Y112" s="377">
        <v>1</v>
      </c>
      <c r="Z112" s="377">
        <v>0</v>
      </c>
      <c r="AA112" s="377">
        <v>1</v>
      </c>
      <c r="AB112" s="377">
        <v>1</v>
      </c>
      <c r="AC112" s="377">
        <v>1</v>
      </c>
      <c r="AD112" s="377">
        <v>1</v>
      </c>
      <c r="AE112" s="377">
        <v>1</v>
      </c>
      <c r="AF112" s="377">
        <v>1</v>
      </c>
      <c r="AG112" s="377">
        <v>1</v>
      </c>
      <c r="AH112" s="377">
        <v>0</v>
      </c>
      <c r="AI112" s="377">
        <v>1</v>
      </c>
      <c r="AJ112" s="377">
        <v>0</v>
      </c>
      <c r="AK112" s="377">
        <v>0</v>
      </c>
      <c r="AL112" s="377">
        <v>1</v>
      </c>
      <c r="AM112" s="377">
        <v>1</v>
      </c>
      <c r="AN112" s="392"/>
      <c r="AO112" s="382">
        <f t="shared" si="57"/>
        <v>16</v>
      </c>
    </row>
    <row r="113" spans="1:41" x14ac:dyDescent="0.2">
      <c r="A113" s="519"/>
      <c r="B113" s="381" t="s">
        <v>2856</v>
      </c>
      <c r="C113" s="376">
        <v>1</v>
      </c>
      <c r="D113" s="377">
        <v>1</v>
      </c>
      <c r="E113" s="377">
        <v>1</v>
      </c>
      <c r="F113" s="377">
        <v>0</v>
      </c>
      <c r="G113" s="377">
        <v>0</v>
      </c>
      <c r="H113" s="377">
        <v>0</v>
      </c>
      <c r="I113" s="377">
        <v>0</v>
      </c>
      <c r="J113" s="377">
        <v>0</v>
      </c>
      <c r="K113" s="377">
        <v>0</v>
      </c>
      <c r="L113" s="377">
        <v>1</v>
      </c>
      <c r="M113" s="377">
        <v>0</v>
      </c>
      <c r="N113" s="377">
        <v>1</v>
      </c>
      <c r="O113" s="377">
        <v>0</v>
      </c>
      <c r="P113" s="377">
        <v>0</v>
      </c>
      <c r="Q113" s="377">
        <v>0</v>
      </c>
      <c r="R113" s="377">
        <v>0</v>
      </c>
      <c r="S113" s="377">
        <v>0</v>
      </c>
      <c r="T113" s="377">
        <v>0</v>
      </c>
      <c r="U113" s="377">
        <v>0</v>
      </c>
      <c r="V113" s="377">
        <v>0</v>
      </c>
      <c r="W113" s="377">
        <v>0</v>
      </c>
      <c r="X113" s="377">
        <v>1</v>
      </c>
      <c r="Y113" s="377">
        <v>0</v>
      </c>
      <c r="Z113" s="377">
        <v>1</v>
      </c>
      <c r="AA113" s="377">
        <v>0</v>
      </c>
      <c r="AB113" s="377">
        <v>0</v>
      </c>
      <c r="AC113" s="377">
        <v>0</v>
      </c>
      <c r="AD113" s="377">
        <v>0</v>
      </c>
      <c r="AE113" s="377">
        <v>0</v>
      </c>
      <c r="AF113" s="377">
        <v>0</v>
      </c>
      <c r="AG113" s="377">
        <v>0</v>
      </c>
      <c r="AH113" s="377">
        <v>0</v>
      </c>
      <c r="AI113" s="377">
        <v>0</v>
      </c>
      <c r="AJ113" s="377">
        <v>0</v>
      </c>
      <c r="AK113" s="377">
        <v>0</v>
      </c>
      <c r="AL113" s="377">
        <v>0</v>
      </c>
      <c r="AM113" s="377">
        <v>0</v>
      </c>
      <c r="AN113" s="392"/>
      <c r="AO113" s="382">
        <f t="shared" si="57"/>
        <v>3</v>
      </c>
    </row>
    <row r="114" spans="1:41" x14ac:dyDescent="0.2">
      <c r="A114" s="519"/>
      <c r="B114" s="381" t="s">
        <v>2857</v>
      </c>
      <c r="C114" s="376">
        <v>1</v>
      </c>
      <c r="D114" s="377">
        <v>1</v>
      </c>
      <c r="E114" s="377">
        <v>1</v>
      </c>
      <c r="F114" s="377">
        <v>1</v>
      </c>
      <c r="G114" s="377">
        <v>1</v>
      </c>
      <c r="H114" s="377">
        <v>2</v>
      </c>
      <c r="I114" s="377">
        <v>1</v>
      </c>
      <c r="J114" s="377">
        <v>1</v>
      </c>
      <c r="K114" s="377">
        <v>1</v>
      </c>
      <c r="L114" s="377">
        <v>1</v>
      </c>
      <c r="M114" s="377">
        <v>0</v>
      </c>
      <c r="N114" s="377">
        <v>1</v>
      </c>
      <c r="O114" s="377">
        <v>1</v>
      </c>
      <c r="P114" s="377">
        <v>1</v>
      </c>
      <c r="Q114" s="377">
        <v>1</v>
      </c>
      <c r="R114" s="377">
        <v>0</v>
      </c>
      <c r="S114" s="377">
        <v>1</v>
      </c>
      <c r="T114" s="377">
        <v>1</v>
      </c>
      <c r="U114" s="377">
        <v>0</v>
      </c>
      <c r="V114" s="377">
        <v>1</v>
      </c>
      <c r="W114" s="377">
        <v>1</v>
      </c>
      <c r="X114" s="377">
        <v>1</v>
      </c>
      <c r="Y114" s="377">
        <v>1</v>
      </c>
      <c r="Z114" s="377">
        <v>1</v>
      </c>
      <c r="AA114" s="377">
        <v>1</v>
      </c>
      <c r="AB114" s="377">
        <v>1</v>
      </c>
      <c r="AC114" s="377">
        <v>1</v>
      </c>
      <c r="AD114" s="377">
        <v>0</v>
      </c>
      <c r="AE114" s="377">
        <v>1</v>
      </c>
      <c r="AF114" s="377">
        <v>0</v>
      </c>
      <c r="AG114" s="377">
        <v>1</v>
      </c>
      <c r="AH114" s="377">
        <v>2</v>
      </c>
      <c r="AI114" s="377">
        <v>1</v>
      </c>
      <c r="AJ114" s="377">
        <v>1</v>
      </c>
      <c r="AK114" s="377">
        <v>1</v>
      </c>
      <c r="AL114" s="377">
        <v>0</v>
      </c>
      <c r="AM114" s="377">
        <v>1</v>
      </c>
      <c r="AN114" s="392"/>
      <c r="AO114" s="382">
        <f t="shared" si="57"/>
        <v>22</v>
      </c>
    </row>
    <row r="115" spans="1:41" x14ac:dyDescent="0.2">
      <c r="A115" s="519"/>
      <c r="B115" s="381" t="s">
        <v>2858</v>
      </c>
      <c r="C115" s="376">
        <v>6</v>
      </c>
      <c r="D115" s="377">
        <v>6</v>
      </c>
      <c r="E115" s="377">
        <v>5</v>
      </c>
      <c r="F115" s="377">
        <v>5</v>
      </c>
      <c r="G115" s="377">
        <v>5</v>
      </c>
      <c r="H115" s="377">
        <v>5</v>
      </c>
      <c r="I115" s="377">
        <v>5</v>
      </c>
      <c r="J115" s="377">
        <v>4</v>
      </c>
      <c r="K115" s="377">
        <v>5</v>
      </c>
      <c r="L115" s="377">
        <v>4</v>
      </c>
      <c r="M115" s="377">
        <v>5</v>
      </c>
      <c r="N115" s="377">
        <v>6</v>
      </c>
      <c r="O115" s="377">
        <v>5</v>
      </c>
      <c r="P115" s="377">
        <v>4</v>
      </c>
      <c r="Q115" s="377">
        <v>4</v>
      </c>
      <c r="R115" s="377">
        <v>4</v>
      </c>
      <c r="S115" s="377">
        <v>4</v>
      </c>
      <c r="T115" s="377">
        <v>4</v>
      </c>
      <c r="U115" s="377">
        <v>5</v>
      </c>
      <c r="V115" s="377">
        <v>3</v>
      </c>
      <c r="W115" s="377">
        <v>5</v>
      </c>
      <c r="X115" s="377">
        <v>5</v>
      </c>
      <c r="Y115" s="377">
        <v>6</v>
      </c>
      <c r="Z115" s="377">
        <v>4</v>
      </c>
      <c r="AA115" s="377">
        <v>4</v>
      </c>
      <c r="AB115" s="377">
        <v>5</v>
      </c>
      <c r="AC115" s="377">
        <v>4</v>
      </c>
      <c r="AD115" s="377">
        <v>4</v>
      </c>
      <c r="AE115" s="377">
        <v>3</v>
      </c>
      <c r="AF115" s="377">
        <v>3</v>
      </c>
      <c r="AG115" s="377">
        <v>5</v>
      </c>
      <c r="AH115" s="377">
        <v>4</v>
      </c>
      <c r="AI115" s="377">
        <v>6</v>
      </c>
      <c r="AJ115" s="377">
        <v>4</v>
      </c>
      <c r="AK115" s="377">
        <v>5</v>
      </c>
      <c r="AL115" s="377">
        <v>5</v>
      </c>
      <c r="AM115" s="377">
        <v>5</v>
      </c>
      <c r="AN115" s="392"/>
      <c r="AO115" s="382">
        <f t="shared" si="57"/>
        <v>116</v>
      </c>
    </row>
    <row r="116" spans="1:41" x14ac:dyDescent="0.2">
      <c r="A116" s="519"/>
      <c r="B116" s="523" t="s">
        <v>2859</v>
      </c>
      <c r="C116" s="376"/>
      <c r="D116" s="377"/>
      <c r="E116" s="377"/>
      <c r="F116" s="377"/>
      <c r="G116" s="377"/>
      <c r="H116" s="377"/>
      <c r="I116" s="377"/>
      <c r="J116" s="377"/>
      <c r="K116" s="377"/>
      <c r="L116" s="377"/>
      <c r="M116" s="377"/>
      <c r="N116" s="377"/>
      <c r="O116" s="377"/>
      <c r="P116" s="377"/>
      <c r="Q116" s="377"/>
      <c r="R116" s="377"/>
      <c r="S116" s="377"/>
      <c r="T116" s="377"/>
      <c r="U116" s="377"/>
      <c r="V116" s="377"/>
      <c r="W116" s="377"/>
      <c r="X116" s="377"/>
      <c r="Y116" s="377"/>
      <c r="Z116" s="377"/>
      <c r="AA116" s="377"/>
      <c r="AB116" s="377"/>
      <c r="AC116" s="377"/>
      <c r="AD116" s="377"/>
      <c r="AE116" s="377"/>
      <c r="AF116" s="377"/>
      <c r="AG116" s="377"/>
      <c r="AH116" s="377"/>
      <c r="AI116" s="377"/>
      <c r="AJ116" s="377"/>
      <c r="AK116" s="377"/>
      <c r="AL116" s="377"/>
      <c r="AM116" s="377"/>
      <c r="AN116" s="392"/>
      <c r="AO116" s="382"/>
    </row>
    <row r="117" spans="1:41" x14ac:dyDescent="0.2">
      <c r="A117" s="519"/>
      <c r="B117" s="523"/>
      <c r="C117" s="376"/>
      <c r="D117" s="377"/>
      <c r="E117" s="377"/>
      <c r="F117" s="377"/>
      <c r="G117" s="377"/>
      <c r="H117" s="377"/>
      <c r="I117" s="377"/>
      <c r="J117" s="377"/>
      <c r="K117" s="377"/>
      <c r="L117" s="377"/>
      <c r="M117" s="377"/>
      <c r="N117" s="377"/>
      <c r="O117" s="377"/>
      <c r="P117" s="377"/>
      <c r="Q117" s="377"/>
      <c r="R117" s="377"/>
      <c r="S117" s="377"/>
      <c r="T117" s="377"/>
      <c r="U117" s="377"/>
      <c r="V117" s="377"/>
      <c r="W117" s="377"/>
      <c r="X117" s="377"/>
      <c r="Y117" s="377"/>
      <c r="Z117" s="377"/>
      <c r="AA117" s="377"/>
      <c r="AB117" s="377"/>
      <c r="AC117" s="377"/>
      <c r="AD117" s="377"/>
      <c r="AE117" s="377"/>
      <c r="AF117" s="377"/>
      <c r="AG117" s="377"/>
      <c r="AH117" s="377"/>
      <c r="AI117" s="377"/>
      <c r="AJ117" s="377"/>
      <c r="AK117" s="377"/>
      <c r="AL117" s="377"/>
      <c r="AM117" s="377"/>
      <c r="AN117" s="392"/>
      <c r="AO117" s="382"/>
    </row>
    <row r="118" spans="1:41" x14ac:dyDescent="0.2">
      <c r="A118" s="519"/>
      <c r="B118" s="381" t="s">
        <v>2853</v>
      </c>
      <c r="C118" s="376">
        <v>1</v>
      </c>
      <c r="D118" s="377">
        <v>1</v>
      </c>
      <c r="E118" s="377">
        <v>4</v>
      </c>
      <c r="F118" s="377">
        <v>4</v>
      </c>
      <c r="G118" s="377">
        <v>3</v>
      </c>
      <c r="H118" s="377">
        <v>3</v>
      </c>
      <c r="I118" s="377">
        <v>2</v>
      </c>
      <c r="J118" s="377">
        <v>1</v>
      </c>
      <c r="K118" s="377">
        <v>2</v>
      </c>
      <c r="L118" s="377">
        <v>5</v>
      </c>
      <c r="M118" s="377">
        <v>3</v>
      </c>
      <c r="N118" s="377">
        <v>5</v>
      </c>
      <c r="O118" s="377">
        <v>0</v>
      </c>
      <c r="P118" s="377">
        <v>1</v>
      </c>
      <c r="Q118" s="377">
        <v>3</v>
      </c>
      <c r="R118" s="377">
        <v>0</v>
      </c>
      <c r="S118" s="377">
        <v>0</v>
      </c>
      <c r="T118" s="377">
        <v>0</v>
      </c>
      <c r="U118" s="377">
        <v>0</v>
      </c>
      <c r="V118" s="377">
        <v>0</v>
      </c>
      <c r="W118" s="377">
        <v>0</v>
      </c>
      <c r="X118" s="377">
        <v>0</v>
      </c>
      <c r="Y118" s="377">
        <v>0</v>
      </c>
      <c r="Z118" s="377">
        <v>1</v>
      </c>
      <c r="AA118" s="377">
        <v>0</v>
      </c>
      <c r="AB118" s="377">
        <v>0</v>
      </c>
      <c r="AC118" s="377">
        <v>3</v>
      </c>
      <c r="AD118" s="377">
        <v>2</v>
      </c>
      <c r="AE118" s="377">
        <v>0</v>
      </c>
      <c r="AF118" s="377">
        <v>3</v>
      </c>
      <c r="AG118" s="377">
        <v>1</v>
      </c>
      <c r="AH118" s="377">
        <v>4</v>
      </c>
      <c r="AI118" s="377">
        <v>1</v>
      </c>
      <c r="AJ118" s="377">
        <v>2</v>
      </c>
      <c r="AK118" s="377">
        <v>1</v>
      </c>
      <c r="AL118" s="377">
        <v>4</v>
      </c>
      <c r="AM118" s="377">
        <v>1</v>
      </c>
      <c r="AN118" s="392"/>
      <c r="AO118" s="382">
        <f>SUM(N118:AN118)</f>
        <v>32</v>
      </c>
    </row>
    <row r="119" spans="1:41" x14ac:dyDescent="0.2">
      <c r="A119" s="519"/>
      <c r="B119" s="381" t="s">
        <v>2854</v>
      </c>
      <c r="C119" s="376">
        <v>0</v>
      </c>
      <c r="D119" s="377">
        <v>3</v>
      </c>
      <c r="E119" s="377">
        <v>1</v>
      </c>
      <c r="F119" s="377">
        <v>0</v>
      </c>
      <c r="G119" s="377">
        <v>2</v>
      </c>
      <c r="H119" s="377">
        <v>0</v>
      </c>
      <c r="I119" s="377">
        <v>0</v>
      </c>
      <c r="J119" s="377">
        <v>0</v>
      </c>
      <c r="K119" s="377">
        <v>0</v>
      </c>
      <c r="L119" s="377">
        <v>0</v>
      </c>
      <c r="M119" s="377">
        <v>2</v>
      </c>
      <c r="N119" s="377">
        <v>2</v>
      </c>
      <c r="O119" s="377">
        <v>0</v>
      </c>
      <c r="P119" s="377">
        <v>2</v>
      </c>
      <c r="Q119" s="377">
        <v>3</v>
      </c>
      <c r="R119" s="377">
        <v>1</v>
      </c>
      <c r="S119" s="377">
        <v>2</v>
      </c>
      <c r="T119" s="377">
        <v>2</v>
      </c>
      <c r="U119" s="377">
        <v>0</v>
      </c>
      <c r="V119" s="377">
        <v>2</v>
      </c>
      <c r="W119" s="377">
        <v>1</v>
      </c>
      <c r="X119" s="377">
        <v>0</v>
      </c>
      <c r="Y119" s="377">
        <v>0</v>
      </c>
      <c r="Z119" s="377">
        <v>1</v>
      </c>
      <c r="AA119" s="377">
        <v>0</v>
      </c>
      <c r="AB119" s="377">
        <v>0</v>
      </c>
      <c r="AC119" s="377">
        <v>1</v>
      </c>
      <c r="AD119" s="377">
        <v>1</v>
      </c>
      <c r="AE119" s="377">
        <v>0</v>
      </c>
      <c r="AF119" s="377">
        <v>0</v>
      </c>
      <c r="AG119" s="377">
        <v>0</v>
      </c>
      <c r="AH119" s="377">
        <v>1</v>
      </c>
      <c r="AI119" s="377">
        <v>1</v>
      </c>
      <c r="AJ119" s="377">
        <v>1</v>
      </c>
      <c r="AK119" s="377">
        <v>0</v>
      </c>
      <c r="AL119" s="377">
        <v>0</v>
      </c>
      <c r="AM119" s="377">
        <v>0</v>
      </c>
      <c r="AN119" s="392"/>
      <c r="AO119" s="382">
        <f t="shared" ref="AO119:AO124" si="58">SUM(N119:AN119)</f>
        <v>21</v>
      </c>
    </row>
    <row r="120" spans="1:41" x14ac:dyDescent="0.2">
      <c r="A120" s="519"/>
      <c r="B120" s="381" t="s">
        <v>2855</v>
      </c>
      <c r="C120" s="376">
        <v>1</v>
      </c>
      <c r="D120" s="377">
        <v>2</v>
      </c>
      <c r="E120" s="377">
        <v>0</v>
      </c>
      <c r="F120" s="377">
        <v>0</v>
      </c>
      <c r="G120" s="377">
        <v>1</v>
      </c>
      <c r="H120" s="377">
        <v>3</v>
      </c>
      <c r="I120" s="377">
        <v>0</v>
      </c>
      <c r="J120" s="377">
        <v>2</v>
      </c>
      <c r="K120" s="377">
        <v>2</v>
      </c>
      <c r="L120" s="377">
        <v>1</v>
      </c>
      <c r="M120" s="377">
        <v>0</v>
      </c>
      <c r="N120" s="377">
        <v>0</v>
      </c>
      <c r="O120" s="377">
        <v>0</v>
      </c>
      <c r="P120" s="377">
        <v>1</v>
      </c>
      <c r="Q120" s="377">
        <v>3</v>
      </c>
      <c r="R120" s="377">
        <v>0</v>
      </c>
      <c r="S120" s="377">
        <v>0</v>
      </c>
      <c r="T120" s="377">
        <v>2</v>
      </c>
      <c r="U120" s="377">
        <v>0</v>
      </c>
      <c r="V120" s="377">
        <v>0</v>
      </c>
      <c r="W120" s="377">
        <v>1</v>
      </c>
      <c r="X120" s="377">
        <v>0</v>
      </c>
      <c r="Y120" s="377">
        <v>0</v>
      </c>
      <c r="Z120" s="377">
        <v>0</v>
      </c>
      <c r="AA120" s="377">
        <v>2</v>
      </c>
      <c r="AB120" s="377">
        <v>1</v>
      </c>
      <c r="AC120" s="377">
        <v>3</v>
      </c>
      <c r="AD120" s="377">
        <v>1</v>
      </c>
      <c r="AE120" s="377">
        <v>2</v>
      </c>
      <c r="AF120" s="377">
        <v>2</v>
      </c>
      <c r="AG120" s="377">
        <v>0</v>
      </c>
      <c r="AH120" s="377">
        <v>1</v>
      </c>
      <c r="AI120" s="377">
        <v>0</v>
      </c>
      <c r="AJ120" s="377">
        <v>0</v>
      </c>
      <c r="AK120" s="377">
        <v>1</v>
      </c>
      <c r="AL120" s="377">
        <v>4</v>
      </c>
      <c r="AM120" s="377">
        <v>0</v>
      </c>
      <c r="AN120" s="392"/>
      <c r="AO120" s="382">
        <f t="shared" si="58"/>
        <v>24</v>
      </c>
    </row>
    <row r="121" spans="1:41" x14ac:dyDescent="0.2">
      <c r="A121" s="519"/>
      <c r="B121" s="381" t="s">
        <v>2856</v>
      </c>
      <c r="C121" s="376">
        <v>0</v>
      </c>
      <c r="D121" s="377">
        <v>0</v>
      </c>
      <c r="E121" s="377">
        <v>0</v>
      </c>
      <c r="F121" s="377">
        <v>0</v>
      </c>
      <c r="G121" s="377">
        <v>0</v>
      </c>
      <c r="H121" s="377">
        <v>0</v>
      </c>
      <c r="I121" s="377">
        <v>0</v>
      </c>
      <c r="J121" s="377">
        <v>2</v>
      </c>
      <c r="K121" s="377">
        <v>0</v>
      </c>
      <c r="L121" s="377">
        <v>0</v>
      </c>
      <c r="M121" s="377">
        <v>0</v>
      </c>
      <c r="N121" s="377">
        <v>1</v>
      </c>
      <c r="O121" s="377">
        <v>0</v>
      </c>
      <c r="P121" s="377">
        <v>0</v>
      </c>
      <c r="Q121" s="377">
        <v>0</v>
      </c>
      <c r="R121" s="377">
        <v>1</v>
      </c>
      <c r="S121" s="377">
        <v>1</v>
      </c>
      <c r="T121" s="377">
        <v>0</v>
      </c>
      <c r="U121" s="377">
        <v>0</v>
      </c>
      <c r="V121" s="377">
        <v>0</v>
      </c>
      <c r="W121" s="377">
        <v>0</v>
      </c>
      <c r="X121" s="377">
        <v>0</v>
      </c>
      <c r="Y121" s="377">
        <v>0</v>
      </c>
      <c r="Z121" s="377">
        <v>0</v>
      </c>
      <c r="AA121" s="377">
        <v>0</v>
      </c>
      <c r="AB121" s="377">
        <v>0</v>
      </c>
      <c r="AC121" s="377">
        <v>1</v>
      </c>
      <c r="AD121" s="377">
        <v>0</v>
      </c>
      <c r="AE121" s="377">
        <v>0</v>
      </c>
      <c r="AF121" s="377">
        <v>0</v>
      </c>
      <c r="AG121" s="377">
        <v>1</v>
      </c>
      <c r="AH121" s="377">
        <v>0</v>
      </c>
      <c r="AI121" s="377">
        <v>0</v>
      </c>
      <c r="AJ121" s="377">
        <v>2</v>
      </c>
      <c r="AK121" s="377">
        <v>0</v>
      </c>
      <c r="AL121" s="377">
        <v>0</v>
      </c>
      <c r="AM121" s="377">
        <v>1</v>
      </c>
      <c r="AN121" s="392"/>
      <c r="AO121" s="382">
        <f t="shared" si="58"/>
        <v>8</v>
      </c>
    </row>
    <row r="122" spans="1:41" x14ac:dyDescent="0.2">
      <c r="A122" s="519"/>
      <c r="B122" s="381" t="s">
        <v>41</v>
      </c>
      <c r="C122" s="376">
        <v>0</v>
      </c>
      <c r="D122" s="377">
        <v>0</v>
      </c>
      <c r="E122" s="377">
        <v>0</v>
      </c>
      <c r="F122" s="377">
        <v>0</v>
      </c>
      <c r="G122" s="377">
        <v>0</v>
      </c>
      <c r="H122" s="377">
        <v>0</v>
      </c>
      <c r="I122" s="377">
        <v>0</v>
      </c>
      <c r="J122" s="377">
        <v>0</v>
      </c>
      <c r="K122" s="377">
        <v>0</v>
      </c>
      <c r="L122" s="377">
        <v>0</v>
      </c>
      <c r="M122" s="377">
        <v>0</v>
      </c>
      <c r="N122" s="377">
        <v>0</v>
      </c>
      <c r="O122" s="377">
        <v>0</v>
      </c>
      <c r="P122" s="377">
        <v>1</v>
      </c>
      <c r="Q122" s="377">
        <v>0</v>
      </c>
      <c r="R122" s="377">
        <v>0</v>
      </c>
      <c r="S122" s="377">
        <v>0</v>
      </c>
      <c r="T122" s="377">
        <v>0</v>
      </c>
      <c r="U122" s="377">
        <v>1</v>
      </c>
      <c r="V122" s="377">
        <v>2</v>
      </c>
      <c r="W122" s="377">
        <v>2</v>
      </c>
      <c r="X122" s="377">
        <v>0</v>
      </c>
      <c r="Y122" s="377">
        <v>1</v>
      </c>
      <c r="Z122" s="377">
        <v>0</v>
      </c>
      <c r="AA122" s="377">
        <v>0</v>
      </c>
      <c r="AB122" s="377">
        <v>0</v>
      </c>
      <c r="AC122" s="377">
        <v>0</v>
      </c>
      <c r="AD122" s="377">
        <v>0</v>
      </c>
      <c r="AE122" s="377">
        <v>0</v>
      </c>
      <c r="AF122" s="377">
        <v>0</v>
      </c>
      <c r="AG122" s="377">
        <v>0</v>
      </c>
      <c r="AH122" s="377">
        <v>0</v>
      </c>
      <c r="AI122" s="377">
        <v>0</v>
      </c>
      <c r="AJ122" s="377">
        <v>0</v>
      </c>
      <c r="AK122" s="377">
        <v>0</v>
      </c>
      <c r="AL122" s="377">
        <v>0</v>
      </c>
      <c r="AM122" s="377">
        <v>0</v>
      </c>
      <c r="AN122" s="392"/>
      <c r="AO122" s="382">
        <f t="shared" si="58"/>
        <v>7</v>
      </c>
    </row>
    <row r="123" spans="1:41" x14ac:dyDescent="0.2">
      <c r="A123" s="519"/>
      <c r="B123" s="381" t="s">
        <v>2857</v>
      </c>
      <c r="C123" s="376">
        <v>0</v>
      </c>
      <c r="D123" s="377">
        <v>2</v>
      </c>
      <c r="E123" s="377">
        <v>1</v>
      </c>
      <c r="F123" s="377">
        <v>1</v>
      </c>
      <c r="G123" s="377">
        <v>0</v>
      </c>
      <c r="H123" s="377">
        <v>0</v>
      </c>
      <c r="I123" s="377">
        <v>0</v>
      </c>
      <c r="J123" s="377">
        <v>2</v>
      </c>
      <c r="K123" s="377">
        <v>0</v>
      </c>
      <c r="L123" s="377">
        <v>0</v>
      </c>
      <c r="M123" s="377">
        <v>0</v>
      </c>
      <c r="N123" s="377">
        <v>3</v>
      </c>
      <c r="O123" s="377">
        <v>1</v>
      </c>
      <c r="P123" s="377">
        <v>2</v>
      </c>
      <c r="Q123" s="377">
        <v>0</v>
      </c>
      <c r="R123" s="377">
        <v>2</v>
      </c>
      <c r="S123" s="377">
        <v>0</v>
      </c>
      <c r="T123" s="377">
        <v>2</v>
      </c>
      <c r="U123" s="377">
        <v>0</v>
      </c>
      <c r="V123" s="377">
        <v>0</v>
      </c>
      <c r="W123" s="377">
        <v>0</v>
      </c>
      <c r="X123" s="377">
        <v>0</v>
      </c>
      <c r="Y123" s="377">
        <v>0</v>
      </c>
      <c r="Z123" s="377">
        <v>0</v>
      </c>
      <c r="AA123" s="377">
        <v>0</v>
      </c>
      <c r="AB123" s="386">
        <v>2</v>
      </c>
      <c r="AC123" s="386">
        <v>5</v>
      </c>
      <c r="AD123" s="386">
        <v>3</v>
      </c>
      <c r="AE123" s="386">
        <v>0</v>
      </c>
      <c r="AF123" s="386">
        <v>2</v>
      </c>
      <c r="AG123" s="386">
        <v>2</v>
      </c>
      <c r="AH123" s="386">
        <v>2</v>
      </c>
      <c r="AI123" s="386">
        <v>0</v>
      </c>
      <c r="AJ123" s="386">
        <v>1</v>
      </c>
      <c r="AK123" s="386">
        <v>3</v>
      </c>
      <c r="AL123" s="386">
        <v>0</v>
      </c>
      <c r="AM123" s="386">
        <v>1</v>
      </c>
      <c r="AN123" s="392"/>
      <c r="AO123" s="382">
        <f t="shared" si="58"/>
        <v>31</v>
      </c>
    </row>
    <row r="124" spans="1:41" x14ac:dyDescent="0.2">
      <c r="A124" s="519"/>
      <c r="B124" s="381" t="s">
        <v>2858</v>
      </c>
      <c r="C124" s="376">
        <v>2</v>
      </c>
      <c r="D124" s="377">
        <v>8</v>
      </c>
      <c r="E124" s="377">
        <v>6</v>
      </c>
      <c r="F124" s="377">
        <v>5</v>
      </c>
      <c r="G124" s="377">
        <v>6</v>
      </c>
      <c r="H124" s="377">
        <v>6</v>
      </c>
      <c r="I124" s="377">
        <v>2</v>
      </c>
      <c r="J124" s="377">
        <v>7</v>
      </c>
      <c r="K124" s="377">
        <v>4</v>
      </c>
      <c r="L124" s="377">
        <v>6</v>
      </c>
      <c r="M124" s="377">
        <v>5</v>
      </c>
      <c r="N124" s="377">
        <v>11</v>
      </c>
      <c r="O124" s="377">
        <v>1</v>
      </c>
      <c r="P124" s="377">
        <v>7</v>
      </c>
      <c r="Q124" s="377">
        <v>9</v>
      </c>
      <c r="R124" s="377">
        <v>4</v>
      </c>
      <c r="S124" s="377">
        <v>3</v>
      </c>
      <c r="T124" s="377">
        <v>6</v>
      </c>
      <c r="U124" s="377">
        <v>1</v>
      </c>
      <c r="V124" s="386">
        <v>4</v>
      </c>
      <c r="W124" s="377">
        <v>4</v>
      </c>
      <c r="X124" s="377">
        <v>0</v>
      </c>
      <c r="Y124" s="377">
        <v>1</v>
      </c>
      <c r="Z124" s="377">
        <v>2</v>
      </c>
      <c r="AA124" s="377">
        <v>2</v>
      </c>
      <c r="AB124" s="377">
        <v>3</v>
      </c>
      <c r="AC124" s="377">
        <v>13</v>
      </c>
      <c r="AD124" s="377">
        <v>7</v>
      </c>
      <c r="AE124" s="377">
        <v>2</v>
      </c>
      <c r="AF124" s="377">
        <v>7</v>
      </c>
      <c r="AG124" s="377">
        <v>4</v>
      </c>
      <c r="AH124" s="377">
        <v>8</v>
      </c>
      <c r="AI124" s="377">
        <v>2</v>
      </c>
      <c r="AJ124" s="377">
        <v>6</v>
      </c>
      <c r="AK124" s="377">
        <v>5</v>
      </c>
      <c r="AL124" s="377">
        <v>8</v>
      </c>
      <c r="AM124" s="377">
        <v>3</v>
      </c>
      <c r="AN124" s="392"/>
      <c r="AO124" s="382">
        <f t="shared" si="58"/>
        <v>123</v>
      </c>
    </row>
    <row r="125" spans="1:41" x14ac:dyDescent="0.2">
      <c r="A125" s="519"/>
      <c r="B125" s="522" t="s">
        <v>2860</v>
      </c>
      <c r="C125" s="376"/>
      <c r="D125" s="377"/>
      <c r="E125" s="377"/>
      <c r="F125" s="377"/>
      <c r="G125" s="377"/>
      <c r="H125" s="377"/>
      <c r="I125" s="377"/>
      <c r="J125" s="377"/>
      <c r="K125" s="377"/>
      <c r="L125" s="377"/>
      <c r="M125" s="377"/>
      <c r="N125" s="377"/>
      <c r="O125" s="377"/>
      <c r="P125" s="386"/>
      <c r="Q125" s="386"/>
      <c r="R125" s="386"/>
      <c r="S125" s="386"/>
      <c r="T125" s="386"/>
      <c r="U125" s="386"/>
      <c r="V125" s="377"/>
      <c r="W125" s="377"/>
      <c r="X125" s="377"/>
      <c r="Y125" s="377"/>
      <c r="Z125" s="377"/>
      <c r="AA125" s="377"/>
      <c r="AB125" s="377"/>
      <c r="AC125" s="377"/>
      <c r="AD125" s="377"/>
      <c r="AE125" s="377"/>
      <c r="AF125" s="377"/>
      <c r="AG125" s="377"/>
      <c r="AH125" s="377"/>
      <c r="AI125" s="377"/>
      <c r="AJ125" s="377"/>
      <c r="AK125" s="377"/>
      <c r="AL125" s="377"/>
      <c r="AM125" s="377"/>
      <c r="AN125" s="392"/>
      <c r="AO125" s="382"/>
    </row>
    <row r="126" spans="1:41" x14ac:dyDescent="0.2">
      <c r="A126" s="519"/>
      <c r="B126" s="522"/>
      <c r="C126" s="376"/>
      <c r="D126" s="377"/>
      <c r="E126" s="377"/>
      <c r="F126" s="377"/>
      <c r="G126" s="377"/>
      <c r="H126" s="377"/>
      <c r="I126" s="377"/>
      <c r="J126" s="377"/>
      <c r="K126" s="377"/>
      <c r="L126" s="377"/>
      <c r="M126" s="377"/>
      <c r="N126" s="377"/>
      <c r="O126" s="377"/>
      <c r="P126" s="386"/>
      <c r="Q126" s="386"/>
      <c r="R126" s="386"/>
      <c r="S126" s="386"/>
      <c r="T126" s="386"/>
      <c r="U126" s="386"/>
      <c r="V126" s="377"/>
      <c r="W126" s="377"/>
      <c r="X126" s="377"/>
      <c r="Y126" s="377"/>
      <c r="Z126" s="377"/>
      <c r="AA126" s="377"/>
      <c r="AB126" s="377"/>
      <c r="AC126" s="377"/>
      <c r="AD126" s="377"/>
      <c r="AE126" s="377"/>
      <c r="AF126" s="377"/>
      <c r="AG126" s="377"/>
      <c r="AH126" s="377"/>
      <c r="AI126" s="377"/>
      <c r="AJ126" s="377"/>
      <c r="AK126" s="377"/>
      <c r="AL126" s="377"/>
      <c r="AM126" s="377"/>
      <c r="AN126" s="392"/>
      <c r="AO126" s="382"/>
    </row>
    <row r="127" spans="1:41" x14ac:dyDescent="0.2">
      <c r="A127" s="519"/>
      <c r="B127" s="381" t="s">
        <v>2853</v>
      </c>
      <c r="C127" s="376">
        <f>C118-C110</f>
        <v>-1</v>
      </c>
      <c r="D127" s="377">
        <f>D118-D110</f>
        <v>-1</v>
      </c>
      <c r="E127" s="377">
        <f t="shared" ref="E127:AH130" si="59">E118-E110</f>
        <v>3</v>
      </c>
      <c r="F127" s="377">
        <f t="shared" si="59"/>
        <v>3</v>
      </c>
      <c r="G127" s="377">
        <f t="shared" si="59"/>
        <v>1</v>
      </c>
      <c r="H127" s="377">
        <f t="shared" si="59"/>
        <v>2</v>
      </c>
      <c r="I127" s="377">
        <f t="shared" si="59"/>
        <v>0</v>
      </c>
      <c r="J127" s="377">
        <f t="shared" si="59"/>
        <v>-1</v>
      </c>
      <c r="K127" s="377">
        <f t="shared" si="59"/>
        <v>-1</v>
      </c>
      <c r="L127" s="377">
        <f t="shared" si="59"/>
        <v>4</v>
      </c>
      <c r="M127" s="377">
        <f t="shared" si="59"/>
        <v>1</v>
      </c>
      <c r="N127" s="377">
        <f t="shared" si="59"/>
        <v>3</v>
      </c>
      <c r="O127" s="377">
        <f t="shared" si="59"/>
        <v>-2</v>
      </c>
      <c r="P127" s="377">
        <f t="shared" si="59"/>
        <v>-1</v>
      </c>
      <c r="Q127" s="377">
        <f t="shared" si="59"/>
        <v>2</v>
      </c>
      <c r="R127" s="377">
        <f t="shared" si="59"/>
        <v>-2</v>
      </c>
      <c r="S127" s="377">
        <f t="shared" si="59"/>
        <v>-2</v>
      </c>
      <c r="T127" s="377">
        <f t="shared" si="59"/>
        <v>-2</v>
      </c>
      <c r="U127" s="377">
        <f t="shared" si="59"/>
        <v>-3</v>
      </c>
      <c r="V127" s="377">
        <f t="shared" si="59"/>
        <v>-1</v>
      </c>
      <c r="W127" s="377">
        <f t="shared" si="59"/>
        <v>-3</v>
      </c>
      <c r="X127" s="377">
        <f t="shared" si="59"/>
        <v>-2</v>
      </c>
      <c r="Y127" s="377">
        <f t="shared" si="59"/>
        <v>-2</v>
      </c>
      <c r="Z127" s="377">
        <f t="shared" si="59"/>
        <v>-1</v>
      </c>
      <c r="AA127" s="377">
        <f t="shared" si="59"/>
        <v>-2</v>
      </c>
      <c r="AB127" s="377">
        <f t="shared" si="59"/>
        <v>-2</v>
      </c>
      <c r="AC127" s="377">
        <f t="shared" si="59"/>
        <v>1</v>
      </c>
      <c r="AD127" s="377">
        <f t="shared" si="59"/>
        <v>0</v>
      </c>
      <c r="AE127" s="377">
        <f t="shared" si="59"/>
        <v>-1</v>
      </c>
      <c r="AF127" s="377">
        <f t="shared" si="59"/>
        <v>2</v>
      </c>
      <c r="AG127" s="377">
        <f t="shared" si="59"/>
        <v>-2</v>
      </c>
      <c r="AH127" s="377">
        <f t="shared" si="59"/>
        <v>2</v>
      </c>
      <c r="AI127" s="377">
        <f t="shared" ref="AI127:AM127" si="60">AI118-AI110</f>
        <v>-2</v>
      </c>
      <c r="AJ127" s="377">
        <f t="shared" si="60"/>
        <v>0</v>
      </c>
      <c r="AK127" s="377">
        <f t="shared" si="60"/>
        <v>-1</v>
      </c>
      <c r="AL127" s="377">
        <f t="shared" si="60"/>
        <v>1</v>
      </c>
      <c r="AM127" s="377">
        <f t="shared" si="60"/>
        <v>-1</v>
      </c>
      <c r="AN127" s="392"/>
      <c r="AO127" s="382">
        <f>SUM(N127:AN127)</f>
        <v>-21</v>
      </c>
    </row>
    <row r="128" spans="1:41" x14ac:dyDescent="0.2">
      <c r="A128" s="519"/>
      <c r="B128" s="381" t="s">
        <v>2854</v>
      </c>
      <c r="C128" s="376">
        <f t="shared" ref="C128:Y130" si="61">C119-C111</f>
        <v>0</v>
      </c>
      <c r="D128" s="377">
        <f t="shared" si="61"/>
        <v>2</v>
      </c>
      <c r="E128" s="377">
        <f t="shared" si="61"/>
        <v>0</v>
      </c>
      <c r="F128" s="377">
        <f t="shared" si="61"/>
        <v>-1</v>
      </c>
      <c r="G128" s="377">
        <f t="shared" si="61"/>
        <v>1</v>
      </c>
      <c r="H128" s="377">
        <f t="shared" si="61"/>
        <v>-1</v>
      </c>
      <c r="I128" s="377">
        <f t="shared" si="61"/>
        <v>-1</v>
      </c>
      <c r="J128" s="377">
        <f t="shared" si="61"/>
        <v>-1</v>
      </c>
      <c r="K128" s="377">
        <f t="shared" si="61"/>
        <v>-1</v>
      </c>
      <c r="L128" s="377">
        <f t="shared" si="61"/>
        <v>-1</v>
      </c>
      <c r="M128" s="377">
        <f t="shared" si="61"/>
        <v>1</v>
      </c>
      <c r="N128" s="377">
        <f t="shared" si="61"/>
        <v>1</v>
      </c>
      <c r="O128" s="377">
        <f t="shared" si="61"/>
        <v>-1</v>
      </c>
      <c r="P128" s="377">
        <f t="shared" si="61"/>
        <v>1</v>
      </c>
      <c r="Q128" s="377">
        <f t="shared" si="61"/>
        <v>1</v>
      </c>
      <c r="R128" s="377">
        <f t="shared" si="61"/>
        <v>0</v>
      </c>
      <c r="S128" s="377">
        <f t="shared" si="61"/>
        <v>1</v>
      </c>
      <c r="T128" s="377">
        <f t="shared" si="61"/>
        <v>1</v>
      </c>
      <c r="U128" s="377">
        <f t="shared" si="61"/>
        <v>-1</v>
      </c>
      <c r="V128" s="377">
        <f t="shared" si="61"/>
        <v>1</v>
      </c>
      <c r="W128" s="377">
        <f t="shared" si="61"/>
        <v>1</v>
      </c>
      <c r="X128" s="377">
        <f t="shared" si="61"/>
        <v>-1</v>
      </c>
      <c r="Y128" s="377">
        <f t="shared" si="61"/>
        <v>-1</v>
      </c>
      <c r="Z128" s="377">
        <f t="shared" si="59"/>
        <v>1</v>
      </c>
      <c r="AA128" s="377">
        <f t="shared" si="59"/>
        <v>0</v>
      </c>
      <c r="AB128" s="377">
        <f t="shared" si="59"/>
        <v>-1</v>
      </c>
      <c r="AC128" s="377">
        <f t="shared" si="59"/>
        <v>0</v>
      </c>
      <c r="AD128" s="377">
        <f t="shared" si="59"/>
        <v>0</v>
      </c>
      <c r="AE128" s="377">
        <f t="shared" si="59"/>
        <v>0</v>
      </c>
      <c r="AF128" s="377">
        <f t="shared" si="59"/>
        <v>-1</v>
      </c>
      <c r="AG128" s="377">
        <f t="shared" si="59"/>
        <v>0</v>
      </c>
      <c r="AH128" s="377">
        <f t="shared" si="59"/>
        <v>1</v>
      </c>
      <c r="AI128" s="377">
        <f t="shared" ref="AI128:AM128" si="62">AI119-AI111</f>
        <v>-1</v>
      </c>
      <c r="AJ128" s="377">
        <f t="shared" si="62"/>
        <v>1</v>
      </c>
      <c r="AK128" s="377">
        <f t="shared" si="62"/>
        <v>-1</v>
      </c>
      <c r="AL128" s="377">
        <f t="shared" si="62"/>
        <v>-1</v>
      </c>
      <c r="AM128" s="377">
        <f t="shared" si="62"/>
        <v>-1</v>
      </c>
      <c r="AN128" s="392"/>
      <c r="AO128" s="382">
        <f t="shared" ref="AO128:AO133" si="63">SUM(N128:AN128)</f>
        <v>0</v>
      </c>
    </row>
    <row r="129" spans="1:95" x14ac:dyDescent="0.2">
      <c r="A129" s="519"/>
      <c r="B129" s="381" t="s">
        <v>2855</v>
      </c>
      <c r="C129" s="376">
        <f t="shared" si="61"/>
        <v>-1</v>
      </c>
      <c r="D129" s="377">
        <f t="shared" si="61"/>
        <v>1</v>
      </c>
      <c r="E129" s="377">
        <f t="shared" si="61"/>
        <v>-1</v>
      </c>
      <c r="F129" s="377">
        <f t="shared" si="61"/>
        <v>-2</v>
      </c>
      <c r="G129" s="377">
        <f t="shared" si="61"/>
        <v>1</v>
      </c>
      <c r="H129" s="377">
        <f t="shared" si="61"/>
        <v>2</v>
      </c>
      <c r="I129" s="377">
        <f t="shared" si="61"/>
        <v>-1</v>
      </c>
      <c r="J129" s="377">
        <f t="shared" si="61"/>
        <v>1</v>
      </c>
      <c r="K129" s="377">
        <f t="shared" si="61"/>
        <v>2</v>
      </c>
      <c r="L129" s="377">
        <f t="shared" si="61"/>
        <v>0</v>
      </c>
      <c r="M129" s="377">
        <f t="shared" si="61"/>
        <v>-1</v>
      </c>
      <c r="N129" s="377">
        <f t="shared" si="61"/>
        <v>-2</v>
      </c>
      <c r="O129" s="377">
        <f t="shared" si="61"/>
        <v>-1</v>
      </c>
      <c r="P129" s="377">
        <f t="shared" si="61"/>
        <v>1</v>
      </c>
      <c r="Q129" s="377">
        <f t="shared" si="61"/>
        <v>3</v>
      </c>
      <c r="R129" s="377">
        <f t="shared" si="61"/>
        <v>0</v>
      </c>
      <c r="S129" s="377">
        <f t="shared" si="61"/>
        <v>-1</v>
      </c>
      <c r="T129" s="377">
        <f t="shared" si="61"/>
        <v>2</v>
      </c>
      <c r="U129" s="377">
        <f t="shared" si="61"/>
        <v>0</v>
      </c>
      <c r="V129" s="377">
        <f t="shared" si="61"/>
        <v>0</v>
      </c>
      <c r="W129" s="377">
        <f t="shared" si="61"/>
        <v>1</v>
      </c>
      <c r="X129" s="377">
        <f t="shared" si="61"/>
        <v>-1</v>
      </c>
      <c r="Y129" s="377">
        <f t="shared" si="61"/>
        <v>-1</v>
      </c>
      <c r="Z129" s="377">
        <f t="shared" si="59"/>
        <v>0</v>
      </c>
      <c r="AA129" s="377">
        <f t="shared" si="59"/>
        <v>1</v>
      </c>
      <c r="AB129" s="377">
        <f t="shared" si="59"/>
        <v>0</v>
      </c>
      <c r="AC129" s="377">
        <f t="shared" si="59"/>
        <v>2</v>
      </c>
      <c r="AD129" s="377">
        <f t="shared" si="59"/>
        <v>0</v>
      </c>
      <c r="AE129" s="377">
        <f t="shared" si="59"/>
        <v>1</v>
      </c>
      <c r="AF129" s="377">
        <f t="shared" si="59"/>
        <v>1</v>
      </c>
      <c r="AG129" s="377">
        <f t="shared" si="59"/>
        <v>-1</v>
      </c>
      <c r="AH129" s="377">
        <f t="shared" si="59"/>
        <v>1</v>
      </c>
      <c r="AI129" s="377">
        <f t="shared" ref="AI129:AM129" si="64">AI120-AI112</f>
        <v>-1</v>
      </c>
      <c r="AJ129" s="377">
        <f t="shared" si="64"/>
        <v>0</v>
      </c>
      <c r="AK129" s="377">
        <f t="shared" si="64"/>
        <v>1</v>
      </c>
      <c r="AL129" s="377">
        <f t="shared" si="64"/>
        <v>3</v>
      </c>
      <c r="AM129" s="377">
        <f t="shared" si="64"/>
        <v>-1</v>
      </c>
      <c r="AN129" s="392"/>
      <c r="AO129" s="382">
        <f t="shared" si="63"/>
        <v>8</v>
      </c>
    </row>
    <row r="130" spans="1:95" x14ac:dyDescent="0.2">
      <c r="A130" s="519"/>
      <c r="B130" s="381" t="s">
        <v>2856</v>
      </c>
      <c r="C130" s="376">
        <f t="shared" si="61"/>
        <v>-1</v>
      </c>
      <c r="D130" s="377">
        <f t="shared" si="61"/>
        <v>-1</v>
      </c>
      <c r="E130" s="377">
        <f t="shared" si="61"/>
        <v>-1</v>
      </c>
      <c r="F130" s="377">
        <f t="shared" si="61"/>
        <v>0</v>
      </c>
      <c r="G130" s="377">
        <f t="shared" si="61"/>
        <v>0</v>
      </c>
      <c r="H130" s="377">
        <f t="shared" si="61"/>
        <v>0</v>
      </c>
      <c r="I130" s="377">
        <f t="shared" si="61"/>
        <v>0</v>
      </c>
      <c r="J130" s="377">
        <f t="shared" si="61"/>
        <v>2</v>
      </c>
      <c r="K130" s="377">
        <f t="shared" si="61"/>
        <v>0</v>
      </c>
      <c r="L130" s="377">
        <f t="shared" si="61"/>
        <v>-1</v>
      </c>
      <c r="M130" s="377">
        <f t="shared" si="61"/>
        <v>0</v>
      </c>
      <c r="N130" s="377">
        <f t="shared" si="61"/>
        <v>0</v>
      </c>
      <c r="O130" s="377">
        <f t="shared" si="61"/>
        <v>0</v>
      </c>
      <c r="P130" s="377">
        <f t="shared" si="61"/>
        <v>0</v>
      </c>
      <c r="Q130" s="377">
        <f t="shared" si="61"/>
        <v>0</v>
      </c>
      <c r="R130" s="377">
        <f t="shared" si="61"/>
        <v>1</v>
      </c>
      <c r="S130" s="377">
        <f t="shared" si="61"/>
        <v>1</v>
      </c>
      <c r="T130" s="377">
        <f t="shared" si="61"/>
        <v>0</v>
      </c>
      <c r="U130" s="377">
        <f t="shared" si="61"/>
        <v>0</v>
      </c>
      <c r="V130" s="377">
        <f t="shared" si="61"/>
        <v>0</v>
      </c>
      <c r="W130" s="377">
        <f t="shared" si="61"/>
        <v>0</v>
      </c>
      <c r="X130" s="377">
        <f t="shared" si="61"/>
        <v>-1</v>
      </c>
      <c r="Y130" s="377">
        <f t="shared" si="61"/>
        <v>0</v>
      </c>
      <c r="Z130" s="377">
        <f t="shared" si="59"/>
        <v>-1</v>
      </c>
      <c r="AA130" s="377">
        <f t="shared" si="59"/>
        <v>0</v>
      </c>
      <c r="AB130" s="377">
        <f t="shared" si="59"/>
        <v>0</v>
      </c>
      <c r="AC130" s="377">
        <f t="shared" si="59"/>
        <v>1</v>
      </c>
      <c r="AD130" s="377">
        <f t="shared" si="59"/>
        <v>0</v>
      </c>
      <c r="AE130" s="377">
        <f t="shared" si="59"/>
        <v>0</v>
      </c>
      <c r="AF130" s="377">
        <f t="shared" si="59"/>
        <v>0</v>
      </c>
      <c r="AG130" s="377">
        <f t="shared" si="59"/>
        <v>1</v>
      </c>
      <c r="AH130" s="377">
        <f t="shared" si="59"/>
        <v>0</v>
      </c>
      <c r="AI130" s="377">
        <f t="shared" ref="AI130:AM130" si="65">AI121-AI113</f>
        <v>0</v>
      </c>
      <c r="AJ130" s="377">
        <f t="shared" si="65"/>
        <v>2</v>
      </c>
      <c r="AK130" s="377">
        <f t="shared" si="65"/>
        <v>0</v>
      </c>
      <c r="AL130" s="377">
        <f t="shared" si="65"/>
        <v>0</v>
      </c>
      <c r="AM130" s="377">
        <f t="shared" si="65"/>
        <v>1</v>
      </c>
      <c r="AN130" s="392"/>
      <c r="AO130" s="382">
        <f t="shared" si="63"/>
        <v>5</v>
      </c>
    </row>
    <row r="131" spans="1:95" x14ac:dyDescent="0.2">
      <c r="A131" s="519"/>
      <c r="B131" s="381" t="s">
        <v>41</v>
      </c>
      <c r="C131" s="376">
        <f>C122</f>
        <v>0</v>
      </c>
      <c r="D131" s="377">
        <f>D122</f>
        <v>0</v>
      </c>
      <c r="E131" s="377">
        <f t="shared" ref="E131:AH131" si="66">E122</f>
        <v>0</v>
      </c>
      <c r="F131" s="377">
        <f t="shared" si="66"/>
        <v>0</v>
      </c>
      <c r="G131" s="377">
        <f t="shared" si="66"/>
        <v>0</v>
      </c>
      <c r="H131" s="377">
        <f t="shared" si="66"/>
        <v>0</v>
      </c>
      <c r="I131" s="377">
        <f t="shared" si="66"/>
        <v>0</v>
      </c>
      <c r="J131" s="377">
        <f t="shared" si="66"/>
        <v>0</v>
      </c>
      <c r="K131" s="377">
        <f t="shared" si="66"/>
        <v>0</v>
      </c>
      <c r="L131" s="377">
        <f t="shared" si="66"/>
        <v>0</v>
      </c>
      <c r="M131" s="377">
        <f t="shared" si="66"/>
        <v>0</v>
      </c>
      <c r="N131" s="377">
        <f t="shared" si="66"/>
        <v>0</v>
      </c>
      <c r="O131" s="377">
        <f t="shared" si="66"/>
        <v>0</v>
      </c>
      <c r="P131" s="377">
        <f t="shared" si="66"/>
        <v>1</v>
      </c>
      <c r="Q131" s="377">
        <f t="shared" si="66"/>
        <v>0</v>
      </c>
      <c r="R131" s="377">
        <f t="shared" si="66"/>
        <v>0</v>
      </c>
      <c r="S131" s="377">
        <f t="shared" si="66"/>
        <v>0</v>
      </c>
      <c r="T131" s="377">
        <f t="shared" si="66"/>
        <v>0</v>
      </c>
      <c r="U131" s="377">
        <f t="shared" si="66"/>
        <v>1</v>
      </c>
      <c r="V131" s="377">
        <f t="shared" si="66"/>
        <v>2</v>
      </c>
      <c r="W131" s="377">
        <f t="shared" si="66"/>
        <v>2</v>
      </c>
      <c r="X131" s="377">
        <f t="shared" si="66"/>
        <v>0</v>
      </c>
      <c r="Y131" s="377">
        <f t="shared" si="66"/>
        <v>1</v>
      </c>
      <c r="Z131" s="377">
        <f t="shared" si="66"/>
        <v>0</v>
      </c>
      <c r="AA131" s="377">
        <f t="shared" si="66"/>
        <v>0</v>
      </c>
      <c r="AB131" s="377">
        <f t="shared" si="66"/>
        <v>0</v>
      </c>
      <c r="AC131" s="377">
        <f t="shared" si="66"/>
        <v>0</v>
      </c>
      <c r="AD131" s="377">
        <f t="shared" si="66"/>
        <v>0</v>
      </c>
      <c r="AE131" s="377">
        <f t="shared" si="66"/>
        <v>0</v>
      </c>
      <c r="AF131" s="377">
        <f t="shared" si="66"/>
        <v>0</v>
      </c>
      <c r="AG131" s="377">
        <f t="shared" si="66"/>
        <v>0</v>
      </c>
      <c r="AH131" s="377">
        <f t="shared" si="66"/>
        <v>0</v>
      </c>
      <c r="AI131" s="377">
        <f t="shared" ref="AI131:AM131" si="67">AI122</f>
        <v>0</v>
      </c>
      <c r="AJ131" s="377">
        <f t="shared" si="67"/>
        <v>0</v>
      </c>
      <c r="AK131" s="377">
        <f t="shared" si="67"/>
        <v>0</v>
      </c>
      <c r="AL131" s="377">
        <f t="shared" si="67"/>
        <v>0</v>
      </c>
      <c r="AM131" s="377">
        <f t="shared" si="67"/>
        <v>0</v>
      </c>
      <c r="AN131" s="392"/>
      <c r="AO131" s="382">
        <f t="shared" si="63"/>
        <v>7</v>
      </c>
    </row>
    <row r="132" spans="1:95" x14ac:dyDescent="0.2">
      <c r="A132" s="519"/>
      <c r="B132" s="381" t="s">
        <v>2857</v>
      </c>
      <c r="C132" s="376">
        <f>C123-C114</f>
        <v>-1</v>
      </c>
      <c r="D132" s="377">
        <f>D123-D114</f>
        <v>1</v>
      </c>
      <c r="E132" s="377">
        <f t="shared" ref="E132:AH133" si="68">E123-E114</f>
        <v>0</v>
      </c>
      <c r="F132" s="377">
        <f t="shared" si="68"/>
        <v>0</v>
      </c>
      <c r="G132" s="377">
        <f t="shared" si="68"/>
        <v>-1</v>
      </c>
      <c r="H132" s="377">
        <f t="shared" si="68"/>
        <v>-2</v>
      </c>
      <c r="I132" s="377">
        <f t="shared" si="68"/>
        <v>-1</v>
      </c>
      <c r="J132" s="377">
        <f t="shared" si="68"/>
        <v>1</v>
      </c>
      <c r="K132" s="377">
        <f t="shared" si="68"/>
        <v>-1</v>
      </c>
      <c r="L132" s="377">
        <f t="shared" si="68"/>
        <v>-1</v>
      </c>
      <c r="M132" s="377">
        <f t="shared" si="68"/>
        <v>0</v>
      </c>
      <c r="N132" s="377">
        <f t="shared" si="68"/>
        <v>2</v>
      </c>
      <c r="O132" s="377">
        <f t="shared" si="68"/>
        <v>0</v>
      </c>
      <c r="P132" s="377">
        <f t="shared" si="68"/>
        <v>1</v>
      </c>
      <c r="Q132" s="377">
        <f t="shared" si="68"/>
        <v>-1</v>
      </c>
      <c r="R132" s="377">
        <f t="shared" si="68"/>
        <v>2</v>
      </c>
      <c r="S132" s="377">
        <f t="shared" si="68"/>
        <v>-1</v>
      </c>
      <c r="T132" s="377">
        <f t="shared" si="68"/>
        <v>1</v>
      </c>
      <c r="U132" s="377">
        <f t="shared" si="68"/>
        <v>0</v>
      </c>
      <c r="V132" s="377">
        <f t="shared" si="68"/>
        <v>-1</v>
      </c>
      <c r="W132" s="377">
        <f t="shared" si="68"/>
        <v>-1</v>
      </c>
      <c r="X132" s="377">
        <f t="shared" si="68"/>
        <v>-1</v>
      </c>
      <c r="Y132" s="377">
        <f t="shared" si="68"/>
        <v>-1</v>
      </c>
      <c r="Z132" s="377">
        <f t="shared" si="68"/>
        <v>-1</v>
      </c>
      <c r="AA132" s="377">
        <f t="shared" si="68"/>
        <v>-1</v>
      </c>
      <c r="AB132" s="377">
        <f t="shared" si="68"/>
        <v>1</v>
      </c>
      <c r="AC132" s="377">
        <f t="shared" si="68"/>
        <v>4</v>
      </c>
      <c r="AD132" s="377">
        <f t="shared" si="68"/>
        <v>3</v>
      </c>
      <c r="AE132" s="377">
        <f t="shared" si="68"/>
        <v>-1</v>
      </c>
      <c r="AF132" s="377">
        <f t="shared" si="68"/>
        <v>2</v>
      </c>
      <c r="AG132" s="377">
        <f t="shared" si="68"/>
        <v>1</v>
      </c>
      <c r="AH132" s="377">
        <f t="shared" si="68"/>
        <v>0</v>
      </c>
      <c r="AI132" s="377">
        <f t="shared" ref="AI132:AM132" si="69">AI123-AI114</f>
        <v>-1</v>
      </c>
      <c r="AJ132" s="377">
        <f t="shared" si="69"/>
        <v>0</v>
      </c>
      <c r="AK132" s="377">
        <f t="shared" si="69"/>
        <v>2</v>
      </c>
      <c r="AL132" s="377">
        <f t="shared" si="69"/>
        <v>0</v>
      </c>
      <c r="AM132" s="377">
        <f t="shared" si="69"/>
        <v>0</v>
      </c>
      <c r="AN132" s="392"/>
      <c r="AO132" s="382">
        <f t="shared" si="63"/>
        <v>9</v>
      </c>
    </row>
    <row r="133" spans="1:95" x14ac:dyDescent="0.2">
      <c r="A133" s="520"/>
      <c r="B133" s="393" t="s">
        <v>2858</v>
      </c>
      <c r="C133" s="378">
        <f>C124-C115</f>
        <v>-4</v>
      </c>
      <c r="D133" s="378">
        <f>D124-D115</f>
        <v>2</v>
      </c>
      <c r="E133" s="378">
        <f t="shared" si="68"/>
        <v>1</v>
      </c>
      <c r="F133" s="378">
        <f t="shared" si="68"/>
        <v>0</v>
      </c>
      <c r="G133" s="378">
        <f t="shared" si="68"/>
        <v>1</v>
      </c>
      <c r="H133" s="378">
        <f t="shared" si="68"/>
        <v>1</v>
      </c>
      <c r="I133" s="378">
        <f t="shared" si="68"/>
        <v>-3</v>
      </c>
      <c r="J133" s="378">
        <f t="shared" si="68"/>
        <v>3</v>
      </c>
      <c r="K133" s="378">
        <f t="shared" si="68"/>
        <v>-1</v>
      </c>
      <c r="L133" s="378">
        <f t="shared" si="68"/>
        <v>2</v>
      </c>
      <c r="M133" s="378">
        <f t="shared" si="68"/>
        <v>0</v>
      </c>
      <c r="N133" s="378">
        <f t="shared" si="68"/>
        <v>5</v>
      </c>
      <c r="O133" s="378">
        <f t="shared" si="68"/>
        <v>-4</v>
      </c>
      <c r="P133" s="378">
        <f t="shared" si="68"/>
        <v>3</v>
      </c>
      <c r="Q133" s="378">
        <f t="shared" si="68"/>
        <v>5</v>
      </c>
      <c r="R133" s="378">
        <f t="shared" si="68"/>
        <v>0</v>
      </c>
      <c r="S133" s="378">
        <f t="shared" si="68"/>
        <v>-1</v>
      </c>
      <c r="T133" s="378">
        <f t="shared" si="68"/>
        <v>2</v>
      </c>
      <c r="U133" s="378">
        <f t="shared" si="68"/>
        <v>-4</v>
      </c>
      <c r="V133" s="378">
        <f t="shared" si="68"/>
        <v>1</v>
      </c>
      <c r="W133" s="378">
        <f t="shared" si="68"/>
        <v>-1</v>
      </c>
      <c r="X133" s="378">
        <f t="shared" si="68"/>
        <v>-5</v>
      </c>
      <c r="Y133" s="378">
        <f t="shared" si="68"/>
        <v>-5</v>
      </c>
      <c r="Z133" s="378">
        <f t="shared" si="68"/>
        <v>-2</v>
      </c>
      <c r="AA133" s="378">
        <f t="shared" si="68"/>
        <v>-2</v>
      </c>
      <c r="AB133" s="378">
        <f t="shared" si="68"/>
        <v>-2</v>
      </c>
      <c r="AC133" s="378">
        <f t="shared" si="68"/>
        <v>9</v>
      </c>
      <c r="AD133" s="378">
        <f t="shared" si="68"/>
        <v>3</v>
      </c>
      <c r="AE133" s="378">
        <f t="shared" si="68"/>
        <v>-1</v>
      </c>
      <c r="AF133" s="378">
        <f t="shared" si="68"/>
        <v>4</v>
      </c>
      <c r="AG133" s="378">
        <f t="shared" si="68"/>
        <v>-1</v>
      </c>
      <c r="AH133" s="378">
        <f t="shared" si="68"/>
        <v>4</v>
      </c>
      <c r="AI133" s="378">
        <f t="shared" ref="AI133:AM133" si="70">AI124-AI115</f>
        <v>-4</v>
      </c>
      <c r="AJ133" s="378">
        <f t="shared" si="70"/>
        <v>2</v>
      </c>
      <c r="AK133" s="378">
        <f t="shared" si="70"/>
        <v>0</v>
      </c>
      <c r="AL133" s="378">
        <f t="shared" si="70"/>
        <v>3</v>
      </c>
      <c r="AM133" s="378">
        <f t="shared" si="70"/>
        <v>-2</v>
      </c>
      <c r="AN133" s="391"/>
      <c r="AO133" s="388">
        <f t="shared" si="63"/>
        <v>7</v>
      </c>
      <c r="AP133" s="392"/>
      <c r="AQ133" s="392"/>
      <c r="AR133" s="392"/>
      <c r="AS133" s="392"/>
      <c r="AT133" s="392"/>
      <c r="AU133" s="392"/>
      <c r="AV133" s="392"/>
      <c r="AW133" s="392"/>
      <c r="AX133" s="392"/>
      <c r="AY133" s="392"/>
      <c r="AZ133" s="392"/>
      <c r="BA133" s="392"/>
      <c r="BB133" s="392"/>
      <c r="BC133" s="392"/>
      <c r="BD133" s="392"/>
      <c r="BE133" s="392"/>
      <c r="BF133" s="392"/>
      <c r="BG133" s="392"/>
      <c r="BH133" s="392"/>
      <c r="BI133" s="392"/>
      <c r="BJ133" s="392"/>
      <c r="BK133" s="392"/>
      <c r="BL133" s="392"/>
      <c r="BM133" s="392"/>
      <c r="BN133" s="392"/>
      <c r="BO133" s="392"/>
      <c r="BP133" s="392"/>
      <c r="BQ133" s="392"/>
      <c r="BR133" s="392"/>
      <c r="BS133" s="392"/>
      <c r="BT133" s="392"/>
      <c r="BU133" s="392"/>
      <c r="BV133" s="392"/>
      <c r="BW133" s="392"/>
      <c r="BX133" s="392"/>
      <c r="BY133" s="392"/>
      <c r="BZ133" s="392"/>
      <c r="CA133" s="392"/>
      <c r="CB133" s="392"/>
      <c r="CC133" s="392"/>
      <c r="CD133" s="392"/>
      <c r="CE133" s="392"/>
      <c r="CF133" s="392"/>
      <c r="CG133" s="392"/>
      <c r="CH133" s="392"/>
      <c r="CI133" s="392"/>
      <c r="CJ133" s="392"/>
      <c r="CK133" s="392"/>
      <c r="CL133" s="392"/>
      <c r="CM133" s="392"/>
      <c r="CN133" s="392"/>
      <c r="CO133" s="392"/>
      <c r="CP133" s="392"/>
      <c r="CQ133" s="392"/>
    </row>
    <row r="134" spans="1:95" x14ac:dyDescent="0.2">
      <c r="A134" s="392"/>
      <c r="B134" s="373"/>
      <c r="C134" s="373"/>
    </row>
    <row r="135" spans="1:95" x14ac:dyDescent="0.2">
      <c r="A135" s="394" t="s">
        <v>42</v>
      </c>
      <c r="B135" s="395"/>
      <c r="C135" s="373"/>
    </row>
    <row r="136" spans="1:95" x14ac:dyDescent="0.2">
      <c r="A136" s="516" t="s">
        <v>2834</v>
      </c>
      <c r="B136" s="516"/>
      <c r="C136" s="516"/>
      <c r="D136" s="516"/>
      <c r="E136" s="516"/>
      <c r="F136" s="516"/>
    </row>
    <row r="137" spans="1:95" ht="15" customHeight="1" x14ac:dyDescent="0.2">
      <c r="A137" s="517" t="s">
        <v>2865</v>
      </c>
      <c r="B137" s="517"/>
      <c r="C137" s="517"/>
      <c r="D137" s="517"/>
      <c r="E137" s="517"/>
      <c r="F137" s="517"/>
    </row>
    <row r="138" spans="1:95" x14ac:dyDescent="0.2">
      <c r="A138" s="517"/>
      <c r="B138" s="517"/>
      <c r="C138" s="517"/>
      <c r="D138" s="517"/>
      <c r="E138" s="517"/>
      <c r="F138" s="517"/>
    </row>
    <row r="139" spans="1:95" x14ac:dyDescent="0.2">
      <c r="A139" s="515" t="s">
        <v>2866</v>
      </c>
      <c r="B139" s="515"/>
      <c r="C139" s="515"/>
      <c r="D139" s="515"/>
      <c r="E139" s="515"/>
      <c r="F139" s="515"/>
    </row>
    <row r="140" spans="1:95" x14ac:dyDescent="0.2">
      <c r="A140" s="515" t="s">
        <v>2867</v>
      </c>
      <c r="B140" s="515"/>
      <c r="C140" s="515"/>
      <c r="D140" s="515"/>
      <c r="E140" s="515"/>
      <c r="F140" s="515"/>
      <c r="P140" s="392"/>
    </row>
    <row r="141" spans="1:95" x14ac:dyDescent="0.2">
      <c r="A141" s="515" t="s">
        <v>2868</v>
      </c>
      <c r="B141" s="515"/>
      <c r="C141" s="515"/>
      <c r="D141" s="515"/>
      <c r="E141" s="515"/>
      <c r="F141" s="515"/>
    </row>
    <row r="142" spans="1:95" x14ac:dyDescent="0.2">
      <c r="A142" s="515" t="s">
        <v>2869</v>
      </c>
      <c r="B142" s="515"/>
      <c r="C142" s="515"/>
      <c r="D142" s="515"/>
      <c r="E142" s="515"/>
      <c r="F142" s="515"/>
    </row>
    <row r="143" spans="1:95" ht="12.75" customHeight="1" x14ac:dyDescent="0.2">
      <c r="A143" s="515" t="s">
        <v>2870</v>
      </c>
      <c r="B143" s="515"/>
      <c r="C143" s="515"/>
      <c r="D143" s="515"/>
      <c r="E143" s="515"/>
      <c r="F143" s="515"/>
      <c r="G143" s="396"/>
      <c r="H143" s="396"/>
      <c r="I143" s="396"/>
      <c r="J143" s="396"/>
      <c r="K143" s="396"/>
      <c r="L143" s="396"/>
      <c r="M143" s="396"/>
      <c r="N143" s="396"/>
      <c r="O143" s="396"/>
      <c r="P143" s="396"/>
      <c r="Q143" s="396"/>
      <c r="R143" s="396"/>
      <c r="S143" s="396"/>
      <c r="T143" s="396"/>
      <c r="U143" s="396"/>
      <c r="V143" s="396"/>
      <c r="W143" s="396"/>
      <c r="X143" s="396"/>
      <c r="Y143" s="396"/>
      <c r="Z143" s="396"/>
      <c r="AA143" s="396"/>
      <c r="AB143" s="396"/>
      <c r="AC143" s="396"/>
      <c r="AD143" s="396"/>
      <c r="AE143" s="396"/>
      <c r="AF143" s="396"/>
      <c r="AG143" s="396"/>
      <c r="AH143" s="396"/>
      <c r="AI143" s="396"/>
      <c r="AJ143" s="396"/>
      <c r="AK143" s="396"/>
      <c r="AL143" s="396"/>
      <c r="AM143" s="396"/>
      <c r="AN143" s="396"/>
    </row>
    <row r="144" spans="1:95" ht="12.75" customHeight="1" x14ac:dyDescent="0.2">
      <c r="A144" s="515" t="s">
        <v>2871</v>
      </c>
      <c r="B144" s="515"/>
      <c r="C144" s="515"/>
      <c r="D144" s="515"/>
      <c r="E144" s="515"/>
      <c r="F144" s="515"/>
      <c r="G144" s="396"/>
      <c r="H144" s="396"/>
      <c r="I144" s="396"/>
      <c r="J144" s="396"/>
      <c r="K144" s="396"/>
      <c r="L144" s="396"/>
      <c r="M144" s="396"/>
      <c r="N144" s="396"/>
      <c r="O144" s="396"/>
      <c r="P144" s="396"/>
      <c r="Q144" s="396"/>
      <c r="R144" s="396"/>
      <c r="S144" s="396"/>
      <c r="T144" s="396"/>
      <c r="U144" s="396"/>
      <c r="V144" s="396"/>
      <c r="W144" s="396"/>
      <c r="X144" s="396"/>
      <c r="Y144" s="396"/>
      <c r="Z144" s="396"/>
      <c r="AA144" s="396"/>
      <c r="AB144" s="396"/>
      <c r="AC144" s="396"/>
      <c r="AD144" s="396"/>
      <c r="AE144" s="396"/>
      <c r="AF144" s="396"/>
      <c r="AG144" s="396"/>
      <c r="AH144" s="396"/>
      <c r="AI144" s="396"/>
      <c r="AJ144" s="396"/>
      <c r="AK144" s="396"/>
      <c r="AL144" s="396"/>
      <c r="AM144" s="396"/>
      <c r="AN144" s="396"/>
    </row>
    <row r="145" spans="1:40" ht="12.75" customHeight="1" x14ac:dyDescent="0.2">
      <c r="A145" s="516" t="s">
        <v>2872</v>
      </c>
      <c r="B145" s="516"/>
      <c r="C145" s="516"/>
      <c r="D145" s="516"/>
      <c r="E145" s="516"/>
      <c r="F145" s="516"/>
      <c r="G145" s="397"/>
      <c r="H145" s="397"/>
      <c r="I145" s="397"/>
      <c r="J145" s="397"/>
      <c r="K145" s="397"/>
      <c r="L145" s="397"/>
      <c r="M145" s="396"/>
      <c r="N145" s="396"/>
      <c r="O145" s="396"/>
      <c r="P145" s="396"/>
      <c r="Q145" s="396"/>
      <c r="R145" s="396"/>
      <c r="S145" s="396"/>
      <c r="T145" s="396"/>
      <c r="U145" s="396"/>
      <c r="V145" s="396"/>
      <c r="W145" s="396"/>
      <c r="X145" s="396"/>
      <c r="Y145" s="396"/>
      <c r="Z145" s="396"/>
      <c r="AA145" s="396"/>
      <c r="AB145" s="396"/>
      <c r="AC145" s="396"/>
      <c r="AD145" s="396"/>
      <c r="AE145" s="396"/>
      <c r="AF145" s="396"/>
      <c r="AG145" s="396"/>
      <c r="AH145" s="396"/>
      <c r="AI145" s="396"/>
      <c r="AJ145" s="396"/>
      <c r="AK145" s="396"/>
      <c r="AL145" s="396"/>
      <c r="AM145" s="396"/>
      <c r="AN145" s="396"/>
    </row>
    <row r="146" spans="1:40" ht="12.75" customHeight="1" x14ac:dyDescent="0.2">
      <c r="A146" s="398"/>
      <c r="B146" s="398"/>
      <c r="C146" s="398"/>
      <c r="D146" s="398"/>
      <c r="E146" s="398"/>
      <c r="F146" s="398"/>
      <c r="G146" s="397"/>
      <c r="H146" s="397"/>
      <c r="I146" s="397"/>
      <c r="J146" s="397"/>
      <c r="K146" s="397"/>
      <c r="L146" s="397"/>
      <c r="M146" s="396"/>
      <c r="N146" s="396"/>
      <c r="O146" s="396"/>
      <c r="P146" s="396"/>
      <c r="Q146" s="396"/>
      <c r="R146" s="396"/>
      <c r="S146" s="396"/>
      <c r="T146" s="396"/>
      <c r="U146" s="396"/>
      <c r="V146" s="396"/>
      <c r="W146" s="396"/>
      <c r="X146" s="396"/>
      <c r="Y146" s="396"/>
      <c r="Z146" s="396"/>
      <c r="AA146" s="396"/>
      <c r="AB146" s="396"/>
      <c r="AC146" s="396"/>
      <c r="AD146" s="396"/>
      <c r="AE146" s="396"/>
      <c r="AF146" s="396"/>
      <c r="AG146" s="396"/>
      <c r="AH146" s="396"/>
      <c r="AI146" s="396"/>
      <c r="AJ146" s="396"/>
      <c r="AK146" s="396"/>
      <c r="AL146" s="396"/>
      <c r="AM146" s="396"/>
      <c r="AN146" s="396"/>
    </row>
    <row r="147" spans="1:40" x14ac:dyDescent="0.2">
      <c r="A147" s="397" t="s">
        <v>2757</v>
      </c>
      <c r="D147" s="396"/>
      <c r="E147" s="396"/>
      <c r="F147" s="396"/>
      <c r="G147" s="396"/>
      <c r="H147" s="396"/>
      <c r="I147" s="396"/>
      <c r="J147" s="396"/>
      <c r="K147" s="396"/>
      <c r="L147" s="396"/>
      <c r="M147" s="396"/>
      <c r="N147" s="396"/>
      <c r="O147" s="396"/>
      <c r="P147" s="396"/>
      <c r="Q147" s="396"/>
      <c r="R147" s="396"/>
      <c r="S147" s="396"/>
      <c r="T147" s="396"/>
      <c r="U147" s="396"/>
      <c r="V147" s="396"/>
      <c r="W147" s="396"/>
      <c r="X147" s="396"/>
      <c r="Y147" s="396"/>
      <c r="Z147" s="396"/>
      <c r="AA147" s="396"/>
      <c r="AB147" s="396"/>
      <c r="AC147" s="396"/>
      <c r="AD147" s="396"/>
      <c r="AE147" s="396"/>
      <c r="AF147" s="396"/>
      <c r="AG147" s="396"/>
      <c r="AH147" s="396"/>
      <c r="AI147" s="396"/>
      <c r="AJ147" s="396"/>
      <c r="AK147" s="396"/>
      <c r="AL147" s="396"/>
      <c r="AM147" s="396"/>
      <c r="AN147" s="396"/>
    </row>
    <row r="148" spans="1:40" x14ac:dyDescent="0.2">
      <c r="D148" s="396"/>
      <c r="E148" s="396"/>
      <c r="F148" s="396"/>
      <c r="G148" s="396"/>
      <c r="H148" s="396"/>
      <c r="I148" s="396"/>
      <c r="J148" s="396"/>
      <c r="K148" s="396"/>
      <c r="L148" s="396"/>
      <c r="M148" s="396"/>
      <c r="N148" s="396"/>
      <c r="O148" s="396"/>
      <c r="P148" s="396"/>
      <c r="Q148" s="396"/>
      <c r="R148" s="396"/>
      <c r="S148" s="396"/>
      <c r="T148" s="396"/>
      <c r="U148" s="396"/>
      <c r="V148" s="396"/>
      <c r="W148" s="396"/>
      <c r="X148" s="396"/>
      <c r="Y148" s="396"/>
      <c r="Z148" s="396"/>
      <c r="AA148" s="396"/>
      <c r="AB148" s="396"/>
      <c r="AC148" s="396"/>
      <c r="AD148" s="396"/>
      <c r="AE148" s="396"/>
      <c r="AF148" s="396"/>
      <c r="AG148" s="396"/>
      <c r="AH148" s="396"/>
      <c r="AI148" s="396"/>
      <c r="AJ148" s="396"/>
      <c r="AK148" s="396"/>
      <c r="AL148" s="396"/>
      <c r="AM148" s="396"/>
      <c r="AN148" s="396"/>
    </row>
    <row r="149" spans="1:40" x14ac:dyDescent="0.2">
      <c r="D149" s="396"/>
      <c r="E149" s="396"/>
      <c r="F149" s="396"/>
      <c r="G149" s="396"/>
      <c r="H149" s="396"/>
      <c r="I149" s="396"/>
      <c r="J149" s="396"/>
      <c r="K149" s="396"/>
      <c r="L149" s="396"/>
      <c r="M149" s="396"/>
      <c r="N149" s="396"/>
      <c r="O149" s="396"/>
      <c r="P149" s="396"/>
      <c r="Q149" s="396"/>
      <c r="R149" s="396"/>
      <c r="S149" s="396"/>
      <c r="T149" s="396"/>
      <c r="U149" s="396"/>
      <c r="V149" s="396"/>
      <c r="W149" s="396"/>
      <c r="X149" s="396"/>
      <c r="Y149" s="396"/>
      <c r="Z149" s="396"/>
      <c r="AA149" s="396"/>
      <c r="AB149" s="396"/>
      <c r="AC149" s="396"/>
      <c r="AD149" s="396"/>
      <c r="AE149" s="396"/>
      <c r="AF149" s="396"/>
      <c r="AG149" s="396"/>
      <c r="AH149" s="396"/>
      <c r="AI149" s="396"/>
      <c r="AJ149" s="396"/>
      <c r="AK149" s="396"/>
      <c r="AL149" s="396"/>
      <c r="AM149" s="396"/>
      <c r="AN149" s="396"/>
    </row>
    <row r="150" spans="1:40" x14ac:dyDescent="0.2">
      <c r="D150" s="396"/>
      <c r="E150" s="396"/>
      <c r="F150" s="396"/>
      <c r="G150" s="396"/>
      <c r="H150" s="396"/>
      <c r="I150" s="396"/>
      <c r="J150" s="396"/>
      <c r="K150" s="396"/>
      <c r="L150" s="396"/>
      <c r="M150" s="396"/>
      <c r="N150" s="396"/>
      <c r="O150" s="396"/>
      <c r="P150" s="396"/>
      <c r="Q150" s="396"/>
      <c r="R150" s="396"/>
      <c r="S150" s="396"/>
      <c r="T150" s="396"/>
      <c r="U150" s="396"/>
      <c r="V150" s="396"/>
      <c r="W150" s="396"/>
      <c r="X150" s="396"/>
      <c r="Y150" s="396"/>
      <c r="Z150" s="396"/>
      <c r="AA150" s="396"/>
      <c r="AB150" s="396"/>
      <c r="AC150" s="396"/>
      <c r="AD150" s="396"/>
      <c r="AE150" s="396"/>
      <c r="AF150" s="396"/>
      <c r="AG150" s="396"/>
      <c r="AH150" s="396"/>
      <c r="AI150" s="396"/>
      <c r="AJ150" s="396"/>
      <c r="AK150" s="396"/>
      <c r="AL150" s="396"/>
      <c r="AM150" s="396"/>
      <c r="AN150" s="396"/>
    </row>
    <row r="151" spans="1:40" x14ac:dyDescent="0.2">
      <c r="D151" s="396"/>
      <c r="E151" s="396"/>
      <c r="F151" s="396"/>
      <c r="G151" s="396"/>
      <c r="H151" s="396"/>
      <c r="I151" s="396"/>
      <c r="J151" s="396"/>
      <c r="K151" s="396"/>
      <c r="L151" s="396"/>
      <c r="M151" s="396"/>
      <c r="N151" s="396"/>
      <c r="O151" s="396"/>
      <c r="P151" s="396"/>
      <c r="Q151" s="396"/>
      <c r="R151" s="396"/>
      <c r="S151" s="396"/>
      <c r="T151" s="396"/>
      <c r="U151" s="396"/>
      <c r="V151" s="396"/>
      <c r="W151" s="396"/>
      <c r="X151" s="396"/>
      <c r="Y151" s="396"/>
      <c r="Z151" s="396"/>
      <c r="AA151" s="396"/>
      <c r="AB151" s="396"/>
      <c r="AC151" s="396"/>
      <c r="AD151" s="396"/>
      <c r="AE151" s="396"/>
      <c r="AF151" s="396"/>
      <c r="AG151" s="396"/>
      <c r="AH151" s="396"/>
      <c r="AI151" s="396"/>
      <c r="AJ151" s="396"/>
      <c r="AK151" s="396"/>
      <c r="AL151" s="396"/>
      <c r="AM151" s="396"/>
      <c r="AN151" s="396"/>
    </row>
    <row r="152" spans="1:40" x14ac:dyDescent="0.2">
      <c r="D152" s="396"/>
      <c r="E152" s="396"/>
      <c r="F152" s="396"/>
      <c r="G152" s="396"/>
      <c r="H152" s="396"/>
      <c r="I152" s="396"/>
      <c r="J152" s="396"/>
      <c r="K152" s="396"/>
      <c r="L152" s="396"/>
      <c r="M152" s="396"/>
      <c r="N152" s="396"/>
      <c r="O152" s="396"/>
      <c r="P152" s="396"/>
      <c r="Q152" s="396"/>
      <c r="R152" s="396"/>
      <c r="S152" s="396"/>
      <c r="T152" s="396"/>
      <c r="U152" s="396"/>
      <c r="V152" s="396"/>
      <c r="W152" s="396"/>
      <c r="X152" s="396"/>
      <c r="Y152" s="396"/>
      <c r="Z152" s="396"/>
      <c r="AA152" s="396"/>
      <c r="AB152" s="396"/>
      <c r="AC152" s="396"/>
      <c r="AD152" s="396"/>
      <c r="AE152" s="396"/>
      <c r="AF152" s="396"/>
      <c r="AG152" s="396"/>
      <c r="AH152" s="396"/>
      <c r="AI152" s="396"/>
      <c r="AJ152" s="396"/>
      <c r="AK152" s="396"/>
      <c r="AL152" s="396"/>
      <c r="AM152" s="396"/>
      <c r="AN152" s="396"/>
    </row>
    <row r="153" spans="1:40" x14ac:dyDescent="0.2">
      <c r="D153" s="396"/>
      <c r="E153" s="396"/>
      <c r="F153" s="396"/>
      <c r="G153" s="396"/>
      <c r="H153" s="396"/>
      <c r="I153" s="396"/>
      <c r="J153" s="396"/>
      <c r="K153" s="396"/>
      <c r="L153" s="396"/>
      <c r="M153" s="396"/>
      <c r="N153" s="396"/>
      <c r="O153" s="396"/>
      <c r="P153" s="396"/>
      <c r="Q153" s="396"/>
      <c r="R153" s="396"/>
      <c r="S153" s="396"/>
      <c r="T153" s="396"/>
      <c r="U153" s="396"/>
      <c r="V153" s="396"/>
      <c r="W153" s="396"/>
      <c r="X153" s="396"/>
      <c r="Y153" s="396"/>
      <c r="Z153" s="396"/>
      <c r="AA153" s="396"/>
      <c r="AB153" s="396"/>
      <c r="AC153" s="396"/>
      <c r="AD153" s="396"/>
      <c r="AE153" s="396"/>
      <c r="AF153" s="396"/>
      <c r="AG153" s="396"/>
      <c r="AH153" s="396"/>
      <c r="AI153" s="396"/>
      <c r="AJ153" s="396"/>
      <c r="AK153" s="396"/>
      <c r="AL153" s="396"/>
      <c r="AM153" s="396"/>
      <c r="AN153" s="396"/>
    </row>
    <row r="154" spans="1:40" x14ac:dyDescent="0.2">
      <c r="D154" s="396"/>
      <c r="E154" s="396"/>
      <c r="F154" s="396"/>
      <c r="G154" s="396"/>
      <c r="H154" s="396"/>
      <c r="I154" s="396"/>
      <c r="J154" s="396"/>
      <c r="K154" s="396"/>
      <c r="L154" s="396"/>
      <c r="M154" s="396"/>
      <c r="N154" s="396"/>
      <c r="O154" s="396"/>
      <c r="P154" s="396"/>
      <c r="Q154" s="396"/>
      <c r="R154" s="396"/>
      <c r="S154" s="396"/>
      <c r="T154" s="396"/>
      <c r="U154" s="396"/>
      <c r="V154" s="396"/>
      <c r="W154" s="396"/>
      <c r="X154" s="396"/>
      <c r="Y154" s="396"/>
      <c r="Z154" s="396"/>
      <c r="AA154" s="396"/>
      <c r="AB154" s="396"/>
      <c r="AC154" s="396"/>
      <c r="AD154" s="396"/>
      <c r="AE154" s="396"/>
      <c r="AF154" s="396"/>
      <c r="AG154" s="396"/>
      <c r="AH154" s="396"/>
      <c r="AI154" s="396"/>
      <c r="AJ154" s="396"/>
      <c r="AK154" s="396"/>
      <c r="AL154" s="396"/>
      <c r="AM154" s="396"/>
      <c r="AN154" s="396"/>
    </row>
    <row r="155" spans="1:40" x14ac:dyDescent="0.2">
      <c r="D155" s="396"/>
      <c r="E155" s="396"/>
      <c r="F155" s="396"/>
      <c r="G155" s="396"/>
      <c r="H155" s="396"/>
      <c r="I155" s="396"/>
      <c r="J155" s="396"/>
      <c r="K155" s="396"/>
      <c r="L155" s="396"/>
      <c r="M155" s="396"/>
      <c r="N155" s="396"/>
      <c r="O155" s="396"/>
      <c r="P155" s="396"/>
      <c r="Q155" s="396"/>
      <c r="R155" s="396"/>
      <c r="S155" s="396"/>
      <c r="T155" s="396"/>
      <c r="U155" s="396"/>
      <c r="V155" s="396"/>
      <c r="W155" s="396"/>
      <c r="X155" s="396"/>
      <c r="Y155" s="396"/>
      <c r="Z155" s="396"/>
      <c r="AA155" s="396"/>
      <c r="AB155" s="396"/>
      <c r="AC155" s="396"/>
      <c r="AD155" s="396"/>
      <c r="AE155" s="396"/>
      <c r="AF155" s="396"/>
      <c r="AG155" s="396"/>
      <c r="AH155" s="396"/>
      <c r="AI155" s="396"/>
      <c r="AJ155" s="396"/>
      <c r="AK155" s="396"/>
      <c r="AL155" s="396"/>
      <c r="AM155" s="396"/>
      <c r="AN155" s="396"/>
    </row>
    <row r="156" spans="1:40" x14ac:dyDescent="0.2">
      <c r="D156" s="396"/>
      <c r="E156" s="396"/>
      <c r="F156" s="396"/>
      <c r="G156" s="396"/>
      <c r="H156" s="396"/>
      <c r="I156" s="396"/>
      <c r="J156" s="396"/>
      <c r="K156" s="396"/>
      <c r="L156" s="396"/>
      <c r="M156" s="396"/>
      <c r="N156" s="396"/>
      <c r="O156" s="396"/>
      <c r="P156" s="396"/>
      <c r="Q156" s="396"/>
      <c r="R156" s="396"/>
      <c r="S156" s="396"/>
      <c r="T156" s="396"/>
      <c r="U156" s="396"/>
      <c r="V156" s="396"/>
      <c r="W156" s="396"/>
      <c r="X156" s="396"/>
      <c r="Y156" s="396"/>
      <c r="Z156" s="396"/>
      <c r="AA156" s="396"/>
      <c r="AB156" s="396"/>
      <c r="AC156" s="396"/>
      <c r="AD156" s="396"/>
      <c r="AE156" s="396"/>
      <c r="AF156" s="396"/>
      <c r="AG156" s="396"/>
      <c r="AH156" s="396"/>
      <c r="AI156" s="396"/>
      <c r="AJ156" s="396"/>
      <c r="AK156" s="396"/>
      <c r="AL156" s="396"/>
      <c r="AM156" s="396"/>
      <c r="AN156" s="396"/>
    </row>
    <row r="157" spans="1:40" x14ac:dyDescent="0.2">
      <c r="D157" s="396"/>
      <c r="E157" s="396"/>
      <c r="F157" s="396"/>
      <c r="G157" s="396"/>
      <c r="H157" s="396"/>
      <c r="I157" s="396"/>
      <c r="J157" s="396"/>
      <c r="K157" s="396"/>
      <c r="L157" s="396"/>
      <c r="M157" s="396"/>
      <c r="N157" s="396"/>
      <c r="O157" s="396"/>
      <c r="P157" s="396"/>
      <c r="Q157" s="396"/>
      <c r="R157" s="396"/>
      <c r="S157" s="396"/>
      <c r="T157" s="396"/>
      <c r="U157" s="396"/>
      <c r="V157" s="396"/>
      <c r="W157" s="396"/>
      <c r="X157" s="396"/>
      <c r="Y157" s="396"/>
      <c r="Z157" s="396"/>
      <c r="AA157" s="396"/>
      <c r="AB157" s="396"/>
      <c r="AC157" s="396"/>
      <c r="AD157" s="396"/>
      <c r="AE157" s="396"/>
      <c r="AF157" s="396"/>
      <c r="AG157" s="396"/>
      <c r="AH157" s="396"/>
      <c r="AI157" s="396"/>
      <c r="AJ157" s="396"/>
      <c r="AK157" s="396"/>
      <c r="AL157" s="396"/>
      <c r="AM157" s="396"/>
      <c r="AN157" s="396"/>
    </row>
  </sheetData>
  <mergeCells count="31">
    <mergeCell ref="A1:D1"/>
    <mergeCell ref="F1:G1"/>
    <mergeCell ref="A4:A29"/>
    <mergeCell ref="B4:B5"/>
    <mergeCell ref="B12:B13"/>
    <mergeCell ref="B21:B22"/>
    <mergeCell ref="A30:A55"/>
    <mergeCell ref="B30:B31"/>
    <mergeCell ref="B38:B39"/>
    <mergeCell ref="B47:B48"/>
    <mergeCell ref="A56:A81"/>
    <mergeCell ref="B56:B57"/>
    <mergeCell ref="B64:B65"/>
    <mergeCell ref="B73:B74"/>
    <mergeCell ref="A82:A107"/>
    <mergeCell ref="B82:B83"/>
    <mergeCell ref="B90:B91"/>
    <mergeCell ref="B99:B100"/>
    <mergeCell ref="A108:A133"/>
    <mergeCell ref="B108:B109"/>
    <mergeCell ref="B116:B117"/>
    <mergeCell ref="B125:B126"/>
    <mergeCell ref="A143:F143"/>
    <mergeCell ref="A144:F144"/>
    <mergeCell ref="A145:F145"/>
    <mergeCell ref="A136:F136"/>
    <mergeCell ref="A137:F138"/>
    <mergeCell ref="A139:F139"/>
    <mergeCell ref="A140:F140"/>
    <mergeCell ref="A141:F141"/>
    <mergeCell ref="A142:F142"/>
  </mergeCells>
  <hyperlinks>
    <hyperlink ref="F1:G1" location="Contents!A1" display="back to contents"/>
    <hyperlink ref="A137:F138" r:id="rId1" display="2) Figures are based on date of registration.  In Scotland deaths must be registered within 8 days although in practice, the average time between death and registration is around 3 days. More information on days between occurrence and registration can be "/>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32"/>
  <sheetViews>
    <sheetView workbookViewId="0">
      <selection sqref="A1:J1"/>
    </sheetView>
  </sheetViews>
  <sheetFormatPr defaultColWidth="9.140625" defaultRowHeight="12.75" x14ac:dyDescent="0.2"/>
  <cols>
    <col min="1" max="1" width="19.85546875" style="46" customWidth="1"/>
    <col min="2" max="4" width="12.140625" style="46" customWidth="1"/>
    <col min="5" max="5" width="12.7109375" style="46" customWidth="1"/>
    <col min="6" max="6" width="14" style="46" customWidth="1"/>
    <col min="7" max="7" width="12.5703125" style="46" customWidth="1"/>
    <col min="8" max="11" width="12.140625" style="46" customWidth="1"/>
    <col min="12" max="12" width="11" style="46" customWidth="1"/>
    <col min="13" max="13" width="10" style="46" customWidth="1"/>
    <col min="14" max="14" width="11.7109375" style="46" customWidth="1"/>
    <col min="15" max="15" width="12.5703125" style="46" customWidth="1"/>
    <col min="16" max="18" width="12.140625" style="46" customWidth="1"/>
    <col min="19" max="19" width="12.5703125" style="46" customWidth="1"/>
    <col min="20" max="26" width="12.140625" style="46" customWidth="1"/>
    <col min="27" max="27" width="13.42578125" style="46" customWidth="1"/>
    <col min="28" max="28" width="11.5703125" style="46" customWidth="1"/>
    <col min="29" max="29" width="10" style="46" customWidth="1"/>
    <col min="30" max="16384" width="9.140625" style="46"/>
  </cols>
  <sheetData>
    <row r="1" spans="1:30" ht="18" customHeight="1" x14ac:dyDescent="0.25">
      <c r="A1" s="533" t="s">
        <v>2972</v>
      </c>
      <c r="B1" s="533"/>
      <c r="C1" s="533"/>
      <c r="D1" s="533"/>
      <c r="E1" s="533"/>
      <c r="F1" s="533"/>
      <c r="G1" s="533"/>
      <c r="H1" s="533"/>
      <c r="I1" s="533"/>
      <c r="J1" s="533"/>
      <c r="K1" s="233"/>
      <c r="L1" s="538" t="s">
        <v>78</v>
      </c>
      <c r="M1" s="538"/>
      <c r="O1" s="198"/>
      <c r="P1" s="198"/>
      <c r="Q1" s="198"/>
      <c r="R1" s="198"/>
      <c r="S1" s="222"/>
      <c r="T1" s="222"/>
      <c r="U1" s="222"/>
      <c r="V1" s="222"/>
      <c r="W1" s="241"/>
      <c r="X1" s="241"/>
      <c r="Y1" s="241"/>
      <c r="Z1" s="241"/>
      <c r="AA1" s="198"/>
    </row>
    <row r="2" spans="1:30" ht="15" customHeight="1" x14ac:dyDescent="0.2"/>
    <row r="3" spans="1:30" ht="13.5" customHeight="1" x14ac:dyDescent="0.2">
      <c r="C3" s="526" t="s">
        <v>24</v>
      </c>
      <c r="D3" s="526"/>
      <c r="E3" s="526"/>
      <c r="F3" s="526"/>
      <c r="G3" s="526" t="s">
        <v>25</v>
      </c>
      <c r="H3" s="526"/>
      <c r="I3" s="526"/>
      <c r="J3" s="526"/>
      <c r="K3" s="526" t="s">
        <v>109</v>
      </c>
      <c r="L3" s="526"/>
      <c r="M3" s="526"/>
      <c r="N3" s="526"/>
      <c r="O3" s="526" t="s">
        <v>2767</v>
      </c>
      <c r="P3" s="526"/>
      <c r="Q3" s="526"/>
      <c r="R3" s="526"/>
      <c r="S3" s="526" t="s">
        <v>2770</v>
      </c>
      <c r="T3" s="526"/>
      <c r="U3" s="526"/>
      <c r="V3" s="526"/>
      <c r="W3" s="526">
        <v>44044</v>
      </c>
      <c r="X3" s="526"/>
      <c r="Y3" s="526"/>
      <c r="Z3" s="526"/>
      <c r="AA3" s="526" t="s">
        <v>2781</v>
      </c>
      <c r="AB3" s="526"/>
      <c r="AC3" s="526"/>
      <c r="AD3" s="526"/>
    </row>
    <row r="4" spans="1:30" ht="13.5" customHeight="1" x14ac:dyDescent="0.2">
      <c r="B4" s="54"/>
      <c r="C4" s="526"/>
      <c r="D4" s="526"/>
      <c r="E4" s="526"/>
      <c r="F4" s="526"/>
      <c r="G4" s="526"/>
      <c r="H4" s="526"/>
      <c r="I4" s="526"/>
      <c r="J4" s="526"/>
      <c r="K4" s="526"/>
      <c r="L4" s="526"/>
      <c r="M4" s="526"/>
      <c r="N4" s="526"/>
      <c r="O4" s="526"/>
      <c r="P4" s="526"/>
      <c r="Q4" s="526"/>
      <c r="R4" s="526"/>
      <c r="S4" s="526"/>
      <c r="T4" s="526"/>
      <c r="U4" s="526"/>
      <c r="V4" s="526"/>
      <c r="W4" s="526"/>
      <c r="X4" s="526"/>
      <c r="Y4" s="526"/>
      <c r="Z4" s="526"/>
      <c r="AA4" s="526"/>
      <c r="AB4" s="526"/>
      <c r="AC4" s="526"/>
      <c r="AD4" s="526"/>
    </row>
    <row r="5" spans="1:30" ht="13.5" customHeight="1" x14ac:dyDescent="0.2">
      <c r="C5" s="527" t="s">
        <v>29</v>
      </c>
      <c r="D5" s="529" t="s">
        <v>28</v>
      </c>
      <c r="E5" s="529" t="s">
        <v>30</v>
      </c>
      <c r="F5" s="531" t="s">
        <v>31</v>
      </c>
      <c r="G5" s="527" t="s">
        <v>29</v>
      </c>
      <c r="H5" s="529" t="s">
        <v>28</v>
      </c>
      <c r="I5" s="529" t="s">
        <v>30</v>
      </c>
      <c r="J5" s="531" t="s">
        <v>31</v>
      </c>
      <c r="K5" s="527" t="s">
        <v>29</v>
      </c>
      <c r="L5" s="529" t="s">
        <v>28</v>
      </c>
      <c r="M5" s="529" t="s">
        <v>30</v>
      </c>
      <c r="N5" s="531" t="s">
        <v>31</v>
      </c>
      <c r="O5" s="527" t="s">
        <v>29</v>
      </c>
      <c r="P5" s="529" t="s">
        <v>28</v>
      </c>
      <c r="Q5" s="529" t="s">
        <v>30</v>
      </c>
      <c r="R5" s="531" t="s">
        <v>31</v>
      </c>
      <c r="S5" s="527" t="s">
        <v>29</v>
      </c>
      <c r="T5" s="529" t="s">
        <v>28</v>
      </c>
      <c r="U5" s="529" t="s">
        <v>30</v>
      </c>
      <c r="V5" s="531" t="s">
        <v>31</v>
      </c>
      <c r="W5" s="527" t="s">
        <v>29</v>
      </c>
      <c r="X5" s="529" t="s">
        <v>28</v>
      </c>
      <c r="Y5" s="529" t="s">
        <v>30</v>
      </c>
      <c r="Z5" s="531" t="s">
        <v>31</v>
      </c>
      <c r="AA5" s="527" t="s">
        <v>29</v>
      </c>
      <c r="AB5" s="529" t="s">
        <v>28</v>
      </c>
      <c r="AC5" s="529" t="s">
        <v>30</v>
      </c>
      <c r="AD5" s="531" t="s">
        <v>31</v>
      </c>
    </row>
    <row r="6" spans="1:30" ht="13.5" customHeight="1" x14ac:dyDescent="0.2">
      <c r="C6" s="527"/>
      <c r="D6" s="529"/>
      <c r="E6" s="529"/>
      <c r="F6" s="531"/>
      <c r="G6" s="527"/>
      <c r="H6" s="529"/>
      <c r="I6" s="529"/>
      <c r="J6" s="531"/>
      <c r="K6" s="527"/>
      <c r="L6" s="529"/>
      <c r="M6" s="529"/>
      <c r="N6" s="531"/>
      <c r="O6" s="527"/>
      <c r="P6" s="529"/>
      <c r="Q6" s="529"/>
      <c r="R6" s="531"/>
      <c r="S6" s="527"/>
      <c r="T6" s="529"/>
      <c r="U6" s="529"/>
      <c r="V6" s="531"/>
      <c r="W6" s="527"/>
      <c r="X6" s="529"/>
      <c r="Y6" s="529"/>
      <c r="Z6" s="531"/>
      <c r="AA6" s="527"/>
      <c r="AB6" s="529"/>
      <c r="AC6" s="529"/>
      <c r="AD6" s="531"/>
    </row>
    <row r="7" spans="1:30" ht="13.5" customHeight="1" x14ac:dyDescent="0.2">
      <c r="C7" s="528"/>
      <c r="D7" s="530"/>
      <c r="E7" s="530"/>
      <c r="F7" s="532"/>
      <c r="G7" s="528"/>
      <c r="H7" s="530"/>
      <c r="I7" s="530"/>
      <c r="J7" s="532"/>
      <c r="K7" s="528"/>
      <c r="L7" s="530"/>
      <c r="M7" s="530"/>
      <c r="N7" s="532"/>
      <c r="O7" s="528"/>
      <c r="P7" s="530"/>
      <c r="Q7" s="530"/>
      <c r="R7" s="532"/>
      <c r="S7" s="528"/>
      <c r="T7" s="530"/>
      <c r="U7" s="530"/>
      <c r="V7" s="532"/>
      <c r="W7" s="528"/>
      <c r="X7" s="530"/>
      <c r="Y7" s="530"/>
      <c r="Z7" s="532"/>
      <c r="AA7" s="528"/>
      <c r="AB7" s="530"/>
      <c r="AC7" s="530"/>
      <c r="AD7" s="532"/>
    </row>
    <row r="8" spans="1:30" ht="13.5" customHeight="1" x14ac:dyDescent="0.2">
      <c r="A8" s="537" t="s">
        <v>2769</v>
      </c>
      <c r="B8" s="86" t="s">
        <v>27</v>
      </c>
      <c r="C8" s="68">
        <v>65.2</v>
      </c>
      <c r="D8" s="69">
        <v>57.8</v>
      </c>
      <c r="E8" s="69">
        <v>72.599999999999994</v>
      </c>
      <c r="F8" s="83">
        <v>297</v>
      </c>
      <c r="G8" s="71">
        <v>583.1</v>
      </c>
      <c r="H8" s="70">
        <v>560.9</v>
      </c>
      <c r="I8" s="70">
        <v>605.20000000000005</v>
      </c>
      <c r="J8" s="83">
        <v>2504</v>
      </c>
      <c r="K8" s="71">
        <v>267.60000000000002</v>
      </c>
      <c r="L8" s="70">
        <v>252.5</v>
      </c>
      <c r="M8" s="70">
        <v>282.7</v>
      </c>
      <c r="N8" s="83">
        <v>1175</v>
      </c>
      <c r="O8" s="71">
        <v>46.5</v>
      </c>
      <c r="P8" s="70">
        <v>40</v>
      </c>
      <c r="Q8" s="70">
        <v>53.1</v>
      </c>
      <c r="R8" s="83">
        <v>197</v>
      </c>
      <c r="S8" s="71">
        <v>8.6</v>
      </c>
      <c r="T8" s="70">
        <v>5.8</v>
      </c>
      <c r="U8" s="70">
        <v>11.3</v>
      </c>
      <c r="V8" s="83">
        <v>38</v>
      </c>
      <c r="W8" s="71">
        <v>4.5</v>
      </c>
      <c r="X8" s="70">
        <v>2.5</v>
      </c>
      <c r="Y8" s="70">
        <v>6.5</v>
      </c>
      <c r="Z8" s="83">
        <v>20</v>
      </c>
      <c r="AA8" s="71">
        <v>160.69999999999999</v>
      </c>
      <c r="AB8" s="70">
        <v>155.9</v>
      </c>
      <c r="AC8" s="70">
        <v>165.6</v>
      </c>
      <c r="AD8" s="83">
        <v>4231</v>
      </c>
    </row>
    <row r="9" spans="1:30" ht="13.5" customHeight="1" x14ac:dyDescent="0.2">
      <c r="A9" s="537"/>
      <c r="B9" s="85" t="s">
        <v>2</v>
      </c>
      <c r="C9" s="71">
        <v>47.2</v>
      </c>
      <c r="D9" s="70">
        <v>38.9</v>
      </c>
      <c r="E9" s="70">
        <v>55.5</v>
      </c>
      <c r="F9" s="83">
        <v>124</v>
      </c>
      <c r="G9" s="71">
        <v>479.2</v>
      </c>
      <c r="H9" s="70">
        <v>453.1</v>
      </c>
      <c r="I9" s="70">
        <v>505.2</v>
      </c>
      <c r="J9" s="83">
        <v>1226</v>
      </c>
      <c r="K9" s="71">
        <v>239</v>
      </c>
      <c r="L9" s="70">
        <v>220.7</v>
      </c>
      <c r="M9" s="70">
        <v>257.3</v>
      </c>
      <c r="N9" s="83">
        <v>633</v>
      </c>
      <c r="O9" s="71">
        <v>44.3</v>
      </c>
      <c r="P9" s="70">
        <v>36.1</v>
      </c>
      <c r="Q9" s="70">
        <v>52.5</v>
      </c>
      <c r="R9" s="83">
        <v>113</v>
      </c>
      <c r="S9" s="71">
        <v>9</v>
      </c>
      <c r="T9" s="70">
        <v>5.4</v>
      </c>
      <c r="U9" s="70">
        <v>12.7</v>
      </c>
      <c r="V9" s="83">
        <v>24</v>
      </c>
      <c r="W9" s="71">
        <v>4.9000000000000004</v>
      </c>
      <c r="X9" s="70">
        <v>2.2000000000000002</v>
      </c>
      <c r="Y9" s="70">
        <v>7.5</v>
      </c>
      <c r="Z9" s="83">
        <v>13</v>
      </c>
      <c r="AA9" s="71">
        <v>135.80000000000001</v>
      </c>
      <c r="AB9" s="70">
        <v>130.1</v>
      </c>
      <c r="AC9" s="70">
        <v>141.5</v>
      </c>
      <c r="AD9" s="83">
        <v>2133</v>
      </c>
    </row>
    <row r="10" spans="1:30" ht="13.5" customHeight="1" x14ac:dyDescent="0.2">
      <c r="A10" s="537"/>
      <c r="B10" s="87" t="s">
        <v>3</v>
      </c>
      <c r="C10" s="71">
        <v>87.7</v>
      </c>
      <c r="D10" s="70">
        <v>74.400000000000006</v>
      </c>
      <c r="E10" s="70">
        <v>101.1</v>
      </c>
      <c r="F10" s="83">
        <v>173</v>
      </c>
      <c r="G10" s="71">
        <v>719.4</v>
      </c>
      <c r="H10" s="70">
        <v>680.4</v>
      </c>
      <c r="I10" s="70">
        <v>758.3</v>
      </c>
      <c r="J10" s="83">
        <v>1278</v>
      </c>
      <c r="K10" s="71">
        <v>305.8</v>
      </c>
      <c r="L10" s="70">
        <v>279.8</v>
      </c>
      <c r="M10" s="70">
        <v>331.8</v>
      </c>
      <c r="N10" s="83">
        <v>542</v>
      </c>
      <c r="O10" s="71">
        <v>49.6</v>
      </c>
      <c r="P10" s="70">
        <v>38.6</v>
      </c>
      <c r="Q10" s="70">
        <v>60.5</v>
      </c>
      <c r="R10" s="83">
        <v>84</v>
      </c>
      <c r="S10" s="71">
        <v>7.6</v>
      </c>
      <c r="T10" s="70">
        <v>3.5</v>
      </c>
      <c r="U10" s="70">
        <v>11.7</v>
      </c>
      <c r="V10" s="83">
        <v>14</v>
      </c>
      <c r="W10" s="71">
        <v>3.6</v>
      </c>
      <c r="X10" s="70">
        <v>0.8</v>
      </c>
      <c r="Y10" s="70">
        <v>6.4</v>
      </c>
      <c r="Z10" s="83">
        <v>7</v>
      </c>
      <c r="AA10" s="71">
        <v>193.2</v>
      </c>
      <c r="AB10" s="70">
        <v>184.7</v>
      </c>
      <c r="AC10" s="70">
        <v>201.6</v>
      </c>
      <c r="AD10" s="83">
        <v>2098</v>
      </c>
    </row>
    <row r="11" spans="1:30" ht="13.5" customHeight="1" x14ac:dyDescent="0.2">
      <c r="A11" s="537" t="s">
        <v>74</v>
      </c>
      <c r="B11" s="86" t="s">
        <v>27</v>
      </c>
      <c r="C11" s="140">
        <v>58.4</v>
      </c>
      <c r="D11" s="99">
        <v>51.4</v>
      </c>
      <c r="E11" s="99">
        <v>65.5</v>
      </c>
      <c r="F11" s="154">
        <v>265</v>
      </c>
      <c r="G11" s="98">
        <v>561.4</v>
      </c>
      <c r="H11" s="100">
        <v>539.6</v>
      </c>
      <c r="I11" s="100">
        <v>583.20000000000005</v>
      </c>
      <c r="J11" s="155">
        <v>2410</v>
      </c>
      <c r="K11" s="98">
        <v>242.7</v>
      </c>
      <c r="L11" s="100">
        <v>228.3</v>
      </c>
      <c r="M11" s="100">
        <v>257</v>
      </c>
      <c r="N11" s="155">
        <v>1063</v>
      </c>
      <c r="O11" s="98">
        <v>35.799999999999997</v>
      </c>
      <c r="P11" s="100">
        <v>30.1</v>
      </c>
      <c r="Q11" s="100">
        <v>41.5</v>
      </c>
      <c r="R11" s="155">
        <v>151</v>
      </c>
      <c r="S11" s="98">
        <v>3.6</v>
      </c>
      <c r="T11" s="100">
        <v>1.8</v>
      </c>
      <c r="U11" s="100">
        <v>5.4</v>
      </c>
      <c r="V11" s="155">
        <v>16</v>
      </c>
      <c r="W11" s="98">
        <v>2.2999999999999998</v>
      </c>
      <c r="X11" s="100">
        <v>0.9</v>
      </c>
      <c r="Y11" s="100">
        <v>3.7</v>
      </c>
      <c r="Z11" s="155">
        <v>10</v>
      </c>
      <c r="AA11" s="98">
        <v>148.9</v>
      </c>
      <c r="AB11" s="100">
        <v>144.19999999999999</v>
      </c>
      <c r="AC11" s="100">
        <v>153.5</v>
      </c>
      <c r="AD11" s="155">
        <v>3915</v>
      </c>
    </row>
    <row r="12" spans="1:30" ht="13.5" customHeight="1" x14ac:dyDescent="0.2">
      <c r="A12" s="537"/>
      <c r="B12" s="85" t="s">
        <v>2</v>
      </c>
      <c r="C12" s="71">
        <v>42.2</v>
      </c>
      <c r="D12" s="70">
        <v>34.299999999999997</v>
      </c>
      <c r="E12" s="70">
        <v>50.1</v>
      </c>
      <c r="F12" s="83">
        <v>111</v>
      </c>
      <c r="G12" s="71">
        <v>460.7</v>
      </c>
      <c r="H12" s="70">
        <v>435.1</v>
      </c>
      <c r="I12" s="70">
        <v>486.2</v>
      </c>
      <c r="J12" s="83">
        <v>1179</v>
      </c>
      <c r="K12" s="71">
        <v>215.8</v>
      </c>
      <c r="L12" s="70">
        <v>198.4</v>
      </c>
      <c r="M12" s="70">
        <v>233.2</v>
      </c>
      <c r="N12" s="83">
        <v>572</v>
      </c>
      <c r="O12" s="71">
        <v>35.200000000000003</v>
      </c>
      <c r="P12" s="70">
        <v>27.9</v>
      </c>
      <c r="Q12" s="70">
        <v>42.5</v>
      </c>
      <c r="R12" s="83">
        <v>90</v>
      </c>
      <c r="S12" s="71">
        <v>4.0999999999999996</v>
      </c>
      <c r="T12" s="70">
        <v>1.7</v>
      </c>
      <c r="U12" s="70">
        <v>6.6</v>
      </c>
      <c r="V12" s="83">
        <v>11</v>
      </c>
      <c r="W12" s="71">
        <v>3</v>
      </c>
      <c r="X12" s="70">
        <v>0.9</v>
      </c>
      <c r="Y12" s="70">
        <v>5.2</v>
      </c>
      <c r="Z12" s="83">
        <v>8</v>
      </c>
      <c r="AA12" s="71">
        <v>125.4</v>
      </c>
      <c r="AB12" s="70">
        <v>119.9</v>
      </c>
      <c r="AC12" s="70">
        <v>130.9</v>
      </c>
      <c r="AD12" s="83">
        <v>1971</v>
      </c>
    </row>
    <row r="13" spans="1:30" ht="13.5" customHeight="1" x14ac:dyDescent="0.2">
      <c r="A13" s="537"/>
      <c r="B13" s="87" t="s">
        <v>3</v>
      </c>
      <c r="C13" s="151">
        <v>79</v>
      </c>
      <c r="D13" s="152">
        <v>66.2</v>
      </c>
      <c r="E13" s="152">
        <v>91.7</v>
      </c>
      <c r="F13" s="153">
        <v>154</v>
      </c>
      <c r="G13" s="151">
        <v>694.5</v>
      </c>
      <c r="H13" s="152">
        <v>656.2</v>
      </c>
      <c r="I13" s="152">
        <v>732.8</v>
      </c>
      <c r="J13" s="153">
        <v>1231</v>
      </c>
      <c r="K13" s="151">
        <v>277.7</v>
      </c>
      <c r="L13" s="152">
        <v>252.9</v>
      </c>
      <c r="M13" s="152">
        <v>302.60000000000002</v>
      </c>
      <c r="N13" s="153">
        <v>491</v>
      </c>
      <c r="O13" s="151">
        <v>36.6</v>
      </c>
      <c r="P13" s="152">
        <v>27.1</v>
      </c>
      <c r="Q13" s="152">
        <v>46.1</v>
      </c>
      <c r="R13" s="153">
        <v>61</v>
      </c>
      <c r="S13" s="151">
        <v>2.9</v>
      </c>
      <c r="T13" s="152">
        <v>0.3</v>
      </c>
      <c r="U13" s="152">
        <v>5.5</v>
      </c>
      <c r="V13" s="153">
        <v>5</v>
      </c>
      <c r="W13" s="151">
        <v>0.9</v>
      </c>
      <c r="X13" s="152">
        <v>-0.4</v>
      </c>
      <c r="Y13" s="152">
        <v>2.2000000000000002</v>
      </c>
      <c r="Z13" s="153">
        <v>2</v>
      </c>
      <c r="AA13" s="151">
        <v>179.6</v>
      </c>
      <c r="AB13" s="152">
        <v>171.4</v>
      </c>
      <c r="AC13" s="152">
        <v>187.7</v>
      </c>
      <c r="AD13" s="153">
        <v>1944</v>
      </c>
    </row>
    <row r="14" spans="1:30" ht="13.5" customHeight="1" x14ac:dyDescent="0.2">
      <c r="A14" s="539" t="s">
        <v>75</v>
      </c>
      <c r="B14" s="86" t="s">
        <v>27</v>
      </c>
      <c r="C14" s="72">
        <v>1257.0999999999999</v>
      </c>
      <c r="D14" s="73">
        <v>1225.8</v>
      </c>
      <c r="E14" s="73">
        <v>1288.4000000000001</v>
      </c>
      <c r="F14" s="84">
        <v>5647</v>
      </c>
      <c r="G14" s="71">
        <v>1782.1</v>
      </c>
      <c r="H14" s="70">
        <v>1745.7</v>
      </c>
      <c r="I14" s="70">
        <v>1818.5</v>
      </c>
      <c r="J14" s="83">
        <v>7690</v>
      </c>
      <c r="K14" s="71">
        <v>1293.9000000000001</v>
      </c>
      <c r="L14" s="70">
        <v>1262.3</v>
      </c>
      <c r="M14" s="70">
        <v>1325.5</v>
      </c>
      <c r="N14" s="83">
        <v>5779</v>
      </c>
      <c r="O14" s="71">
        <v>1023.3</v>
      </c>
      <c r="P14" s="70">
        <v>994.3</v>
      </c>
      <c r="Q14" s="70">
        <v>1052.4000000000001</v>
      </c>
      <c r="R14" s="83">
        <v>4441</v>
      </c>
      <c r="S14" s="71">
        <v>997.1</v>
      </c>
      <c r="T14" s="70">
        <v>968.9</v>
      </c>
      <c r="U14" s="70">
        <v>1025.3</v>
      </c>
      <c r="V14" s="83">
        <v>4493</v>
      </c>
      <c r="W14" s="71">
        <v>966.3</v>
      </c>
      <c r="X14" s="70">
        <v>938.5</v>
      </c>
      <c r="Y14" s="70">
        <v>994.1</v>
      </c>
      <c r="Z14" s="83">
        <v>4369</v>
      </c>
      <c r="AA14" s="71">
        <v>1217.5999999999999</v>
      </c>
      <c r="AB14" s="70">
        <v>1205</v>
      </c>
      <c r="AC14" s="70">
        <v>1230.3</v>
      </c>
      <c r="AD14" s="83">
        <v>32419</v>
      </c>
    </row>
    <row r="15" spans="1:30" ht="13.5" customHeight="1" x14ac:dyDescent="0.2">
      <c r="A15" s="539"/>
      <c r="B15" s="85" t="s">
        <v>2</v>
      </c>
      <c r="C15" s="71">
        <v>1072.5</v>
      </c>
      <c r="D15" s="70">
        <v>1034.3</v>
      </c>
      <c r="E15" s="70">
        <v>1110.5999999999999</v>
      </c>
      <c r="F15" s="83">
        <v>2791</v>
      </c>
      <c r="G15" s="71">
        <v>1515.1</v>
      </c>
      <c r="H15" s="70">
        <v>1471</v>
      </c>
      <c r="I15" s="70">
        <v>1559.2</v>
      </c>
      <c r="J15" s="83">
        <v>3837</v>
      </c>
      <c r="K15" s="71">
        <v>1109.7</v>
      </c>
      <c r="L15" s="70">
        <v>1071.3</v>
      </c>
      <c r="M15" s="70">
        <v>1148.0999999999999</v>
      </c>
      <c r="N15" s="83">
        <v>2891</v>
      </c>
      <c r="O15" s="71">
        <v>887.1</v>
      </c>
      <c r="P15" s="70">
        <v>851.6</v>
      </c>
      <c r="Q15" s="70">
        <v>922.7</v>
      </c>
      <c r="R15" s="83">
        <v>2227</v>
      </c>
      <c r="S15" s="71">
        <v>874.7</v>
      </c>
      <c r="T15" s="70">
        <v>839.9</v>
      </c>
      <c r="U15" s="70">
        <v>909.6</v>
      </c>
      <c r="V15" s="83">
        <v>2273</v>
      </c>
      <c r="W15" s="71">
        <v>821.3</v>
      </c>
      <c r="X15" s="70">
        <v>787.4</v>
      </c>
      <c r="Y15" s="70">
        <v>855.2</v>
      </c>
      <c r="Z15" s="83">
        <v>2136</v>
      </c>
      <c r="AA15" s="71">
        <v>1044.9000000000001</v>
      </c>
      <c r="AB15" s="70">
        <v>1029.5</v>
      </c>
      <c r="AC15" s="70">
        <v>1060.3</v>
      </c>
      <c r="AD15" s="83">
        <v>16155</v>
      </c>
    </row>
    <row r="16" spans="1:30" ht="13.5" customHeight="1" x14ac:dyDescent="0.2">
      <c r="A16" s="539"/>
      <c r="B16" s="87" t="s">
        <v>3</v>
      </c>
      <c r="C16" s="151">
        <v>1492.8</v>
      </c>
      <c r="D16" s="152">
        <v>1440.1</v>
      </c>
      <c r="E16" s="152">
        <v>1545.5</v>
      </c>
      <c r="F16" s="153">
        <v>2856</v>
      </c>
      <c r="G16" s="151">
        <v>2116.3000000000002</v>
      </c>
      <c r="H16" s="152">
        <v>2055</v>
      </c>
      <c r="I16" s="152">
        <v>2177.6999999999998</v>
      </c>
      <c r="J16" s="153">
        <v>3853</v>
      </c>
      <c r="K16" s="151">
        <v>1516.6</v>
      </c>
      <c r="L16" s="152">
        <v>1463.6</v>
      </c>
      <c r="M16" s="152">
        <v>1569.7</v>
      </c>
      <c r="N16" s="153">
        <v>2888</v>
      </c>
      <c r="O16" s="151">
        <v>1176.8</v>
      </c>
      <c r="P16" s="152">
        <v>1128.5999999999999</v>
      </c>
      <c r="Q16" s="152">
        <v>1225</v>
      </c>
      <c r="R16" s="153">
        <v>2214</v>
      </c>
      <c r="S16" s="151">
        <v>1146.5999999999999</v>
      </c>
      <c r="T16" s="152">
        <v>1099.8</v>
      </c>
      <c r="U16" s="152">
        <v>1193.5</v>
      </c>
      <c r="V16" s="153">
        <v>2220</v>
      </c>
      <c r="W16" s="151">
        <v>1141.2</v>
      </c>
      <c r="X16" s="152">
        <v>1094.5999999999999</v>
      </c>
      <c r="Y16" s="152">
        <v>1187.9000000000001</v>
      </c>
      <c r="Z16" s="153">
        <v>2233</v>
      </c>
      <c r="AA16" s="151">
        <v>1428.7</v>
      </c>
      <c r="AB16" s="152">
        <v>1407.5</v>
      </c>
      <c r="AC16" s="152">
        <v>1449.9</v>
      </c>
      <c r="AD16" s="153">
        <v>16264</v>
      </c>
    </row>
    <row r="17" spans="1:28" ht="13.5" customHeight="1" x14ac:dyDescent="0.2"/>
    <row r="18" spans="1:28" ht="13.5" customHeight="1" x14ac:dyDescent="0.2">
      <c r="A18" s="55" t="s">
        <v>26</v>
      </c>
    </row>
    <row r="19" spans="1:28" ht="13.5" customHeight="1" x14ac:dyDescent="0.2">
      <c r="A19" s="535" t="s">
        <v>87</v>
      </c>
      <c r="B19" s="535"/>
      <c r="C19" s="535"/>
      <c r="D19" s="535"/>
      <c r="E19" s="535"/>
      <c r="F19" s="535"/>
      <c r="G19" s="535"/>
      <c r="H19" s="535"/>
      <c r="I19" s="535"/>
      <c r="J19" s="535"/>
      <c r="K19" s="535"/>
      <c r="L19" s="52"/>
      <c r="M19" s="52"/>
      <c r="N19" s="52"/>
      <c r="O19" s="52"/>
      <c r="P19" s="52"/>
      <c r="Q19" s="52"/>
      <c r="R19" s="52"/>
      <c r="S19" s="52"/>
      <c r="T19" s="52"/>
      <c r="U19" s="52"/>
      <c r="V19" s="52"/>
      <c r="W19" s="52"/>
      <c r="X19" s="52"/>
      <c r="Y19" s="52"/>
      <c r="Z19" s="52"/>
      <c r="AA19" s="52"/>
      <c r="AB19" s="52"/>
    </row>
    <row r="20" spans="1:28" ht="13.5" customHeight="1" x14ac:dyDescent="0.2">
      <c r="A20" s="535"/>
      <c r="B20" s="535"/>
      <c r="C20" s="535"/>
      <c r="D20" s="535"/>
      <c r="E20" s="535"/>
      <c r="F20" s="535"/>
      <c r="G20" s="535"/>
      <c r="H20" s="535"/>
      <c r="I20" s="535"/>
      <c r="J20" s="535"/>
      <c r="K20" s="535"/>
      <c r="L20" s="52"/>
      <c r="M20" s="52"/>
      <c r="N20" s="52"/>
      <c r="O20" s="52"/>
      <c r="P20" s="52"/>
      <c r="Q20" s="52"/>
      <c r="R20" s="52"/>
      <c r="S20" s="52"/>
      <c r="T20" s="52"/>
      <c r="U20" s="52"/>
      <c r="V20" s="52"/>
      <c r="W20" s="52"/>
      <c r="X20" s="52"/>
      <c r="Y20" s="52"/>
      <c r="Z20" s="52"/>
      <c r="AA20" s="193"/>
      <c r="AB20" s="52"/>
    </row>
    <row r="21" spans="1:28" ht="13.5" customHeight="1" x14ac:dyDescent="0.2">
      <c r="A21" s="535" t="s">
        <v>88</v>
      </c>
      <c r="B21" s="535"/>
      <c r="C21" s="535"/>
      <c r="D21" s="535"/>
      <c r="E21" s="535"/>
      <c r="F21" s="535"/>
      <c r="G21" s="535"/>
      <c r="H21" s="535"/>
      <c r="I21" s="535"/>
      <c r="J21" s="535"/>
      <c r="K21" s="535"/>
      <c r="L21" s="52"/>
      <c r="M21" s="52"/>
      <c r="N21" s="52"/>
      <c r="O21" s="52"/>
      <c r="P21" s="52"/>
      <c r="Q21" s="52"/>
      <c r="R21" s="52"/>
      <c r="S21" s="52"/>
      <c r="T21" s="52"/>
      <c r="U21" s="52"/>
      <c r="V21" s="52"/>
      <c r="W21" s="52"/>
      <c r="X21" s="52"/>
      <c r="Y21" s="52"/>
      <c r="Z21" s="52"/>
      <c r="AA21" s="52"/>
      <c r="AB21" s="52"/>
    </row>
    <row r="22" spans="1:28" ht="13.5" customHeight="1" x14ac:dyDescent="0.2">
      <c r="A22" s="535"/>
      <c r="B22" s="535"/>
      <c r="C22" s="535"/>
      <c r="D22" s="535"/>
      <c r="E22" s="535"/>
      <c r="F22" s="535"/>
      <c r="G22" s="535"/>
      <c r="H22" s="535"/>
      <c r="I22" s="535"/>
      <c r="J22" s="535"/>
      <c r="K22" s="535"/>
      <c r="L22" s="52"/>
      <c r="M22" s="52"/>
      <c r="N22" s="52"/>
      <c r="O22" s="52"/>
      <c r="P22" s="52"/>
      <c r="Q22" s="52"/>
      <c r="R22" s="52"/>
      <c r="S22" s="52"/>
      <c r="T22" s="52"/>
      <c r="U22" s="52"/>
      <c r="V22" s="52"/>
      <c r="W22" s="52"/>
      <c r="X22" s="52"/>
      <c r="Y22" s="52"/>
      <c r="Z22" s="52"/>
      <c r="AA22" s="52"/>
      <c r="AB22" s="52"/>
    </row>
    <row r="23" spans="1:28" ht="13.5" customHeight="1" x14ac:dyDescent="0.2">
      <c r="A23" s="535"/>
      <c r="B23" s="535"/>
      <c r="C23" s="535"/>
      <c r="D23" s="535"/>
      <c r="E23" s="535"/>
      <c r="F23" s="535"/>
      <c r="G23" s="535"/>
      <c r="H23" s="535"/>
      <c r="I23" s="535"/>
      <c r="J23" s="535"/>
      <c r="K23" s="535"/>
      <c r="L23" s="52"/>
      <c r="M23" s="52"/>
      <c r="N23" s="52"/>
      <c r="O23" s="52"/>
      <c r="P23" s="52"/>
      <c r="Q23" s="52"/>
      <c r="R23" s="52"/>
      <c r="S23" s="52"/>
      <c r="T23" s="52"/>
      <c r="U23" s="52"/>
      <c r="V23" s="52"/>
      <c r="W23" s="52"/>
      <c r="X23" s="52"/>
      <c r="Y23" s="52"/>
      <c r="Z23" s="52"/>
      <c r="AA23" s="52"/>
      <c r="AB23" s="52"/>
    </row>
    <row r="24" spans="1:28" ht="13.5" customHeight="1" x14ac:dyDescent="0.2">
      <c r="A24" s="534" t="s">
        <v>76</v>
      </c>
      <c r="B24" s="534"/>
      <c r="C24" s="534"/>
      <c r="D24" s="534"/>
      <c r="E24" s="534"/>
      <c r="F24" s="534"/>
      <c r="G24" s="534"/>
      <c r="H24" s="534"/>
      <c r="I24" s="534"/>
      <c r="J24" s="534"/>
      <c r="K24" s="534"/>
      <c r="L24" s="52"/>
      <c r="M24" s="52"/>
      <c r="N24" s="52"/>
      <c r="O24" s="52"/>
      <c r="P24" s="52"/>
      <c r="Q24" s="52"/>
      <c r="R24" s="52"/>
      <c r="S24" s="52"/>
      <c r="T24" s="52"/>
      <c r="U24" s="52"/>
      <c r="V24" s="52"/>
      <c r="W24" s="52"/>
      <c r="X24" s="52"/>
      <c r="Y24" s="52"/>
      <c r="Z24" s="52"/>
      <c r="AA24" s="52"/>
      <c r="AB24" s="52"/>
    </row>
    <row r="25" spans="1:28" ht="13.5" customHeight="1" x14ac:dyDescent="0.2">
      <c r="A25" s="534" t="s">
        <v>90</v>
      </c>
      <c r="B25" s="534"/>
      <c r="C25" s="534"/>
      <c r="D25" s="534"/>
      <c r="E25" s="534"/>
      <c r="F25" s="534"/>
      <c r="G25" s="534"/>
      <c r="H25" s="534"/>
      <c r="I25" s="534"/>
      <c r="J25" s="534"/>
      <c r="K25" s="534"/>
    </row>
    <row r="26" spans="1:28" ht="13.5" customHeight="1" x14ac:dyDescent="0.2">
      <c r="A26" s="536" t="s">
        <v>2782</v>
      </c>
      <c r="B26" s="536"/>
      <c r="C26" s="536"/>
      <c r="D26" s="536"/>
      <c r="E26" s="536"/>
      <c r="F26" s="536"/>
      <c r="G26" s="536"/>
      <c r="H26" s="536"/>
      <c r="I26" s="536"/>
      <c r="J26" s="536"/>
      <c r="K26" s="536"/>
      <c r="L26" s="536"/>
      <c r="M26" s="536"/>
      <c r="N26" s="482"/>
      <c r="O26" s="482"/>
      <c r="P26" s="482"/>
      <c r="Q26" s="482"/>
      <c r="R26" s="482"/>
      <c r="S26" s="482"/>
      <c r="T26" s="230"/>
      <c r="U26" s="230"/>
      <c r="V26" s="230"/>
      <c r="W26" s="247"/>
      <c r="X26" s="247"/>
      <c r="Y26" s="247"/>
      <c r="Z26" s="247"/>
    </row>
    <row r="27" spans="1:28" ht="13.5" customHeight="1" x14ac:dyDescent="0.2">
      <c r="A27" s="534" t="s">
        <v>2777</v>
      </c>
      <c r="B27" s="534"/>
      <c r="C27" s="534"/>
      <c r="D27" s="534"/>
      <c r="E27" s="534"/>
      <c r="F27" s="534"/>
      <c r="G27" s="534"/>
      <c r="H27" s="534"/>
      <c r="I27" s="534"/>
      <c r="J27" s="534"/>
      <c r="K27" s="534"/>
    </row>
    <row r="28" spans="1:28" ht="13.5" customHeight="1" x14ac:dyDescent="0.2">
      <c r="A28" s="196"/>
    </row>
    <row r="29" spans="1:28" ht="13.5" customHeight="1" x14ac:dyDescent="0.2">
      <c r="A29" s="202" t="s">
        <v>2757</v>
      </c>
    </row>
    <row r="30" spans="1:28" ht="15" customHeight="1" x14ac:dyDescent="0.2"/>
    <row r="32" spans="1:28" ht="13.15" customHeight="1" x14ac:dyDescent="0.2"/>
  </sheetData>
  <mergeCells count="46">
    <mergeCell ref="A11:A13"/>
    <mergeCell ref="A14:A16"/>
    <mergeCell ref="AA3:AD4"/>
    <mergeCell ref="AA5:AA7"/>
    <mergeCell ref="AB5:AB7"/>
    <mergeCell ref="AC5:AC7"/>
    <mergeCell ref="AD5:AD7"/>
    <mergeCell ref="K3:N4"/>
    <mergeCell ref="K5:K7"/>
    <mergeCell ref="L5:L7"/>
    <mergeCell ref="M5:M7"/>
    <mergeCell ref="N5:N7"/>
    <mergeCell ref="C3:F4"/>
    <mergeCell ref="G3:J4"/>
    <mergeCell ref="G5:G7"/>
    <mergeCell ref="A8:A10"/>
    <mergeCell ref="C5:C7"/>
    <mergeCell ref="D5:D7"/>
    <mergeCell ref="E5:E7"/>
    <mergeCell ref="F5:F7"/>
    <mergeCell ref="A27:K27"/>
    <mergeCell ref="A25:K25"/>
    <mergeCell ref="A24:K24"/>
    <mergeCell ref="A19:K20"/>
    <mergeCell ref="A21:K23"/>
    <mergeCell ref="A26:M26"/>
    <mergeCell ref="A1:J1"/>
    <mergeCell ref="S3:V4"/>
    <mergeCell ref="S5:S7"/>
    <mergeCell ref="T5:T7"/>
    <mergeCell ref="U5:U7"/>
    <mergeCell ref="V5:V7"/>
    <mergeCell ref="O3:R4"/>
    <mergeCell ref="O5:O7"/>
    <mergeCell ref="P5:P7"/>
    <mergeCell ref="Q5:Q7"/>
    <mergeCell ref="R5:R7"/>
    <mergeCell ref="H5:H7"/>
    <mergeCell ref="I5:I7"/>
    <mergeCell ref="J5:J7"/>
    <mergeCell ref="L1:M1"/>
    <mergeCell ref="W3:Z4"/>
    <mergeCell ref="W5:W7"/>
    <mergeCell ref="X5:X7"/>
    <mergeCell ref="Y5:Y7"/>
    <mergeCell ref="Z5:Z7"/>
  </mergeCells>
  <hyperlinks>
    <hyperlink ref="L1" location="Contents!A1" display="back to contents"/>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Q196"/>
  <sheetViews>
    <sheetView workbookViewId="0">
      <selection sqref="A1:L1"/>
    </sheetView>
  </sheetViews>
  <sheetFormatPr defaultColWidth="9.140625" defaultRowHeight="14.25" x14ac:dyDescent="0.2"/>
  <cols>
    <col min="1" max="1" width="25.42578125" style="48" customWidth="1"/>
    <col min="2" max="2" width="9.140625" style="48"/>
    <col min="3" max="4" width="9.140625" style="49"/>
    <col min="5" max="5" width="9.140625" style="48"/>
    <col min="6" max="7" width="9.140625" style="49"/>
    <col min="8" max="16384" width="9.140625" style="48"/>
  </cols>
  <sheetData>
    <row r="1" spans="1:43" ht="18" customHeight="1" x14ac:dyDescent="0.25">
      <c r="A1" s="548" t="s">
        <v>2973</v>
      </c>
      <c r="B1" s="548"/>
      <c r="C1" s="548"/>
      <c r="D1" s="548"/>
      <c r="E1" s="548"/>
      <c r="F1" s="548"/>
      <c r="G1" s="548"/>
      <c r="H1" s="548"/>
      <c r="I1" s="548"/>
      <c r="J1" s="548"/>
      <c r="K1" s="548"/>
      <c r="L1" s="548"/>
      <c r="M1" s="199"/>
      <c r="N1" s="551" t="s">
        <v>78</v>
      </c>
      <c r="O1" s="551"/>
      <c r="P1" s="223"/>
      <c r="Q1" s="245"/>
      <c r="R1" s="245"/>
      <c r="S1" s="245"/>
      <c r="V1" s="199"/>
      <c r="W1" s="199" t="s">
        <v>2771</v>
      </c>
      <c r="X1" s="199"/>
      <c r="Y1" s="199"/>
      <c r="Z1" s="199"/>
    </row>
    <row r="2" spans="1:43" ht="15" customHeight="1" x14ac:dyDescent="0.2"/>
    <row r="3" spans="1:43" s="51" customFormat="1" ht="13.5" customHeight="1" x14ac:dyDescent="0.25">
      <c r="A3" s="50"/>
      <c r="B3" s="543" t="s">
        <v>110</v>
      </c>
      <c r="C3" s="544"/>
      <c r="D3" s="544"/>
      <c r="E3" s="544"/>
      <c r="F3" s="544"/>
      <c r="G3" s="544"/>
      <c r="H3" s="544"/>
      <c r="I3" s="544"/>
      <c r="J3" s="544"/>
      <c r="K3" s="544"/>
      <c r="L3" s="544"/>
      <c r="M3" s="544"/>
      <c r="N3" s="544"/>
      <c r="O3" s="544"/>
      <c r="P3" s="544"/>
      <c r="Q3" s="544"/>
      <c r="R3" s="544"/>
      <c r="S3" s="544"/>
      <c r="T3" s="544"/>
      <c r="U3" s="544"/>
      <c r="V3" s="547"/>
      <c r="W3" s="543" t="s">
        <v>31</v>
      </c>
      <c r="X3" s="544"/>
      <c r="Y3" s="544"/>
      <c r="Z3" s="544"/>
      <c r="AA3" s="544"/>
      <c r="AB3" s="544"/>
      <c r="AC3" s="544"/>
      <c r="AD3" s="544"/>
      <c r="AE3" s="544"/>
      <c r="AF3" s="544"/>
      <c r="AG3" s="544"/>
      <c r="AH3" s="544"/>
      <c r="AI3" s="544"/>
      <c r="AJ3" s="544"/>
      <c r="AK3" s="544"/>
      <c r="AL3" s="544"/>
      <c r="AM3" s="544"/>
      <c r="AN3" s="544"/>
      <c r="AO3" s="544"/>
      <c r="AP3" s="544"/>
      <c r="AQ3" s="544"/>
    </row>
    <row r="4" spans="1:43" s="46" customFormat="1" ht="13.5" customHeight="1" x14ac:dyDescent="0.2">
      <c r="A4" s="545" t="s">
        <v>2772</v>
      </c>
      <c r="B4" s="545"/>
      <c r="C4" s="201"/>
      <c r="D4" s="201"/>
      <c r="E4" s="545"/>
      <c r="F4" s="545"/>
      <c r="G4" s="545"/>
      <c r="H4" s="201"/>
      <c r="I4" s="201"/>
      <c r="J4" s="201"/>
      <c r="K4" s="201"/>
      <c r="L4" s="201"/>
      <c r="M4" s="201"/>
      <c r="N4" s="225"/>
      <c r="O4" s="225"/>
      <c r="P4" s="225"/>
      <c r="Q4" s="244"/>
      <c r="R4" s="244"/>
      <c r="S4" s="244"/>
      <c r="T4" s="545"/>
      <c r="U4" s="545"/>
      <c r="V4" s="546"/>
      <c r="W4" s="104"/>
      <c r="X4" s="201"/>
      <c r="Y4" s="201"/>
      <c r="Z4" s="545"/>
      <c r="AA4" s="545"/>
      <c r="AB4" s="545"/>
      <c r="AC4" s="201"/>
      <c r="AD4" s="201"/>
      <c r="AE4" s="201"/>
      <c r="AF4" s="201"/>
      <c r="AG4" s="201"/>
      <c r="AH4" s="201"/>
      <c r="AI4" s="225"/>
      <c r="AJ4" s="225"/>
      <c r="AK4" s="225"/>
      <c r="AL4" s="244"/>
      <c r="AM4" s="244"/>
      <c r="AN4" s="244"/>
      <c r="AO4" s="545"/>
      <c r="AP4" s="545"/>
      <c r="AQ4" s="545"/>
    </row>
    <row r="5" spans="1:43" s="46" customFormat="1" ht="13.5" customHeight="1" x14ac:dyDescent="0.2">
      <c r="A5" s="88"/>
      <c r="B5" s="541" t="s">
        <v>24</v>
      </c>
      <c r="C5" s="540"/>
      <c r="D5" s="540"/>
      <c r="E5" s="540" t="s">
        <v>25</v>
      </c>
      <c r="F5" s="540"/>
      <c r="G5" s="540"/>
      <c r="H5" s="540" t="s">
        <v>109</v>
      </c>
      <c r="I5" s="540"/>
      <c r="J5" s="540"/>
      <c r="K5" s="540" t="s">
        <v>2767</v>
      </c>
      <c r="L5" s="540"/>
      <c r="M5" s="540"/>
      <c r="N5" s="540" t="s">
        <v>2770</v>
      </c>
      <c r="O5" s="540"/>
      <c r="P5" s="540"/>
      <c r="Q5" s="540" t="s">
        <v>2783</v>
      </c>
      <c r="R5" s="540"/>
      <c r="S5" s="540"/>
      <c r="T5" s="540" t="s">
        <v>2781</v>
      </c>
      <c r="U5" s="540"/>
      <c r="V5" s="542"/>
      <c r="W5" s="541" t="s">
        <v>24</v>
      </c>
      <c r="X5" s="540"/>
      <c r="Y5" s="540"/>
      <c r="Z5" s="540" t="s">
        <v>25</v>
      </c>
      <c r="AA5" s="540"/>
      <c r="AB5" s="540"/>
      <c r="AC5" s="540" t="s">
        <v>109</v>
      </c>
      <c r="AD5" s="540"/>
      <c r="AE5" s="540"/>
      <c r="AF5" s="540" t="s">
        <v>2767</v>
      </c>
      <c r="AG5" s="540"/>
      <c r="AH5" s="540"/>
      <c r="AI5" s="540" t="s">
        <v>2770</v>
      </c>
      <c r="AJ5" s="540"/>
      <c r="AK5" s="540"/>
      <c r="AL5" s="540" t="s">
        <v>2783</v>
      </c>
      <c r="AM5" s="540"/>
      <c r="AN5" s="540"/>
      <c r="AO5" s="540" t="s">
        <v>2781</v>
      </c>
      <c r="AP5" s="540"/>
      <c r="AQ5" s="540"/>
    </row>
    <row r="6" spans="1:43" ht="13.5" customHeight="1" x14ac:dyDescent="0.2">
      <c r="A6" s="79"/>
      <c r="B6" s="80" t="s">
        <v>0</v>
      </c>
      <c r="C6" s="81" t="s">
        <v>2</v>
      </c>
      <c r="D6" s="82" t="s">
        <v>3</v>
      </c>
      <c r="E6" s="80" t="s">
        <v>0</v>
      </c>
      <c r="F6" s="81" t="s">
        <v>2</v>
      </c>
      <c r="G6" s="82" t="s">
        <v>3</v>
      </c>
      <c r="H6" s="80" t="s">
        <v>0</v>
      </c>
      <c r="I6" s="81" t="s">
        <v>2</v>
      </c>
      <c r="J6" s="82" t="s">
        <v>3</v>
      </c>
      <c r="K6" s="80" t="s">
        <v>0</v>
      </c>
      <c r="L6" s="81" t="s">
        <v>2</v>
      </c>
      <c r="M6" s="82" t="s">
        <v>3</v>
      </c>
      <c r="N6" s="80" t="s">
        <v>0</v>
      </c>
      <c r="O6" s="81" t="s">
        <v>2</v>
      </c>
      <c r="P6" s="82" t="s">
        <v>3</v>
      </c>
      <c r="Q6" s="80" t="s">
        <v>0</v>
      </c>
      <c r="R6" s="81" t="s">
        <v>2</v>
      </c>
      <c r="S6" s="82" t="s">
        <v>3</v>
      </c>
      <c r="T6" s="89" t="s">
        <v>0</v>
      </c>
      <c r="U6" s="90" t="s">
        <v>2</v>
      </c>
      <c r="V6" s="91" t="s">
        <v>3</v>
      </c>
      <c r="W6" s="89" t="s">
        <v>0</v>
      </c>
      <c r="X6" s="90" t="s">
        <v>2</v>
      </c>
      <c r="Y6" s="105" t="s">
        <v>3</v>
      </c>
      <c r="Z6" s="89" t="s">
        <v>0</v>
      </c>
      <c r="AA6" s="90" t="s">
        <v>2</v>
      </c>
      <c r="AB6" s="105" t="s">
        <v>3</v>
      </c>
      <c r="AC6" s="89" t="s">
        <v>0</v>
      </c>
      <c r="AD6" s="90" t="s">
        <v>2</v>
      </c>
      <c r="AE6" s="105" t="s">
        <v>3</v>
      </c>
      <c r="AF6" s="89" t="s">
        <v>0</v>
      </c>
      <c r="AG6" s="90" t="s">
        <v>2</v>
      </c>
      <c r="AH6" s="105" t="s">
        <v>3</v>
      </c>
      <c r="AI6" s="89" t="s">
        <v>0</v>
      </c>
      <c r="AJ6" s="90" t="s">
        <v>2</v>
      </c>
      <c r="AK6" s="105" t="s">
        <v>3</v>
      </c>
      <c r="AL6" s="89" t="s">
        <v>0</v>
      </c>
      <c r="AM6" s="90" t="s">
        <v>2</v>
      </c>
      <c r="AN6" s="105" t="s">
        <v>3</v>
      </c>
      <c r="AO6" s="89" t="s">
        <v>0</v>
      </c>
      <c r="AP6" s="90" t="s">
        <v>2</v>
      </c>
      <c r="AQ6" s="105" t="s">
        <v>3</v>
      </c>
    </row>
    <row r="7" spans="1:43" ht="13.5" customHeight="1" x14ac:dyDescent="0.2">
      <c r="A7" s="1" t="s">
        <v>1</v>
      </c>
      <c r="B7" s="92">
        <v>0</v>
      </c>
      <c r="C7" s="93">
        <v>0</v>
      </c>
      <c r="D7" s="94">
        <v>0</v>
      </c>
      <c r="E7" s="92">
        <v>0</v>
      </c>
      <c r="F7" s="93">
        <v>0</v>
      </c>
      <c r="G7" s="94">
        <v>0</v>
      </c>
      <c r="H7" s="92">
        <v>0</v>
      </c>
      <c r="I7" s="93">
        <v>0</v>
      </c>
      <c r="J7" s="94">
        <v>0</v>
      </c>
      <c r="K7" s="92">
        <v>0</v>
      </c>
      <c r="L7" s="93">
        <v>0</v>
      </c>
      <c r="M7" s="94">
        <v>0</v>
      </c>
      <c r="N7" s="92">
        <v>0</v>
      </c>
      <c r="O7" s="93">
        <v>0</v>
      </c>
      <c r="P7" s="94">
        <v>0</v>
      </c>
      <c r="Q7" s="92">
        <v>0</v>
      </c>
      <c r="R7" s="93">
        <v>0</v>
      </c>
      <c r="S7" s="94">
        <v>0</v>
      </c>
      <c r="T7" s="92">
        <v>0</v>
      </c>
      <c r="U7" s="93">
        <v>0</v>
      </c>
      <c r="V7" s="94">
        <v>0</v>
      </c>
      <c r="W7" s="98">
        <v>0</v>
      </c>
      <c r="X7" s="99">
        <v>0</v>
      </c>
      <c r="Y7" s="100">
        <v>0</v>
      </c>
      <c r="Z7" s="98">
        <v>0</v>
      </c>
      <c r="AA7" s="99">
        <v>0</v>
      </c>
      <c r="AB7" s="100">
        <v>0</v>
      </c>
      <c r="AC7" s="98">
        <v>0</v>
      </c>
      <c r="AD7" s="99">
        <v>0</v>
      </c>
      <c r="AE7" s="100">
        <v>0</v>
      </c>
      <c r="AF7" s="98">
        <v>0</v>
      </c>
      <c r="AG7" s="99">
        <v>0</v>
      </c>
      <c r="AH7" s="100">
        <v>0</v>
      </c>
      <c r="AI7" s="98">
        <v>0</v>
      </c>
      <c r="AJ7" s="100">
        <v>0</v>
      </c>
      <c r="AK7" s="100">
        <v>0</v>
      </c>
      <c r="AL7" s="98">
        <v>0</v>
      </c>
      <c r="AM7" s="100">
        <v>0</v>
      </c>
      <c r="AN7" s="100">
        <v>0</v>
      </c>
      <c r="AO7" s="98">
        <v>0</v>
      </c>
      <c r="AP7" s="99">
        <v>0</v>
      </c>
      <c r="AQ7" s="100">
        <v>0</v>
      </c>
    </row>
    <row r="8" spans="1:43" ht="13.5" customHeight="1" x14ac:dyDescent="0.2">
      <c r="A8" s="2" t="s">
        <v>5</v>
      </c>
      <c r="B8" s="75">
        <v>0</v>
      </c>
      <c r="C8" s="76">
        <v>0</v>
      </c>
      <c r="D8" s="74">
        <v>0</v>
      </c>
      <c r="E8" s="75">
        <v>0</v>
      </c>
      <c r="F8" s="76">
        <v>0</v>
      </c>
      <c r="G8" s="74">
        <v>0</v>
      </c>
      <c r="H8" s="75">
        <v>0</v>
      </c>
      <c r="I8" s="76">
        <v>0</v>
      </c>
      <c r="J8" s="74">
        <v>0</v>
      </c>
      <c r="K8" s="75">
        <v>0</v>
      </c>
      <c r="L8" s="76">
        <v>0</v>
      </c>
      <c r="M8" s="74">
        <v>0</v>
      </c>
      <c r="N8" s="75">
        <v>0</v>
      </c>
      <c r="O8" s="76">
        <v>0</v>
      </c>
      <c r="P8" s="74">
        <v>0</v>
      </c>
      <c r="Q8" s="75">
        <v>0</v>
      </c>
      <c r="R8" s="76">
        <v>0</v>
      </c>
      <c r="S8" s="74">
        <v>0</v>
      </c>
      <c r="T8" s="75">
        <v>0</v>
      </c>
      <c r="U8" s="76">
        <v>0</v>
      </c>
      <c r="V8" s="74">
        <v>0</v>
      </c>
      <c r="W8" s="71">
        <v>0</v>
      </c>
      <c r="X8" s="73">
        <v>0</v>
      </c>
      <c r="Y8" s="70">
        <v>0</v>
      </c>
      <c r="Z8" s="71">
        <v>0</v>
      </c>
      <c r="AA8" s="73">
        <v>0</v>
      </c>
      <c r="AB8" s="70">
        <v>0</v>
      </c>
      <c r="AC8" s="71">
        <v>0</v>
      </c>
      <c r="AD8" s="73">
        <v>0</v>
      </c>
      <c r="AE8" s="70">
        <v>0</v>
      </c>
      <c r="AF8" s="71">
        <v>0</v>
      </c>
      <c r="AG8" s="73">
        <v>0</v>
      </c>
      <c r="AH8" s="70">
        <v>0</v>
      </c>
      <c r="AI8" s="71">
        <v>0</v>
      </c>
      <c r="AJ8" s="70">
        <v>0</v>
      </c>
      <c r="AK8" s="70">
        <v>0</v>
      </c>
      <c r="AL8" s="71">
        <v>0</v>
      </c>
      <c r="AM8" s="70">
        <v>0</v>
      </c>
      <c r="AN8" s="70">
        <v>0</v>
      </c>
      <c r="AO8" s="71">
        <v>0</v>
      </c>
      <c r="AP8" s="73">
        <v>0</v>
      </c>
      <c r="AQ8" s="70">
        <v>0</v>
      </c>
    </row>
    <row r="9" spans="1:43" ht="13.5" customHeight="1" x14ac:dyDescent="0.2">
      <c r="A9" s="2" t="s">
        <v>4</v>
      </c>
      <c r="B9" s="75">
        <v>0</v>
      </c>
      <c r="C9" s="76">
        <v>0</v>
      </c>
      <c r="D9" s="74">
        <v>0</v>
      </c>
      <c r="E9" s="75">
        <v>0</v>
      </c>
      <c r="F9" s="76">
        <v>0</v>
      </c>
      <c r="G9" s="74">
        <v>0</v>
      </c>
      <c r="H9" s="75">
        <v>0</v>
      </c>
      <c r="I9" s="76">
        <v>0</v>
      </c>
      <c r="J9" s="74">
        <v>0</v>
      </c>
      <c r="K9" s="75">
        <v>0</v>
      </c>
      <c r="L9" s="76">
        <v>0</v>
      </c>
      <c r="M9" s="74">
        <v>0</v>
      </c>
      <c r="N9" s="75">
        <v>0</v>
      </c>
      <c r="O9" s="76">
        <v>0</v>
      </c>
      <c r="P9" s="74">
        <v>0</v>
      </c>
      <c r="Q9" s="75">
        <v>0</v>
      </c>
      <c r="R9" s="76">
        <v>0</v>
      </c>
      <c r="S9" s="74">
        <v>0</v>
      </c>
      <c r="T9" s="75">
        <v>0</v>
      </c>
      <c r="U9" s="76">
        <v>0</v>
      </c>
      <c r="V9" s="74">
        <v>0</v>
      </c>
      <c r="W9" s="71">
        <v>0</v>
      </c>
      <c r="X9" s="73">
        <v>0</v>
      </c>
      <c r="Y9" s="70">
        <v>0</v>
      </c>
      <c r="Z9" s="71">
        <v>0</v>
      </c>
      <c r="AA9" s="73">
        <v>0</v>
      </c>
      <c r="AB9" s="70">
        <v>0</v>
      </c>
      <c r="AC9" s="71">
        <v>0</v>
      </c>
      <c r="AD9" s="73">
        <v>0</v>
      </c>
      <c r="AE9" s="70">
        <v>0</v>
      </c>
      <c r="AF9" s="71">
        <v>0</v>
      </c>
      <c r="AG9" s="73">
        <v>0</v>
      </c>
      <c r="AH9" s="70">
        <v>0</v>
      </c>
      <c r="AI9" s="71">
        <v>0</v>
      </c>
      <c r="AJ9" s="70">
        <v>0</v>
      </c>
      <c r="AK9" s="70">
        <v>0</v>
      </c>
      <c r="AL9" s="71">
        <v>0</v>
      </c>
      <c r="AM9" s="70">
        <v>0</v>
      </c>
      <c r="AN9" s="70">
        <v>0</v>
      </c>
      <c r="AO9" s="71">
        <v>0</v>
      </c>
      <c r="AP9" s="73">
        <v>0</v>
      </c>
      <c r="AQ9" s="70">
        <v>0</v>
      </c>
    </row>
    <row r="10" spans="1:43" ht="13.5" customHeight="1" x14ac:dyDescent="0.2">
      <c r="A10" s="2" t="s">
        <v>6</v>
      </c>
      <c r="B10" s="75">
        <v>0</v>
      </c>
      <c r="C10" s="76">
        <v>0</v>
      </c>
      <c r="D10" s="74">
        <v>0</v>
      </c>
      <c r="E10" s="75">
        <v>0</v>
      </c>
      <c r="F10" s="76">
        <v>0</v>
      </c>
      <c r="G10" s="74">
        <v>0</v>
      </c>
      <c r="H10" s="75">
        <v>0</v>
      </c>
      <c r="I10" s="76">
        <v>0</v>
      </c>
      <c r="J10" s="74">
        <v>0</v>
      </c>
      <c r="K10" s="75">
        <v>0</v>
      </c>
      <c r="L10" s="76">
        <v>0</v>
      </c>
      <c r="M10" s="74">
        <v>0</v>
      </c>
      <c r="N10" s="75">
        <v>0</v>
      </c>
      <c r="O10" s="76">
        <v>0</v>
      </c>
      <c r="P10" s="74">
        <v>0</v>
      </c>
      <c r="Q10" s="75">
        <v>0</v>
      </c>
      <c r="R10" s="76">
        <v>0</v>
      </c>
      <c r="S10" s="74">
        <v>0</v>
      </c>
      <c r="T10" s="75">
        <v>0</v>
      </c>
      <c r="U10" s="76">
        <v>0</v>
      </c>
      <c r="V10" s="74">
        <v>0</v>
      </c>
      <c r="W10" s="71">
        <v>0</v>
      </c>
      <c r="X10" s="73">
        <v>0</v>
      </c>
      <c r="Y10" s="70">
        <v>0</v>
      </c>
      <c r="Z10" s="71">
        <v>0</v>
      </c>
      <c r="AA10" s="73">
        <v>0</v>
      </c>
      <c r="AB10" s="70">
        <v>0</v>
      </c>
      <c r="AC10" s="71">
        <v>0</v>
      </c>
      <c r="AD10" s="73">
        <v>0</v>
      </c>
      <c r="AE10" s="70">
        <v>0</v>
      </c>
      <c r="AF10" s="71">
        <v>0</v>
      </c>
      <c r="AG10" s="73">
        <v>0</v>
      </c>
      <c r="AH10" s="70">
        <v>0</v>
      </c>
      <c r="AI10" s="71">
        <v>0</v>
      </c>
      <c r="AJ10" s="70">
        <v>0</v>
      </c>
      <c r="AK10" s="70">
        <v>0</v>
      </c>
      <c r="AL10" s="71">
        <v>0</v>
      </c>
      <c r="AM10" s="70">
        <v>0</v>
      </c>
      <c r="AN10" s="70">
        <v>0</v>
      </c>
      <c r="AO10" s="71">
        <v>0</v>
      </c>
      <c r="AP10" s="73">
        <v>0</v>
      </c>
      <c r="AQ10" s="70">
        <v>0</v>
      </c>
    </row>
    <row r="11" spans="1:43" ht="13.5" customHeight="1" x14ac:dyDescent="0.2">
      <c r="A11" s="3" t="s">
        <v>7</v>
      </c>
      <c r="B11" s="75">
        <v>0</v>
      </c>
      <c r="C11" s="76">
        <v>0</v>
      </c>
      <c r="D11" s="74">
        <v>0</v>
      </c>
      <c r="E11" s="75">
        <v>0</v>
      </c>
      <c r="F11" s="76">
        <v>0</v>
      </c>
      <c r="G11" s="74">
        <v>0</v>
      </c>
      <c r="H11" s="75">
        <v>0</v>
      </c>
      <c r="I11" s="76">
        <v>0</v>
      </c>
      <c r="J11" s="74">
        <v>0</v>
      </c>
      <c r="K11" s="75">
        <v>0</v>
      </c>
      <c r="L11" s="76">
        <v>0</v>
      </c>
      <c r="M11" s="74">
        <v>0</v>
      </c>
      <c r="N11" s="75">
        <v>0</v>
      </c>
      <c r="O11" s="76">
        <v>0</v>
      </c>
      <c r="P11" s="74">
        <v>0</v>
      </c>
      <c r="Q11" s="75">
        <v>0</v>
      </c>
      <c r="R11" s="76">
        <v>0</v>
      </c>
      <c r="S11" s="74">
        <v>0</v>
      </c>
      <c r="T11" s="75">
        <v>0</v>
      </c>
      <c r="U11" s="76">
        <v>0</v>
      </c>
      <c r="V11" s="74">
        <v>0</v>
      </c>
      <c r="W11" s="71">
        <v>0</v>
      </c>
      <c r="X11" s="73">
        <v>0</v>
      </c>
      <c r="Y11" s="70">
        <v>0</v>
      </c>
      <c r="Z11" s="71">
        <v>0</v>
      </c>
      <c r="AA11" s="73">
        <v>0</v>
      </c>
      <c r="AB11" s="70">
        <v>0</v>
      </c>
      <c r="AC11" s="71">
        <v>0</v>
      </c>
      <c r="AD11" s="73">
        <v>0</v>
      </c>
      <c r="AE11" s="70">
        <v>0</v>
      </c>
      <c r="AF11" s="71">
        <v>0</v>
      </c>
      <c r="AG11" s="73">
        <v>0</v>
      </c>
      <c r="AH11" s="70">
        <v>0</v>
      </c>
      <c r="AI11" s="71">
        <v>0</v>
      </c>
      <c r="AJ11" s="70">
        <v>0</v>
      </c>
      <c r="AK11" s="70">
        <v>0</v>
      </c>
      <c r="AL11" s="71">
        <v>0</v>
      </c>
      <c r="AM11" s="70">
        <v>0</v>
      </c>
      <c r="AN11" s="70">
        <v>0</v>
      </c>
      <c r="AO11" s="71">
        <v>0</v>
      </c>
      <c r="AP11" s="73">
        <v>0</v>
      </c>
      <c r="AQ11" s="70">
        <v>0</v>
      </c>
    </row>
    <row r="12" spans="1:43" ht="13.5" customHeight="1" x14ac:dyDescent="0.2">
      <c r="A12" s="3" t="s">
        <v>8</v>
      </c>
      <c r="B12" s="75">
        <v>0</v>
      </c>
      <c r="C12" s="76">
        <v>0</v>
      </c>
      <c r="D12" s="74">
        <v>0</v>
      </c>
      <c r="E12" s="75">
        <v>0</v>
      </c>
      <c r="F12" s="76">
        <v>0</v>
      </c>
      <c r="G12" s="74">
        <v>0</v>
      </c>
      <c r="H12" s="75">
        <v>0</v>
      </c>
      <c r="I12" s="76">
        <v>0</v>
      </c>
      <c r="J12" s="74">
        <v>0</v>
      </c>
      <c r="K12" s="75">
        <v>0</v>
      </c>
      <c r="L12" s="76">
        <v>0</v>
      </c>
      <c r="M12" s="74">
        <v>0</v>
      </c>
      <c r="N12" s="75">
        <v>0</v>
      </c>
      <c r="O12" s="76">
        <v>0</v>
      </c>
      <c r="P12" s="74">
        <v>0</v>
      </c>
      <c r="Q12" s="75">
        <v>0</v>
      </c>
      <c r="R12" s="76">
        <v>0</v>
      </c>
      <c r="S12" s="74">
        <v>0</v>
      </c>
      <c r="T12" s="75">
        <v>0</v>
      </c>
      <c r="U12" s="76">
        <v>0</v>
      </c>
      <c r="V12" s="74">
        <v>0</v>
      </c>
      <c r="W12" s="71">
        <v>0</v>
      </c>
      <c r="X12" s="73">
        <v>0</v>
      </c>
      <c r="Y12" s="70">
        <v>0</v>
      </c>
      <c r="Z12" s="71">
        <v>0</v>
      </c>
      <c r="AA12" s="73">
        <v>0</v>
      </c>
      <c r="AB12" s="70">
        <v>0</v>
      </c>
      <c r="AC12" s="71">
        <v>0</v>
      </c>
      <c r="AD12" s="73">
        <v>0</v>
      </c>
      <c r="AE12" s="70">
        <v>0</v>
      </c>
      <c r="AF12" s="71">
        <v>0</v>
      </c>
      <c r="AG12" s="73">
        <v>0</v>
      </c>
      <c r="AH12" s="70">
        <v>0</v>
      </c>
      <c r="AI12" s="71">
        <v>0</v>
      </c>
      <c r="AJ12" s="70">
        <v>0</v>
      </c>
      <c r="AK12" s="70">
        <v>0</v>
      </c>
      <c r="AL12" s="71">
        <v>0</v>
      </c>
      <c r="AM12" s="70">
        <v>0</v>
      </c>
      <c r="AN12" s="70">
        <v>0</v>
      </c>
      <c r="AO12" s="71">
        <v>0</v>
      </c>
      <c r="AP12" s="73">
        <v>0</v>
      </c>
      <c r="AQ12" s="70">
        <v>0</v>
      </c>
    </row>
    <row r="13" spans="1:43" ht="13.5" customHeight="1" x14ac:dyDescent="0.2">
      <c r="A13" s="3" t="s">
        <v>9</v>
      </c>
      <c r="B13" s="75">
        <v>0</v>
      </c>
      <c r="C13" s="76">
        <v>0</v>
      </c>
      <c r="D13" s="74">
        <v>0</v>
      </c>
      <c r="E13" s="75">
        <v>3.2</v>
      </c>
      <c r="F13" s="76">
        <v>6.5</v>
      </c>
      <c r="G13" s="74">
        <v>0</v>
      </c>
      <c r="H13" s="75">
        <v>0</v>
      </c>
      <c r="I13" s="76">
        <v>0</v>
      </c>
      <c r="J13" s="74">
        <v>0</v>
      </c>
      <c r="K13" s="75">
        <v>0</v>
      </c>
      <c r="L13" s="76">
        <v>0</v>
      </c>
      <c r="M13" s="74">
        <v>0</v>
      </c>
      <c r="N13" s="75">
        <v>0</v>
      </c>
      <c r="O13" s="76">
        <v>0</v>
      </c>
      <c r="P13" s="74">
        <v>0</v>
      </c>
      <c r="Q13" s="75">
        <v>0</v>
      </c>
      <c r="R13" s="76">
        <v>0</v>
      </c>
      <c r="S13" s="74">
        <v>0</v>
      </c>
      <c r="T13" s="75">
        <v>0.5</v>
      </c>
      <c r="U13" s="76">
        <v>1.1000000000000001</v>
      </c>
      <c r="V13" s="74">
        <v>0</v>
      </c>
      <c r="W13" s="71">
        <v>0</v>
      </c>
      <c r="X13" s="73">
        <v>0</v>
      </c>
      <c r="Y13" s="70">
        <v>0</v>
      </c>
      <c r="Z13" s="71">
        <v>1</v>
      </c>
      <c r="AA13" s="73">
        <v>1</v>
      </c>
      <c r="AB13" s="70">
        <v>0</v>
      </c>
      <c r="AC13" s="71">
        <v>0</v>
      </c>
      <c r="AD13" s="73">
        <v>0</v>
      </c>
      <c r="AE13" s="70">
        <v>0</v>
      </c>
      <c r="AF13" s="71">
        <v>0</v>
      </c>
      <c r="AG13" s="73">
        <v>0</v>
      </c>
      <c r="AH13" s="70">
        <v>0</v>
      </c>
      <c r="AI13" s="71">
        <v>0</v>
      </c>
      <c r="AJ13" s="70">
        <v>0</v>
      </c>
      <c r="AK13" s="70">
        <v>0</v>
      </c>
      <c r="AL13" s="71">
        <v>0</v>
      </c>
      <c r="AM13" s="70">
        <v>0</v>
      </c>
      <c r="AN13" s="70">
        <v>0</v>
      </c>
      <c r="AO13" s="71">
        <v>1</v>
      </c>
      <c r="AP13" s="73">
        <v>1</v>
      </c>
      <c r="AQ13" s="70">
        <v>0</v>
      </c>
    </row>
    <row r="14" spans="1:43" ht="13.5" customHeight="1" x14ac:dyDescent="0.2">
      <c r="A14" s="3" t="s">
        <v>10</v>
      </c>
      <c r="B14" s="75">
        <v>0</v>
      </c>
      <c r="C14" s="76">
        <v>0</v>
      </c>
      <c r="D14" s="74">
        <v>0</v>
      </c>
      <c r="E14" s="75">
        <v>6.5</v>
      </c>
      <c r="F14" s="76">
        <v>6.5</v>
      </c>
      <c r="G14" s="74">
        <v>6.6</v>
      </c>
      <c r="H14" s="75">
        <v>0</v>
      </c>
      <c r="I14" s="76">
        <v>0</v>
      </c>
      <c r="J14" s="74">
        <v>0</v>
      </c>
      <c r="K14" s="75">
        <v>0</v>
      </c>
      <c r="L14" s="76">
        <v>0</v>
      </c>
      <c r="M14" s="74">
        <v>0</v>
      </c>
      <c r="N14" s="75">
        <v>0</v>
      </c>
      <c r="O14" s="76">
        <v>0</v>
      </c>
      <c r="P14" s="74">
        <v>0</v>
      </c>
      <c r="Q14" s="75">
        <v>0</v>
      </c>
      <c r="R14" s="76">
        <v>0</v>
      </c>
      <c r="S14" s="74">
        <v>0</v>
      </c>
      <c r="T14" s="75">
        <v>1.1000000000000001</v>
      </c>
      <c r="U14" s="76">
        <v>1.1000000000000001</v>
      </c>
      <c r="V14" s="74">
        <v>1.1000000000000001</v>
      </c>
      <c r="W14" s="71">
        <v>0</v>
      </c>
      <c r="X14" s="73">
        <v>0</v>
      </c>
      <c r="Y14" s="70">
        <v>0</v>
      </c>
      <c r="Z14" s="71">
        <v>2</v>
      </c>
      <c r="AA14" s="73">
        <v>1</v>
      </c>
      <c r="AB14" s="70">
        <v>1</v>
      </c>
      <c r="AC14" s="71">
        <v>0</v>
      </c>
      <c r="AD14" s="73">
        <v>0</v>
      </c>
      <c r="AE14" s="70">
        <v>0</v>
      </c>
      <c r="AF14" s="71">
        <v>0</v>
      </c>
      <c r="AG14" s="73">
        <v>0</v>
      </c>
      <c r="AH14" s="70">
        <v>0</v>
      </c>
      <c r="AI14" s="71">
        <v>0</v>
      </c>
      <c r="AJ14" s="70">
        <v>0</v>
      </c>
      <c r="AK14" s="70">
        <v>0</v>
      </c>
      <c r="AL14" s="71">
        <v>0</v>
      </c>
      <c r="AM14" s="70">
        <v>0</v>
      </c>
      <c r="AN14" s="70">
        <v>0</v>
      </c>
      <c r="AO14" s="71">
        <v>2</v>
      </c>
      <c r="AP14" s="73">
        <v>1</v>
      </c>
      <c r="AQ14" s="70">
        <v>1</v>
      </c>
    </row>
    <row r="15" spans="1:43" ht="13.5" customHeight="1" x14ac:dyDescent="0.2">
      <c r="A15" s="3" t="s">
        <v>11</v>
      </c>
      <c r="B15" s="75">
        <v>6.7</v>
      </c>
      <c r="C15" s="76">
        <v>6.5</v>
      </c>
      <c r="D15" s="74">
        <v>6.8</v>
      </c>
      <c r="E15" s="75">
        <v>13.8</v>
      </c>
      <c r="F15" s="76">
        <v>13.5</v>
      </c>
      <c r="G15" s="74">
        <v>14.1</v>
      </c>
      <c r="H15" s="75">
        <v>6.7</v>
      </c>
      <c r="I15" s="76">
        <v>6.5</v>
      </c>
      <c r="J15" s="74">
        <v>6.8</v>
      </c>
      <c r="K15" s="75">
        <v>0</v>
      </c>
      <c r="L15" s="76">
        <v>0</v>
      </c>
      <c r="M15" s="74">
        <v>0</v>
      </c>
      <c r="N15" s="75">
        <v>0</v>
      </c>
      <c r="O15" s="76">
        <v>0</v>
      </c>
      <c r="P15" s="74">
        <v>0</v>
      </c>
      <c r="Q15" s="75">
        <v>0</v>
      </c>
      <c r="R15" s="76">
        <v>0</v>
      </c>
      <c r="S15" s="74">
        <v>0</v>
      </c>
      <c r="T15" s="75">
        <v>4.5</v>
      </c>
      <c r="U15" s="76">
        <v>4.4000000000000004</v>
      </c>
      <c r="V15" s="74">
        <v>4.5999999999999996</v>
      </c>
      <c r="W15" s="71">
        <v>2</v>
      </c>
      <c r="X15" s="73">
        <v>1</v>
      </c>
      <c r="Y15" s="70">
        <v>1</v>
      </c>
      <c r="Z15" s="71">
        <v>4</v>
      </c>
      <c r="AA15" s="73">
        <v>2</v>
      </c>
      <c r="AB15" s="70">
        <v>2</v>
      </c>
      <c r="AC15" s="71">
        <v>2</v>
      </c>
      <c r="AD15" s="73">
        <v>1</v>
      </c>
      <c r="AE15" s="70">
        <v>1</v>
      </c>
      <c r="AF15" s="71">
        <v>0</v>
      </c>
      <c r="AG15" s="73">
        <v>0</v>
      </c>
      <c r="AH15" s="70">
        <v>0</v>
      </c>
      <c r="AI15" s="71">
        <v>0</v>
      </c>
      <c r="AJ15" s="70">
        <v>0</v>
      </c>
      <c r="AK15" s="70">
        <v>0</v>
      </c>
      <c r="AL15" s="71">
        <v>0</v>
      </c>
      <c r="AM15" s="70">
        <v>0</v>
      </c>
      <c r="AN15" s="70">
        <v>0</v>
      </c>
      <c r="AO15" s="71">
        <v>8</v>
      </c>
      <c r="AP15" s="73">
        <v>4</v>
      </c>
      <c r="AQ15" s="70">
        <v>4</v>
      </c>
    </row>
    <row r="16" spans="1:43" ht="13.5" customHeight="1" x14ac:dyDescent="0.2">
      <c r="A16" s="3" t="s">
        <v>12</v>
      </c>
      <c r="B16" s="75">
        <v>7.3</v>
      </c>
      <c r="C16" s="76">
        <v>0</v>
      </c>
      <c r="D16" s="74">
        <v>14.9</v>
      </c>
      <c r="E16" s="75">
        <v>30.2</v>
      </c>
      <c r="F16" s="76">
        <v>37.1</v>
      </c>
      <c r="G16" s="74">
        <v>23</v>
      </c>
      <c r="H16" s="75">
        <v>18.3</v>
      </c>
      <c r="I16" s="76">
        <v>14.4</v>
      </c>
      <c r="J16" s="74">
        <v>22.3</v>
      </c>
      <c r="K16" s="75">
        <v>7.5</v>
      </c>
      <c r="L16" s="76">
        <v>7.4</v>
      </c>
      <c r="M16" s="74">
        <v>7.7</v>
      </c>
      <c r="N16" s="75">
        <v>0</v>
      </c>
      <c r="O16" s="76">
        <v>0</v>
      </c>
      <c r="P16" s="74">
        <v>0</v>
      </c>
      <c r="Q16" s="75">
        <v>0</v>
      </c>
      <c r="R16" s="76">
        <v>0</v>
      </c>
      <c r="S16" s="74">
        <v>0</v>
      </c>
      <c r="T16" s="75">
        <v>10.4</v>
      </c>
      <c r="U16" s="76">
        <v>9.6999999999999993</v>
      </c>
      <c r="V16" s="74">
        <v>11.2</v>
      </c>
      <c r="W16" s="71">
        <v>2</v>
      </c>
      <c r="X16" s="73">
        <v>0</v>
      </c>
      <c r="Y16" s="70">
        <v>2</v>
      </c>
      <c r="Z16" s="71">
        <v>8</v>
      </c>
      <c r="AA16" s="73">
        <v>5</v>
      </c>
      <c r="AB16" s="70">
        <v>3</v>
      </c>
      <c r="AC16" s="71">
        <v>5</v>
      </c>
      <c r="AD16" s="73">
        <v>2</v>
      </c>
      <c r="AE16" s="70">
        <v>3</v>
      </c>
      <c r="AF16" s="71">
        <v>2</v>
      </c>
      <c r="AG16" s="73">
        <v>1</v>
      </c>
      <c r="AH16" s="70">
        <v>1</v>
      </c>
      <c r="AI16" s="71">
        <v>0</v>
      </c>
      <c r="AJ16" s="70">
        <v>0</v>
      </c>
      <c r="AK16" s="70">
        <v>0</v>
      </c>
      <c r="AL16" s="71">
        <v>0</v>
      </c>
      <c r="AM16" s="70">
        <v>0</v>
      </c>
      <c r="AN16" s="70">
        <v>0</v>
      </c>
      <c r="AO16" s="71">
        <v>17</v>
      </c>
      <c r="AP16" s="73">
        <v>8</v>
      </c>
      <c r="AQ16" s="70">
        <v>9</v>
      </c>
    </row>
    <row r="17" spans="1:43" ht="13.5" customHeight="1" x14ac:dyDescent="0.2">
      <c r="A17" s="3" t="s">
        <v>13</v>
      </c>
      <c r="B17" s="75">
        <v>13.4</v>
      </c>
      <c r="C17" s="76">
        <v>6.5</v>
      </c>
      <c r="D17" s="74">
        <v>20.7</v>
      </c>
      <c r="E17" s="75">
        <v>86.6</v>
      </c>
      <c r="F17" s="76">
        <v>40.299999999999997</v>
      </c>
      <c r="G17" s="74">
        <v>135.9</v>
      </c>
      <c r="H17" s="75">
        <v>33.6</v>
      </c>
      <c r="I17" s="76">
        <v>32.6</v>
      </c>
      <c r="J17" s="74">
        <v>34.700000000000003</v>
      </c>
      <c r="K17" s="75">
        <v>7</v>
      </c>
      <c r="L17" s="76">
        <v>6.8</v>
      </c>
      <c r="M17" s="74">
        <v>7.2</v>
      </c>
      <c r="N17" s="75">
        <v>0</v>
      </c>
      <c r="O17" s="76">
        <v>0</v>
      </c>
      <c r="P17" s="74">
        <v>0</v>
      </c>
      <c r="Q17" s="75">
        <v>0</v>
      </c>
      <c r="R17" s="76">
        <v>0</v>
      </c>
      <c r="S17" s="74">
        <v>0</v>
      </c>
      <c r="T17" s="75">
        <v>23.3</v>
      </c>
      <c r="U17" s="76">
        <v>14.3</v>
      </c>
      <c r="V17" s="74">
        <v>32.799999999999997</v>
      </c>
      <c r="W17" s="71">
        <v>4</v>
      </c>
      <c r="X17" s="73">
        <v>1</v>
      </c>
      <c r="Y17" s="70">
        <v>3</v>
      </c>
      <c r="Z17" s="71">
        <v>25</v>
      </c>
      <c r="AA17" s="73">
        <v>6</v>
      </c>
      <c r="AB17" s="70">
        <v>19</v>
      </c>
      <c r="AC17" s="71">
        <v>10</v>
      </c>
      <c r="AD17" s="73">
        <v>5</v>
      </c>
      <c r="AE17" s="70">
        <v>5</v>
      </c>
      <c r="AF17" s="71">
        <v>2</v>
      </c>
      <c r="AG17" s="73">
        <v>1</v>
      </c>
      <c r="AH17" s="70">
        <v>1</v>
      </c>
      <c r="AI17" s="71">
        <v>0</v>
      </c>
      <c r="AJ17" s="70">
        <v>0</v>
      </c>
      <c r="AK17" s="70">
        <v>0</v>
      </c>
      <c r="AL17" s="71">
        <v>0</v>
      </c>
      <c r="AM17" s="70">
        <v>0</v>
      </c>
      <c r="AN17" s="70">
        <v>0</v>
      </c>
      <c r="AO17" s="71">
        <v>41</v>
      </c>
      <c r="AP17" s="73">
        <v>13</v>
      </c>
      <c r="AQ17" s="70">
        <v>28</v>
      </c>
    </row>
    <row r="18" spans="1:43" ht="13.5" customHeight="1" x14ac:dyDescent="0.2">
      <c r="A18" s="3" t="s">
        <v>14</v>
      </c>
      <c r="B18" s="75">
        <v>23.9</v>
      </c>
      <c r="C18" s="76">
        <v>11.5</v>
      </c>
      <c r="D18" s="74">
        <v>37.1</v>
      </c>
      <c r="E18" s="75">
        <v>117.5</v>
      </c>
      <c r="F18" s="76">
        <v>53.8</v>
      </c>
      <c r="G18" s="74">
        <v>185.8</v>
      </c>
      <c r="H18" s="75">
        <v>39</v>
      </c>
      <c r="I18" s="76">
        <v>46.3</v>
      </c>
      <c r="J18" s="74">
        <v>31.1</v>
      </c>
      <c r="K18" s="75">
        <v>6.2</v>
      </c>
      <c r="L18" s="76">
        <v>0</v>
      </c>
      <c r="M18" s="74">
        <v>12.9</v>
      </c>
      <c r="N18" s="75">
        <v>0</v>
      </c>
      <c r="O18" s="76">
        <v>0</v>
      </c>
      <c r="P18" s="74">
        <v>0</v>
      </c>
      <c r="Q18" s="75">
        <v>0</v>
      </c>
      <c r="R18" s="76">
        <v>0</v>
      </c>
      <c r="S18" s="74">
        <v>0</v>
      </c>
      <c r="T18" s="75">
        <v>30.8</v>
      </c>
      <c r="U18" s="76">
        <v>18.5</v>
      </c>
      <c r="V18" s="74">
        <v>44</v>
      </c>
      <c r="W18" s="71">
        <v>8</v>
      </c>
      <c r="X18" s="73">
        <v>2</v>
      </c>
      <c r="Y18" s="70">
        <v>6</v>
      </c>
      <c r="Z18" s="71">
        <v>38</v>
      </c>
      <c r="AA18" s="73">
        <v>9</v>
      </c>
      <c r="AB18" s="70">
        <v>29</v>
      </c>
      <c r="AC18" s="71">
        <v>13</v>
      </c>
      <c r="AD18" s="73">
        <v>8</v>
      </c>
      <c r="AE18" s="70">
        <v>5</v>
      </c>
      <c r="AF18" s="71">
        <v>2</v>
      </c>
      <c r="AG18" s="73">
        <v>0</v>
      </c>
      <c r="AH18" s="70">
        <v>2</v>
      </c>
      <c r="AI18" s="71">
        <v>0</v>
      </c>
      <c r="AJ18" s="70">
        <v>0</v>
      </c>
      <c r="AK18" s="70">
        <v>0</v>
      </c>
      <c r="AL18" s="71">
        <v>0</v>
      </c>
      <c r="AM18" s="70">
        <v>0</v>
      </c>
      <c r="AN18" s="70">
        <v>0</v>
      </c>
      <c r="AO18" s="71">
        <v>61</v>
      </c>
      <c r="AP18" s="73">
        <v>19</v>
      </c>
      <c r="AQ18" s="70">
        <v>42</v>
      </c>
    </row>
    <row r="19" spans="1:43" ht="13.5" customHeight="1" x14ac:dyDescent="0.2">
      <c r="A19" s="3" t="s">
        <v>15</v>
      </c>
      <c r="B19" s="75">
        <v>38.6</v>
      </c>
      <c r="C19" s="76">
        <v>17.3</v>
      </c>
      <c r="D19" s="74">
        <v>61.3</v>
      </c>
      <c r="E19" s="75">
        <v>199.2</v>
      </c>
      <c r="F19" s="76">
        <v>142.69999999999999</v>
      </c>
      <c r="G19" s="74">
        <v>259.3</v>
      </c>
      <c r="H19" s="75">
        <v>59.2</v>
      </c>
      <c r="I19" s="76">
        <v>51.7</v>
      </c>
      <c r="J19" s="74">
        <v>67.2</v>
      </c>
      <c r="K19" s="75">
        <v>18.3</v>
      </c>
      <c r="L19" s="76">
        <v>5.9</v>
      </c>
      <c r="M19" s="74">
        <v>31.5</v>
      </c>
      <c r="N19" s="75">
        <v>0</v>
      </c>
      <c r="O19" s="76">
        <v>0</v>
      </c>
      <c r="P19" s="74">
        <v>0</v>
      </c>
      <c r="Q19" s="75">
        <v>3</v>
      </c>
      <c r="R19" s="76">
        <v>0</v>
      </c>
      <c r="S19" s="74">
        <v>6.1</v>
      </c>
      <c r="T19" s="75">
        <v>52.4</v>
      </c>
      <c r="U19" s="76">
        <v>35.799999999999997</v>
      </c>
      <c r="V19" s="74">
        <v>70</v>
      </c>
      <c r="W19" s="71">
        <v>13</v>
      </c>
      <c r="X19" s="73">
        <v>3</v>
      </c>
      <c r="Y19" s="70">
        <v>10</v>
      </c>
      <c r="Z19" s="71">
        <v>65</v>
      </c>
      <c r="AA19" s="73">
        <v>24</v>
      </c>
      <c r="AB19" s="70">
        <v>41</v>
      </c>
      <c r="AC19" s="71">
        <v>20</v>
      </c>
      <c r="AD19" s="73">
        <v>9</v>
      </c>
      <c r="AE19" s="70">
        <v>11</v>
      </c>
      <c r="AF19" s="71">
        <v>6</v>
      </c>
      <c r="AG19" s="73">
        <v>1</v>
      </c>
      <c r="AH19" s="70">
        <v>5</v>
      </c>
      <c r="AI19" s="71">
        <v>0</v>
      </c>
      <c r="AJ19" s="70">
        <v>0</v>
      </c>
      <c r="AK19" s="70">
        <v>0</v>
      </c>
      <c r="AL19" s="71">
        <v>1</v>
      </c>
      <c r="AM19" s="70">
        <v>0</v>
      </c>
      <c r="AN19" s="70">
        <v>1</v>
      </c>
      <c r="AO19" s="71">
        <v>105</v>
      </c>
      <c r="AP19" s="73">
        <v>37</v>
      </c>
      <c r="AQ19" s="70">
        <v>68</v>
      </c>
    </row>
    <row r="20" spans="1:43" ht="13.5" customHeight="1" x14ac:dyDescent="0.2">
      <c r="A20" s="3" t="s">
        <v>16</v>
      </c>
      <c r="B20" s="75">
        <v>50.5</v>
      </c>
      <c r="C20" s="76">
        <v>32.700000000000003</v>
      </c>
      <c r="D20" s="74">
        <v>69.599999999999994</v>
      </c>
      <c r="E20" s="75">
        <v>274.5</v>
      </c>
      <c r="F20" s="76">
        <v>188.7</v>
      </c>
      <c r="G20" s="74">
        <v>366</v>
      </c>
      <c r="H20" s="75">
        <v>141</v>
      </c>
      <c r="I20" s="76">
        <v>97.6</v>
      </c>
      <c r="J20" s="74">
        <v>187.1</v>
      </c>
      <c r="K20" s="75">
        <v>10.4</v>
      </c>
      <c r="L20" s="76">
        <v>6.7</v>
      </c>
      <c r="M20" s="74">
        <v>14.3</v>
      </c>
      <c r="N20" s="75">
        <v>10</v>
      </c>
      <c r="O20" s="76">
        <v>13</v>
      </c>
      <c r="P20" s="74">
        <v>6.9</v>
      </c>
      <c r="Q20" s="75">
        <v>6.7</v>
      </c>
      <c r="R20" s="76">
        <v>6.5</v>
      </c>
      <c r="S20" s="74">
        <v>6.9</v>
      </c>
      <c r="T20" s="75">
        <v>81.400000000000006</v>
      </c>
      <c r="U20" s="76">
        <v>57</v>
      </c>
      <c r="V20" s="74">
        <v>107.3</v>
      </c>
      <c r="W20" s="71">
        <v>15</v>
      </c>
      <c r="X20" s="73">
        <v>5</v>
      </c>
      <c r="Y20" s="70">
        <v>10</v>
      </c>
      <c r="Z20" s="71">
        <v>79</v>
      </c>
      <c r="AA20" s="73">
        <v>28</v>
      </c>
      <c r="AB20" s="70">
        <v>51</v>
      </c>
      <c r="AC20" s="71">
        <v>42</v>
      </c>
      <c r="AD20" s="73">
        <v>15</v>
      </c>
      <c r="AE20" s="70">
        <v>27</v>
      </c>
      <c r="AF20" s="71">
        <v>3</v>
      </c>
      <c r="AG20" s="73">
        <v>1</v>
      </c>
      <c r="AH20" s="70">
        <v>2</v>
      </c>
      <c r="AI20" s="71">
        <v>3</v>
      </c>
      <c r="AJ20" s="70">
        <v>2</v>
      </c>
      <c r="AK20" s="70">
        <v>1</v>
      </c>
      <c r="AL20" s="71">
        <v>2</v>
      </c>
      <c r="AM20" s="70">
        <v>1</v>
      </c>
      <c r="AN20" s="70">
        <v>1</v>
      </c>
      <c r="AO20" s="71">
        <v>144</v>
      </c>
      <c r="AP20" s="73">
        <v>52</v>
      </c>
      <c r="AQ20" s="70">
        <v>92</v>
      </c>
    </row>
    <row r="21" spans="1:43" ht="13.5" customHeight="1" x14ac:dyDescent="0.2">
      <c r="A21" s="3" t="s">
        <v>17</v>
      </c>
      <c r="B21" s="75">
        <v>82.6</v>
      </c>
      <c r="C21" s="76">
        <v>22.8</v>
      </c>
      <c r="D21" s="74">
        <v>146.9</v>
      </c>
      <c r="E21" s="75">
        <v>499.6</v>
      </c>
      <c r="F21" s="76">
        <v>368.2</v>
      </c>
      <c r="G21" s="74">
        <v>641</v>
      </c>
      <c r="H21" s="75">
        <v>192.5</v>
      </c>
      <c r="I21" s="76">
        <v>90.9</v>
      </c>
      <c r="J21" s="74">
        <v>302</v>
      </c>
      <c r="K21" s="75">
        <v>32.5</v>
      </c>
      <c r="L21" s="76">
        <v>39.1</v>
      </c>
      <c r="M21" s="74">
        <v>25.3</v>
      </c>
      <c r="N21" s="75">
        <v>3.9</v>
      </c>
      <c r="O21" s="76">
        <v>0</v>
      </c>
      <c r="P21" s="74">
        <v>8.1999999999999993</v>
      </c>
      <c r="Q21" s="75">
        <v>3.9</v>
      </c>
      <c r="R21" s="76">
        <v>7.6</v>
      </c>
      <c r="S21" s="74">
        <v>0</v>
      </c>
      <c r="T21" s="75">
        <v>134.30000000000001</v>
      </c>
      <c r="U21" s="76">
        <v>86.8</v>
      </c>
      <c r="V21" s="74">
        <v>185.5</v>
      </c>
      <c r="W21" s="71">
        <v>21</v>
      </c>
      <c r="X21" s="73">
        <v>3</v>
      </c>
      <c r="Y21" s="70">
        <v>18</v>
      </c>
      <c r="Z21" s="71">
        <v>123</v>
      </c>
      <c r="AA21" s="73">
        <v>47</v>
      </c>
      <c r="AB21" s="70">
        <v>76</v>
      </c>
      <c r="AC21" s="71">
        <v>49</v>
      </c>
      <c r="AD21" s="73">
        <v>12</v>
      </c>
      <c r="AE21" s="70">
        <v>37</v>
      </c>
      <c r="AF21" s="71">
        <v>8</v>
      </c>
      <c r="AG21" s="73">
        <v>5</v>
      </c>
      <c r="AH21" s="70">
        <v>3</v>
      </c>
      <c r="AI21" s="71">
        <v>1</v>
      </c>
      <c r="AJ21" s="70">
        <v>0</v>
      </c>
      <c r="AK21" s="70">
        <v>1</v>
      </c>
      <c r="AL21" s="71">
        <v>1</v>
      </c>
      <c r="AM21" s="70">
        <v>1</v>
      </c>
      <c r="AN21" s="70">
        <v>0</v>
      </c>
      <c r="AO21" s="71">
        <v>203</v>
      </c>
      <c r="AP21" s="73">
        <v>68</v>
      </c>
      <c r="AQ21" s="70">
        <v>135</v>
      </c>
    </row>
    <row r="22" spans="1:43" ht="13.5" customHeight="1" x14ac:dyDescent="0.2">
      <c r="A22" s="3" t="s">
        <v>18</v>
      </c>
      <c r="B22" s="75">
        <v>208.2</v>
      </c>
      <c r="C22" s="76">
        <v>166.5</v>
      </c>
      <c r="D22" s="74">
        <v>254.3</v>
      </c>
      <c r="E22" s="75">
        <v>1022.1</v>
      </c>
      <c r="F22" s="76">
        <v>695.2</v>
      </c>
      <c r="G22" s="74">
        <v>1383.5</v>
      </c>
      <c r="H22" s="75">
        <v>414.8</v>
      </c>
      <c r="I22" s="76">
        <v>379.2</v>
      </c>
      <c r="J22" s="74">
        <v>454.1</v>
      </c>
      <c r="K22" s="75">
        <v>42.8</v>
      </c>
      <c r="L22" s="76">
        <v>40.700000000000003</v>
      </c>
      <c r="M22" s="74">
        <v>45</v>
      </c>
      <c r="N22" s="75">
        <v>8.3000000000000007</v>
      </c>
      <c r="O22" s="76">
        <v>15.7</v>
      </c>
      <c r="P22" s="74">
        <v>0</v>
      </c>
      <c r="Q22" s="75">
        <v>4.0999999999999996</v>
      </c>
      <c r="R22" s="76">
        <v>0</v>
      </c>
      <c r="S22" s="74">
        <v>8.6999999999999993</v>
      </c>
      <c r="T22" s="75">
        <v>280</v>
      </c>
      <c r="U22" s="76">
        <v>214.1</v>
      </c>
      <c r="V22" s="74">
        <v>352.9</v>
      </c>
      <c r="W22" s="71">
        <v>50</v>
      </c>
      <c r="X22" s="73">
        <v>21</v>
      </c>
      <c r="Y22" s="70">
        <v>29</v>
      </c>
      <c r="Z22" s="71">
        <v>238</v>
      </c>
      <c r="AA22" s="73">
        <v>85</v>
      </c>
      <c r="AB22" s="70">
        <v>153</v>
      </c>
      <c r="AC22" s="71">
        <v>100</v>
      </c>
      <c r="AD22" s="73">
        <v>48</v>
      </c>
      <c r="AE22" s="70">
        <v>52</v>
      </c>
      <c r="AF22" s="71">
        <v>10</v>
      </c>
      <c r="AG22" s="73">
        <v>5</v>
      </c>
      <c r="AH22" s="70">
        <v>5</v>
      </c>
      <c r="AI22" s="71">
        <v>2</v>
      </c>
      <c r="AJ22" s="70">
        <v>2</v>
      </c>
      <c r="AK22" s="70">
        <v>0</v>
      </c>
      <c r="AL22" s="71">
        <v>1</v>
      </c>
      <c r="AM22" s="70">
        <v>0</v>
      </c>
      <c r="AN22" s="70">
        <v>1</v>
      </c>
      <c r="AO22" s="71">
        <v>401</v>
      </c>
      <c r="AP22" s="73">
        <v>161</v>
      </c>
      <c r="AQ22" s="70">
        <v>240</v>
      </c>
    </row>
    <row r="23" spans="1:43" ht="13.5" customHeight="1" x14ac:dyDescent="0.2">
      <c r="A23" s="3" t="s">
        <v>19</v>
      </c>
      <c r="B23" s="75">
        <v>274.3</v>
      </c>
      <c r="C23" s="76">
        <v>184.4</v>
      </c>
      <c r="D23" s="74">
        <v>384.1</v>
      </c>
      <c r="E23" s="75">
        <v>2283.1</v>
      </c>
      <c r="F23" s="76">
        <v>1634.7</v>
      </c>
      <c r="G23" s="74">
        <v>3074.5</v>
      </c>
      <c r="H23" s="75">
        <v>862.5</v>
      </c>
      <c r="I23" s="76">
        <v>692.8</v>
      </c>
      <c r="J23" s="74">
        <v>1069.3</v>
      </c>
      <c r="K23" s="75">
        <v>184.2</v>
      </c>
      <c r="L23" s="76">
        <v>190</v>
      </c>
      <c r="M23" s="74">
        <v>177.1</v>
      </c>
      <c r="N23" s="75">
        <v>35.6</v>
      </c>
      <c r="O23" s="76">
        <v>32.4</v>
      </c>
      <c r="P23" s="74">
        <v>39.4</v>
      </c>
      <c r="Q23" s="75">
        <v>5.9</v>
      </c>
      <c r="R23" s="76">
        <v>10.8</v>
      </c>
      <c r="S23" s="74">
        <v>0</v>
      </c>
      <c r="T23" s="75">
        <v>599.6</v>
      </c>
      <c r="U23" s="76">
        <v>452</v>
      </c>
      <c r="V23" s="74">
        <v>779.6</v>
      </c>
      <c r="W23" s="71">
        <v>46</v>
      </c>
      <c r="X23" s="73">
        <v>17</v>
      </c>
      <c r="Y23" s="70">
        <v>29</v>
      </c>
      <c r="Z23" s="71">
        <v>371</v>
      </c>
      <c r="AA23" s="73">
        <v>146</v>
      </c>
      <c r="AB23" s="70">
        <v>225</v>
      </c>
      <c r="AC23" s="71">
        <v>145</v>
      </c>
      <c r="AD23" s="73">
        <v>64</v>
      </c>
      <c r="AE23" s="70">
        <v>81</v>
      </c>
      <c r="AF23" s="71">
        <v>30</v>
      </c>
      <c r="AG23" s="73">
        <v>17</v>
      </c>
      <c r="AH23" s="70">
        <v>13</v>
      </c>
      <c r="AI23" s="71">
        <v>6</v>
      </c>
      <c r="AJ23" s="70">
        <v>3</v>
      </c>
      <c r="AK23" s="70">
        <v>3</v>
      </c>
      <c r="AL23" s="71">
        <v>1</v>
      </c>
      <c r="AM23" s="70">
        <v>1</v>
      </c>
      <c r="AN23" s="70">
        <v>0</v>
      </c>
      <c r="AO23" s="71">
        <v>599</v>
      </c>
      <c r="AP23" s="73">
        <v>248</v>
      </c>
      <c r="AQ23" s="70">
        <v>351</v>
      </c>
    </row>
    <row r="24" spans="1:43" ht="13.5" customHeight="1" x14ac:dyDescent="0.2">
      <c r="A24" s="3" t="s">
        <v>20</v>
      </c>
      <c r="B24" s="75">
        <v>501</v>
      </c>
      <c r="C24" s="76">
        <v>396.6</v>
      </c>
      <c r="D24" s="74">
        <v>644.79999999999995</v>
      </c>
      <c r="E24" s="75">
        <v>4070.2</v>
      </c>
      <c r="F24" s="76">
        <v>3365</v>
      </c>
      <c r="G24" s="74">
        <v>5042.3</v>
      </c>
      <c r="H24" s="75">
        <v>1820.3</v>
      </c>
      <c r="I24" s="76">
        <v>1556.6</v>
      </c>
      <c r="J24" s="74">
        <v>2183.6</v>
      </c>
      <c r="K24" s="75">
        <v>321.7</v>
      </c>
      <c r="L24" s="76">
        <v>263.10000000000002</v>
      </c>
      <c r="M24" s="74">
        <v>402.5</v>
      </c>
      <c r="N24" s="75">
        <v>90.1</v>
      </c>
      <c r="O24" s="76">
        <v>70.7</v>
      </c>
      <c r="P24" s="74">
        <v>116.8</v>
      </c>
      <c r="Q24" s="75">
        <v>24.6</v>
      </c>
      <c r="R24" s="76">
        <v>14.1</v>
      </c>
      <c r="S24" s="74">
        <v>38.9</v>
      </c>
      <c r="T24" s="75">
        <v>1125.8</v>
      </c>
      <c r="U24" s="76">
        <v>934.6</v>
      </c>
      <c r="V24" s="74">
        <v>1389.2</v>
      </c>
      <c r="W24" s="71">
        <v>61</v>
      </c>
      <c r="X24" s="73">
        <v>28</v>
      </c>
      <c r="Y24" s="70">
        <v>33</v>
      </c>
      <c r="Z24" s="71">
        <v>480</v>
      </c>
      <c r="AA24" s="73">
        <v>230</v>
      </c>
      <c r="AB24" s="70">
        <v>250</v>
      </c>
      <c r="AC24" s="71">
        <v>222</v>
      </c>
      <c r="AD24" s="73">
        <v>110</v>
      </c>
      <c r="AE24" s="70">
        <v>112</v>
      </c>
      <c r="AF24" s="71">
        <v>38</v>
      </c>
      <c r="AG24" s="73">
        <v>18</v>
      </c>
      <c r="AH24" s="70">
        <v>20</v>
      </c>
      <c r="AI24" s="71">
        <v>11</v>
      </c>
      <c r="AJ24" s="70">
        <v>5</v>
      </c>
      <c r="AK24" s="70">
        <v>6</v>
      </c>
      <c r="AL24" s="71">
        <v>3</v>
      </c>
      <c r="AM24" s="70">
        <v>1</v>
      </c>
      <c r="AN24" s="70">
        <v>2</v>
      </c>
      <c r="AO24" s="71">
        <v>815</v>
      </c>
      <c r="AP24" s="73">
        <v>392</v>
      </c>
      <c r="AQ24" s="70">
        <v>423</v>
      </c>
    </row>
    <row r="25" spans="1:43" ht="13.5" customHeight="1" x14ac:dyDescent="0.2">
      <c r="A25" s="3" t="s">
        <v>21</v>
      </c>
      <c r="B25" s="75">
        <v>600.9</v>
      </c>
      <c r="C25" s="76">
        <v>541.4</v>
      </c>
      <c r="D25" s="74">
        <v>697.6</v>
      </c>
      <c r="E25" s="75">
        <v>7829.1</v>
      </c>
      <c r="F25" s="76">
        <v>6847.3</v>
      </c>
      <c r="G25" s="74">
        <v>9424.7000000000007</v>
      </c>
      <c r="H25" s="75">
        <v>3566.7</v>
      </c>
      <c r="I25" s="76">
        <v>3422.9</v>
      </c>
      <c r="J25" s="74">
        <v>3800</v>
      </c>
      <c r="K25" s="75">
        <v>632.5</v>
      </c>
      <c r="L25" s="76">
        <v>697.5</v>
      </c>
      <c r="M25" s="74">
        <v>527.29999999999995</v>
      </c>
      <c r="N25" s="75">
        <v>83.3</v>
      </c>
      <c r="O25" s="76">
        <v>112.4</v>
      </c>
      <c r="P25" s="74">
        <v>36.4</v>
      </c>
      <c r="Q25" s="75">
        <v>69.400000000000006</v>
      </c>
      <c r="R25" s="76">
        <v>89.8</v>
      </c>
      <c r="S25" s="74">
        <v>36.299999999999997</v>
      </c>
      <c r="T25" s="75">
        <v>2104</v>
      </c>
      <c r="U25" s="76">
        <v>1930.1</v>
      </c>
      <c r="V25" s="74">
        <v>2385.9</v>
      </c>
      <c r="W25" s="71">
        <v>43</v>
      </c>
      <c r="X25" s="73">
        <v>24</v>
      </c>
      <c r="Y25" s="70">
        <v>19</v>
      </c>
      <c r="Z25" s="71">
        <v>543</v>
      </c>
      <c r="AA25" s="73">
        <v>294</v>
      </c>
      <c r="AB25" s="70">
        <v>249</v>
      </c>
      <c r="AC25" s="71">
        <v>256</v>
      </c>
      <c r="AD25" s="73">
        <v>152</v>
      </c>
      <c r="AE25" s="70">
        <v>104</v>
      </c>
      <c r="AF25" s="71">
        <v>44</v>
      </c>
      <c r="AG25" s="73">
        <v>30</v>
      </c>
      <c r="AH25" s="70">
        <v>14</v>
      </c>
      <c r="AI25" s="71">
        <v>6</v>
      </c>
      <c r="AJ25" s="70">
        <v>5</v>
      </c>
      <c r="AK25" s="70">
        <v>1</v>
      </c>
      <c r="AL25" s="71">
        <v>5</v>
      </c>
      <c r="AM25" s="70">
        <v>4</v>
      </c>
      <c r="AN25" s="70">
        <v>1</v>
      </c>
      <c r="AO25" s="71">
        <v>897</v>
      </c>
      <c r="AP25" s="73">
        <v>509</v>
      </c>
      <c r="AQ25" s="70">
        <v>388</v>
      </c>
    </row>
    <row r="26" spans="1:43" ht="13.5" customHeight="1" x14ac:dyDescent="0.2">
      <c r="A26" s="4" t="s">
        <v>22</v>
      </c>
      <c r="B26" s="75">
        <v>861.7</v>
      </c>
      <c r="C26" s="76">
        <v>742</v>
      </c>
      <c r="D26" s="74">
        <v>1127.5999999999999</v>
      </c>
      <c r="E26" s="75">
        <v>14656.8</v>
      </c>
      <c r="F26" s="76">
        <v>14043.8</v>
      </c>
      <c r="G26" s="74">
        <v>16015.9</v>
      </c>
      <c r="H26" s="75">
        <v>8366.2000000000007</v>
      </c>
      <c r="I26" s="76">
        <v>8084.6</v>
      </c>
      <c r="J26" s="74">
        <v>8989.2999999999993</v>
      </c>
      <c r="K26" s="75">
        <v>1444.8</v>
      </c>
      <c r="L26" s="76">
        <v>1372.2</v>
      </c>
      <c r="M26" s="74">
        <v>1605</v>
      </c>
      <c r="N26" s="75">
        <v>241.7</v>
      </c>
      <c r="O26" s="76">
        <v>273.2</v>
      </c>
      <c r="P26" s="74">
        <v>172.1</v>
      </c>
      <c r="Q26" s="75">
        <v>160.80000000000001</v>
      </c>
      <c r="R26" s="76">
        <v>194.9</v>
      </c>
      <c r="S26" s="74">
        <v>85.7</v>
      </c>
      <c r="T26" s="75">
        <v>4243.3</v>
      </c>
      <c r="U26" s="76">
        <v>4078</v>
      </c>
      <c r="V26" s="74">
        <v>4608.7</v>
      </c>
      <c r="W26" s="71">
        <v>32</v>
      </c>
      <c r="X26" s="73">
        <v>19</v>
      </c>
      <c r="Y26" s="70">
        <v>13</v>
      </c>
      <c r="Z26" s="71">
        <v>527</v>
      </c>
      <c r="AA26" s="73">
        <v>348</v>
      </c>
      <c r="AB26" s="70">
        <v>179</v>
      </c>
      <c r="AC26" s="71">
        <v>311</v>
      </c>
      <c r="AD26" s="73">
        <v>207</v>
      </c>
      <c r="AE26" s="70">
        <v>104</v>
      </c>
      <c r="AF26" s="71">
        <v>52</v>
      </c>
      <c r="AG26" s="73">
        <v>34</v>
      </c>
      <c r="AH26" s="70">
        <v>18</v>
      </c>
      <c r="AI26" s="71">
        <v>9</v>
      </c>
      <c r="AJ26" s="70">
        <v>7</v>
      </c>
      <c r="AK26" s="70">
        <v>2</v>
      </c>
      <c r="AL26" s="71">
        <v>6</v>
      </c>
      <c r="AM26" s="70">
        <v>5</v>
      </c>
      <c r="AN26" s="70">
        <v>1</v>
      </c>
      <c r="AO26" s="71">
        <v>937</v>
      </c>
      <c r="AP26" s="73">
        <v>620</v>
      </c>
      <c r="AQ26" s="70">
        <v>317</v>
      </c>
    </row>
    <row r="27" spans="1:43" ht="13.5" customHeight="1" x14ac:dyDescent="0.2">
      <c r="A27" s="4"/>
      <c r="B27" s="74"/>
      <c r="C27" s="76"/>
      <c r="D27" s="74"/>
      <c r="E27" s="74"/>
      <c r="F27" s="76"/>
      <c r="G27" s="74"/>
      <c r="H27" s="74"/>
      <c r="I27" s="76"/>
      <c r="J27" s="74"/>
      <c r="K27" s="74"/>
      <c r="L27" s="76"/>
      <c r="M27" s="74"/>
      <c r="N27" s="74"/>
      <c r="O27" s="74"/>
      <c r="P27" s="74"/>
      <c r="Q27" s="74"/>
      <c r="R27" s="74"/>
      <c r="S27" s="74"/>
      <c r="T27" s="74"/>
      <c r="U27" s="76"/>
      <c r="V27" s="74"/>
      <c r="W27" s="70"/>
      <c r="X27" s="73"/>
      <c r="Y27" s="70"/>
      <c r="Z27" s="70"/>
      <c r="AA27" s="73"/>
      <c r="AB27" s="70"/>
      <c r="AC27" s="70"/>
      <c r="AD27" s="73"/>
      <c r="AE27" s="70"/>
      <c r="AF27" s="74"/>
      <c r="AG27" s="76"/>
      <c r="AH27" s="74"/>
      <c r="AI27" s="74"/>
      <c r="AJ27" s="74"/>
      <c r="AK27" s="74"/>
      <c r="AL27" s="74"/>
      <c r="AM27" s="74"/>
      <c r="AN27" s="74"/>
      <c r="AO27" s="70"/>
      <c r="AP27" s="73"/>
      <c r="AQ27" s="70"/>
    </row>
    <row r="28" spans="1:43" s="46" customFormat="1" ht="13.5" customHeight="1" x14ac:dyDescent="0.2">
      <c r="A28" s="550" t="s">
        <v>74</v>
      </c>
      <c r="B28" s="550"/>
      <c r="C28" s="550"/>
      <c r="D28" s="550"/>
      <c r="E28" s="549"/>
      <c r="F28" s="549"/>
      <c r="G28" s="549"/>
      <c r="H28" s="95"/>
      <c r="I28" s="95"/>
      <c r="J28" s="95"/>
      <c r="K28" s="95"/>
      <c r="L28" s="95"/>
      <c r="M28" s="95"/>
      <c r="N28" s="95"/>
      <c r="O28" s="95"/>
      <c r="P28" s="95"/>
      <c r="Q28" s="95"/>
      <c r="R28" s="95"/>
      <c r="S28" s="95"/>
      <c r="T28" s="549"/>
      <c r="U28" s="549"/>
      <c r="V28" s="549"/>
      <c r="W28" s="101"/>
      <c r="X28" s="101"/>
      <c r="Y28" s="101"/>
      <c r="Z28" s="552"/>
      <c r="AA28" s="552"/>
      <c r="AB28" s="552"/>
      <c r="AC28" s="101"/>
      <c r="AD28" s="101"/>
      <c r="AE28" s="101"/>
      <c r="AF28" s="95"/>
      <c r="AG28" s="95"/>
      <c r="AH28" s="95"/>
      <c r="AI28" s="95"/>
      <c r="AJ28" s="95"/>
      <c r="AK28" s="95"/>
      <c r="AL28" s="95"/>
      <c r="AM28" s="95"/>
      <c r="AN28" s="95"/>
      <c r="AO28" s="552"/>
      <c r="AP28" s="552"/>
      <c r="AQ28" s="552"/>
    </row>
    <row r="29" spans="1:43" s="46" customFormat="1" ht="13.5" customHeight="1" x14ac:dyDescent="0.2">
      <c r="A29" s="88"/>
      <c r="B29" s="541" t="s">
        <v>24</v>
      </c>
      <c r="C29" s="540"/>
      <c r="D29" s="540"/>
      <c r="E29" s="540" t="s">
        <v>25</v>
      </c>
      <c r="F29" s="540"/>
      <c r="G29" s="540"/>
      <c r="H29" s="540" t="s">
        <v>109</v>
      </c>
      <c r="I29" s="540"/>
      <c r="J29" s="540"/>
      <c r="K29" s="540" t="s">
        <v>2767</v>
      </c>
      <c r="L29" s="540"/>
      <c r="M29" s="540"/>
      <c r="N29" s="540" t="s">
        <v>2770</v>
      </c>
      <c r="O29" s="540"/>
      <c r="P29" s="540"/>
      <c r="Q29" s="540" t="s">
        <v>2783</v>
      </c>
      <c r="R29" s="540"/>
      <c r="S29" s="540"/>
      <c r="T29" s="540" t="s">
        <v>2781</v>
      </c>
      <c r="U29" s="540"/>
      <c r="V29" s="542"/>
      <c r="W29" s="541" t="s">
        <v>24</v>
      </c>
      <c r="X29" s="540"/>
      <c r="Y29" s="540"/>
      <c r="Z29" s="540" t="s">
        <v>25</v>
      </c>
      <c r="AA29" s="540"/>
      <c r="AB29" s="540"/>
      <c r="AC29" s="540" t="s">
        <v>109</v>
      </c>
      <c r="AD29" s="540"/>
      <c r="AE29" s="540"/>
      <c r="AF29" s="540" t="s">
        <v>2767</v>
      </c>
      <c r="AG29" s="540"/>
      <c r="AH29" s="540"/>
      <c r="AI29" s="540" t="s">
        <v>2770</v>
      </c>
      <c r="AJ29" s="540"/>
      <c r="AK29" s="540"/>
      <c r="AL29" s="540" t="s">
        <v>2783</v>
      </c>
      <c r="AM29" s="540"/>
      <c r="AN29" s="540"/>
      <c r="AO29" s="540" t="s">
        <v>2781</v>
      </c>
      <c r="AP29" s="540"/>
      <c r="AQ29" s="540"/>
    </row>
    <row r="30" spans="1:43" ht="13.5" customHeight="1" x14ac:dyDescent="0.2">
      <c r="A30" s="79"/>
      <c r="B30" s="96" t="s">
        <v>0</v>
      </c>
      <c r="C30" s="97" t="s">
        <v>2</v>
      </c>
      <c r="D30" s="97" t="s">
        <v>3</v>
      </c>
      <c r="E30" s="96" t="s">
        <v>0</v>
      </c>
      <c r="F30" s="97" t="s">
        <v>2</v>
      </c>
      <c r="G30" s="97" t="s">
        <v>3</v>
      </c>
      <c r="H30" s="96" t="s">
        <v>0</v>
      </c>
      <c r="I30" s="97" t="s">
        <v>2</v>
      </c>
      <c r="J30" s="97" t="s">
        <v>3</v>
      </c>
      <c r="K30" s="96" t="s">
        <v>0</v>
      </c>
      <c r="L30" s="97" t="s">
        <v>2</v>
      </c>
      <c r="M30" s="97" t="s">
        <v>3</v>
      </c>
      <c r="N30" s="96" t="s">
        <v>0</v>
      </c>
      <c r="O30" s="97" t="s">
        <v>2</v>
      </c>
      <c r="P30" s="97" t="s">
        <v>3</v>
      </c>
      <c r="Q30" s="96" t="s">
        <v>0</v>
      </c>
      <c r="R30" s="97" t="s">
        <v>2</v>
      </c>
      <c r="S30" s="97" t="s">
        <v>3</v>
      </c>
      <c r="T30" s="96" t="s">
        <v>0</v>
      </c>
      <c r="U30" s="97" t="s">
        <v>2</v>
      </c>
      <c r="V30" s="97" t="s">
        <v>3</v>
      </c>
      <c r="W30" s="80" t="s">
        <v>0</v>
      </c>
      <c r="X30" s="102" t="s">
        <v>2</v>
      </c>
      <c r="Y30" s="102" t="s">
        <v>3</v>
      </c>
      <c r="Z30" s="80" t="s">
        <v>0</v>
      </c>
      <c r="AA30" s="102" t="s">
        <v>2</v>
      </c>
      <c r="AB30" s="102" t="s">
        <v>3</v>
      </c>
      <c r="AC30" s="80" t="s">
        <v>0</v>
      </c>
      <c r="AD30" s="102" t="s">
        <v>2</v>
      </c>
      <c r="AE30" s="102" t="s">
        <v>3</v>
      </c>
      <c r="AF30" s="96" t="s">
        <v>0</v>
      </c>
      <c r="AG30" s="97" t="s">
        <v>2</v>
      </c>
      <c r="AH30" s="97" t="s">
        <v>3</v>
      </c>
      <c r="AI30" s="89" t="s">
        <v>0</v>
      </c>
      <c r="AJ30" s="90" t="s">
        <v>2</v>
      </c>
      <c r="AK30" s="105" t="s">
        <v>3</v>
      </c>
      <c r="AL30" s="89" t="s">
        <v>0</v>
      </c>
      <c r="AM30" s="90" t="s">
        <v>2</v>
      </c>
      <c r="AN30" s="105" t="s">
        <v>3</v>
      </c>
      <c r="AO30" s="89" t="s">
        <v>0</v>
      </c>
      <c r="AP30" s="90" t="s">
        <v>2</v>
      </c>
      <c r="AQ30" s="105" t="s">
        <v>3</v>
      </c>
    </row>
    <row r="31" spans="1:43" ht="13.5" customHeight="1" x14ac:dyDescent="0.2">
      <c r="A31" s="1" t="s">
        <v>1</v>
      </c>
      <c r="B31" s="92">
        <v>0</v>
      </c>
      <c r="C31" s="93">
        <v>0</v>
      </c>
      <c r="D31" s="94">
        <v>0</v>
      </c>
      <c r="E31" s="92">
        <v>0</v>
      </c>
      <c r="F31" s="93">
        <v>0</v>
      </c>
      <c r="G31" s="94">
        <v>0</v>
      </c>
      <c r="H31" s="92">
        <v>0</v>
      </c>
      <c r="I31" s="93">
        <v>0</v>
      </c>
      <c r="J31" s="94">
        <v>0</v>
      </c>
      <c r="K31" s="92">
        <v>0</v>
      </c>
      <c r="L31" s="93">
        <v>0</v>
      </c>
      <c r="M31" s="94">
        <v>0</v>
      </c>
      <c r="N31" s="92">
        <v>0</v>
      </c>
      <c r="O31" s="93">
        <v>0</v>
      </c>
      <c r="P31" s="94">
        <v>0</v>
      </c>
      <c r="Q31" s="92">
        <v>0</v>
      </c>
      <c r="R31" s="93">
        <v>0</v>
      </c>
      <c r="S31" s="94">
        <v>0</v>
      </c>
      <c r="T31" s="92">
        <v>0</v>
      </c>
      <c r="U31" s="93">
        <v>0</v>
      </c>
      <c r="V31" s="94">
        <v>0</v>
      </c>
      <c r="W31" s="98">
        <v>0</v>
      </c>
      <c r="X31" s="99">
        <v>0</v>
      </c>
      <c r="Y31" s="100">
        <v>0</v>
      </c>
      <c r="Z31" s="98">
        <v>0</v>
      </c>
      <c r="AA31" s="99">
        <v>0</v>
      </c>
      <c r="AB31" s="100">
        <v>0</v>
      </c>
      <c r="AC31" s="98">
        <v>0</v>
      </c>
      <c r="AD31" s="99">
        <v>0</v>
      </c>
      <c r="AE31" s="100">
        <v>0</v>
      </c>
      <c r="AF31" s="98">
        <v>0</v>
      </c>
      <c r="AG31" s="99">
        <v>0</v>
      </c>
      <c r="AH31" s="100">
        <v>0</v>
      </c>
      <c r="AI31" s="98">
        <v>0</v>
      </c>
      <c r="AJ31" s="100">
        <v>0</v>
      </c>
      <c r="AK31" s="100">
        <v>0</v>
      </c>
      <c r="AL31" s="98">
        <v>0</v>
      </c>
      <c r="AM31" s="100">
        <v>0</v>
      </c>
      <c r="AN31" s="100">
        <v>0</v>
      </c>
      <c r="AO31" s="98">
        <v>0</v>
      </c>
      <c r="AP31" s="99">
        <v>0</v>
      </c>
      <c r="AQ31" s="100">
        <v>0</v>
      </c>
    </row>
    <row r="32" spans="1:43" ht="13.5" customHeight="1" x14ac:dyDescent="0.2">
      <c r="A32" s="2" t="s">
        <v>5</v>
      </c>
      <c r="B32" s="75">
        <v>0</v>
      </c>
      <c r="C32" s="76">
        <v>0</v>
      </c>
      <c r="D32" s="74">
        <v>0</v>
      </c>
      <c r="E32" s="75">
        <v>0</v>
      </c>
      <c r="F32" s="76">
        <v>0</v>
      </c>
      <c r="G32" s="74">
        <v>0</v>
      </c>
      <c r="H32" s="75">
        <v>0</v>
      </c>
      <c r="I32" s="76">
        <v>0</v>
      </c>
      <c r="J32" s="74">
        <v>0</v>
      </c>
      <c r="K32" s="75">
        <v>0</v>
      </c>
      <c r="L32" s="76">
        <v>0</v>
      </c>
      <c r="M32" s="74">
        <v>0</v>
      </c>
      <c r="N32" s="75">
        <v>0</v>
      </c>
      <c r="O32" s="76">
        <v>0</v>
      </c>
      <c r="P32" s="74">
        <v>0</v>
      </c>
      <c r="Q32" s="75">
        <v>0</v>
      </c>
      <c r="R32" s="76">
        <v>0</v>
      </c>
      <c r="S32" s="74">
        <v>0</v>
      </c>
      <c r="T32" s="75">
        <v>0</v>
      </c>
      <c r="U32" s="76">
        <v>0</v>
      </c>
      <c r="V32" s="74">
        <v>0</v>
      </c>
      <c r="W32" s="71">
        <v>0</v>
      </c>
      <c r="X32" s="73">
        <v>0</v>
      </c>
      <c r="Y32" s="70">
        <v>0</v>
      </c>
      <c r="Z32" s="71">
        <v>0</v>
      </c>
      <c r="AA32" s="73">
        <v>0</v>
      </c>
      <c r="AB32" s="70">
        <v>0</v>
      </c>
      <c r="AC32" s="71">
        <v>0</v>
      </c>
      <c r="AD32" s="73">
        <v>0</v>
      </c>
      <c r="AE32" s="70">
        <v>0</v>
      </c>
      <c r="AF32" s="71">
        <v>0</v>
      </c>
      <c r="AG32" s="73">
        <v>0</v>
      </c>
      <c r="AH32" s="70">
        <v>0</v>
      </c>
      <c r="AI32" s="71">
        <v>0</v>
      </c>
      <c r="AJ32" s="70">
        <v>0</v>
      </c>
      <c r="AK32" s="70">
        <v>0</v>
      </c>
      <c r="AL32" s="71">
        <v>0</v>
      </c>
      <c r="AM32" s="70">
        <v>0</v>
      </c>
      <c r="AN32" s="70">
        <v>0</v>
      </c>
      <c r="AO32" s="71">
        <v>0</v>
      </c>
      <c r="AP32" s="73">
        <v>0</v>
      </c>
      <c r="AQ32" s="70">
        <v>0</v>
      </c>
    </row>
    <row r="33" spans="1:43" ht="13.5" customHeight="1" x14ac:dyDescent="0.2">
      <c r="A33" s="2" t="s">
        <v>4</v>
      </c>
      <c r="B33" s="75">
        <v>0</v>
      </c>
      <c r="C33" s="76">
        <v>0</v>
      </c>
      <c r="D33" s="74">
        <v>0</v>
      </c>
      <c r="E33" s="75">
        <v>0</v>
      </c>
      <c r="F33" s="76">
        <v>0</v>
      </c>
      <c r="G33" s="74">
        <v>0</v>
      </c>
      <c r="H33" s="75">
        <v>0</v>
      </c>
      <c r="I33" s="76">
        <v>0</v>
      </c>
      <c r="J33" s="74">
        <v>0</v>
      </c>
      <c r="K33" s="75">
        <v>0</v>
      </c>
      <c r="L33" s="76">
        <v>0</v>
      </c>
      <c r="M33" s="74">
        <v>0</v>
      </c>
      <c r="N33" s="75">
        <v>0</v>
      </c>
      <c r="O33" s="76">
        <v>0</v>
      </c>
      <c r="P33" s="74">
        <v>0</v>
      </c>
      <c r="Q33" s="75">
        <v>0</v>
      </c>
      <c r="R33" s="76">
        <v>0</v>
      </c>
      <c r="S33" s="74">
        <v>0</v>
      </c>
      <c r="T33" s="75">
        <v>0</v>
      </c>
      <c r="U33" s="76">
        <v>0</v>
      </c>
      <c r="V33" s="74">
        <v>0</v>
      </c>
      <c r="W33" s="71">
        <v>0</v>
      </c>
      <c r="X33" s="73">
        <v>0</v>
      </c>
      <c r="Y33" s="70">
        <v>0</v>
      </c>
      <c r="Z33" s="71">
        <v>0</v>
      </c>
      <c r="AA33" s="73">
        <v>0</v>
      </c>
      <c r="AB33" s="70">
        <v>0</v>
      </c>
      <c r="AC33" s="71">
        <v>0</v>
      </c>
      <c r="AD33" s="73">
        <v>0</v>
      </c>
      <c r="AE33" s="70">
        <v>0</v>
      </c>
      <c r="AF33" s="71">
        <v>0</v>
      </c>
      <c r="AG33" s="73">
        <v>0</v>
      </c>
      <c r="AH33" s="70">
        <v>0</v>
      </c>
      <c r="AI33" s="71">
        <v>0</v>
      </c>
      <c r="AJ33" s="70">
        <v>0</v>
      </c>
      <c r="AK33" s="70">
        <v>0</v>
      </c>
      <c r="AL33" s="71">
        <v>0</v>
      </c>
      <c r="AM33" s="70">
        <v>0</v>
      </c>
      <c r="AN33" s="70">
        <v>0</v>
      </c>
      <c r="AO33" s="71">
        <v>0</v>
      </c>
      <c r="AP33" s="73">
        <v>0</v>
      </c>
      <c r="AQ33" s="70">
        <v>0</v>
      </c>
    </row>
    <row r="34" spans="1:43" ht="13.5" customHeight="1" x14ac:dyDescent="0.2">
      <c r="A34" s="2" t="s">
        <v>6</v>
      </c>
      <c r="B34" s="75">
        <v>0</v>
      </c>
      <c r="C34" s="76">
        <v>0</v>
      </c>
      <c r="D34" s="74">
        <v>0</v>
      </c>
      <c r="E34" s="75">
        <v>0</v>
      </c>
      <c r="F34" s="76">
        <v>0</v>
      </c>
      <c r="G34" s="74">
        <v>0</v>
      </c>
      <c r="H34" s="75">
        <v>0</v>
      </c>
      <c r="I34" s="76">
        <v>0</v>
      </c>
      <c r="J34" s="74">
        <v>0</v>
      </c>
      <c r="K34" s="75">
        <v>0</v>
      </c>
      <c r="L34" s="76">
        <v>0</v>
      </c>
      <c r="M34" s="74">
        <v>0</v>
      </c>
      <c r="N34" s="75">
        <v>0</v>
      </c>
      <c r="O34" s="76">
        <v>0</v>
      </c>
      <c r="P34" s="74">
        <v>0</v>
      </c>
      <c r="Q34" s="75">
        <v>0</v>
      </c>
      <c r="R34" s="76">
        <v>0</v>
      </c>
      <c r="S34" s="74">
        <v>0</v>
      </c>
      <c r="T34" s="75">
        <v>0</v>
      </c>
      <c r="U34" s="76">
        <v>0</v>
      </c>
      <c r="V34" s="74">
        <v>0</v>
      </c>
      <c r="W34" s="71">
        <v>0</v>
      </c>
      <c r="X34" s="73">
        <v>0</v>
      </c>
      <c r="Y34" s="70">
        <v>0</v>
      </c>
      <c r="Z34" s="71">
        <v>0</v>
      </c>
      <c r="AA34" s="73">
        <v>0</v>
      </c>
      <c r="AB34" s="70">
        <v>0</v>
      </c>
      <c r="AC34" s="71">
        <v>0</v>
      </c>
      <c r="AD34" s="73">
        <v>0</v>
      </c>
      <c r="AE34" s="70">
        <v>0</v>
      </c>
      <c r="AF34" s="71">
        <v>0</v>
      </c>
      <c r="AG34" s="73">
        <v>0</v>
      </c>
      <c r="AH34" s="70">
        <v>0</v>
      </c>
      <c r="AI34" s="71">
        <v>0</v>
      </c>
      <c r="AJ34" s="70">
        <v>0</v>
      </c>
      <c r="AK34" s="70">
        <v>0</v>
      </c>
      <c r="AL34" s="71">
        <v>0</v>
      </c>
      <c r="AM34" s="70">
        <v>0</v>
      </c>
      <c r="AN34" s="70">
        <v>0</v>
      </c>
      <c r="AO34" s="71">
        <v>0</v>
      </c>
      <c r="AP34" s="73">
        <v>0</v>
      </c>
      <c r="AQ34" s="70">
        <v>0</v>
      </c>
    </row>
    <row r="35" spans="1:43" ht="13.5" customHeight="1" x14ac:dyDescent="0.2">
      <c r="A35" s="3" t="s">
        <v>7</v>
      </c>
      <c r="B35" s="75">
        <v>0</v>
      </c>
      <c r="C35" s="76">
        <v>0</v>
      </c>
      <c r="D35" s="74">
        <v>0</v>
      </c>
      <c r="E35" s="75">
        <v>0</v>
      </c>
      <c r="F35" s="76">
        <v>0</v>
      </c>
      <c r="G35" s="74">
        <v>0</v>
      </c>
      <c r="H35" s="75">
        <v>0</v>
      </c>
      <c r="I35" s="76">
        <v>0</v>
      </c>
      <c r="J35" s="74">
        <v>0</v>
      </c>
      <c r="K35" s="75">
        <v>0</v>
      </c>
      <c r="L35" s="76">
        <v>0</v>
      </c>
      <c r="M35" s="74">
        <v>0</v>
      </c>
      <c r="N35" s="75">
        <v>0</v>
      </c>
      <c r="O35" s="76">
        <v>0</v>
      </c>
      <c r="P35" s="74">
        <v>0</v>
      </c>
      <c r="Q35" s="75">
        <v>0</v>
      </c>
      <c r="R35" s="76">
        <v>0</v>
      </c>
      <c r="S35" s="74">
        <v>0</v>
      </c>
      <c r="T35" s="75">
        <v>0</v>
      </c>
      <c r="U35" s="76">
        <v>0</v>
      </c>
      <c r="V35" s="74">
        <v>0</v>
      </c>
      <c r="W35" s="71">
        <v>0</v>
      </c>
      <c r="X35" s="73">
        <v>0</v>
      </c>
      <c r="Y35" s="70">
        <v>0</v>
      </c>
      <c r="Z35" s="71">
        <v>0</v>
      </c>
      <c r="AA35" s="73">
        <v>0</v>
      </c>
      <c r="AB35" s="70">
        <v>0</v>
      </c>
      <c r="AC35" s="71">
        <v>0</v>
      </c>
      <c r="AD35" s="73">
        <v>0</v>
      </c>
      <c r="AE35" s="70">
        <v>0</v>
      </c>
      <c r="AF35" s="71">
        <v>0</v>
      </c>
      <c r="AG35" s="73">
        <v>0</v>
      </c>
      <c r="AH35" s="70">
        <v>0</v>
      </c>
      <c r="AI35" s="71">
        <v>0</v>
      </c>
      <c r="AJ35" s="70">
        <v>0</v>
      </c>
      <c r="AK35" s="70">
        <v>0</v>
      </c>
      <c r="AL35" s="71">
        <v>0</v>
      </c>
      <c r="AM35" s="70">
        <v>0</v>
      </c>
      <c r="AN35" s="70">
        <v>0</v>
      </c>
      <c r="AO35" s="71">
        <v>0</v>
      </c>
      <c r="AP35" s="73">
        <v>0</v>
      </c>
      <c r="AQ35" s="70">
        <v>0</v>
      </c>
    </row>
    <row r="36" spans="1:43" ht="13.5" customHeight="1" x14ac:dyDescent="0.2">
      <c r="A36" s="3" t="s">
        <v>8</v>
      </c>
      <c r="B36" s="75">
        <v>0</v>
      </c>
      <c r="C36" s="76">
        <v>0</v>
      </c>
      <c r="D36" s="74">
        <v>0</v>
      </c>
      <c r="E36" s="75">
        <v>0</v>
      </c>
      <c r="F36" s="76">
        <v>0</v>
      </c>
      <c r="G36" s="74">
        <v>0</v>
      </c>
      <c r="H36" s="75">
        <v>0</v>
      </c>
      <c r="I36" s="76">
        <v>0</v>
      </c>
      <c r="J36" s="74">
        <v>0</v>
      </c>
      <c r="K36" s="75">
        <v>0</v>
      </c>
      <c r="L36" s="76">
        <v>0</v>
      </c>
      <c r="M36" s="74">
        <v>0</v>
      </c>
      <c r="N36" s="75">
        <v>0</v>
      </c>
      <c r="O36" s="76">
        <v>0</v>
      </c>
      <c r="P36" s="74">
        <v>0</v>
      </c>
      <c r="Q36" s="75">
        <v>0</v>
      </c>
      <c r="R36" s="76">
        <v>0</v>
      </c>
      <c r="S36" s="74">
        <v>0</v>
      </c>
      <c r="T36" s="75">
        <v>0</v>
      </c>
      <c r="U36" s="76">
        <v>0</v>
      </c>
      <c r="V36" s="74">
        <v>0</v>
      </c>
      <c r="W36" s="71">
        <v>0</v>
      </c>
      <c r="X36" s="73">
        <v>0</v>
      </c>
      <c r="Y36" s="70">
        <v>0</v>
      </c>
      <c r="Z36" s="71">
        <v>0</v>
      </c>
      <c r="AA36" s="73">
        <v>0</v>
      </c>
      <c r="AB36" s="70">
        <v>0</v>
      </c>
      <c r="AC36" s="71">
        <v>0</v>
      </c>
      <c r="AD36" s="73">
        <v>0</v>
      </c>
      <c r="AE36" s="70">
        <v>0</v>
      </c>
      <c r="AF36" s="71">
        <v>0</v>
      </c>
      <c r="AG36" s="73">
        <v>0</v>
      </c>
      <c r="AH36" s="70">
        <v>0</v>
      </c>
      <c r="AI36" s="71">
        <v>0</v>
      </c>
      <c r="AJ36" s="70">
        <v>0</v>
      </c>
      <c r="AK36" s="70">
        <v>0</v>
      </c>
      <c r="AL36" s="71">
        <v>0</v>
      </c>
      <c r="AM36" s="70">
        <v>0</v>
      </c>
      <c r="AN36" s="70">
        <v>0</v>
      </c>
      <c r="AO36" s="71">
        <v>0</v>
      </c>
      <c r="AP36" s="73">
        <v>0</v>
      </c>
      <c r="AQ36" s="70">
        <v>0</v>
      </c>
    </row>
    <row r="37" spans="1:43" ht="13.5" customHeight="1" x14ac:dyDescent="0.2">
      <c r="A37" s="3" t="s">
        <v>9</v>
      </c>
      <c r="B37" s="75">
        <v>0</v>
      </c>
      <c r="C37" s="76">
        <v>0</v>
      </c>
      <c r="D37" s="74">
        <v>0</v>
      </c>
      <c r="E37" s="75">
        <v>0</v>
      </c>
      <c r="F37" s="76">
        <v>0</v>
      </c>
      <c r="G37" s="74">
        <v>0</v>
      </c>
      <c r="H37" s="75">
        <v>0</v>
      </c>
      <c r="I37" s="76">
        <v>0</v>
      </c>
      <c r="J37" s="74">
        <v>0</v>
      </c>
      <c r="K37" s="75">
        <v>0</v>
      </c>
      <c r="L37" s="76">
        <v>0</v>
      </c>
      <c r="M37" s="74">
        <v>0</v>
      </c>
      <c r="N37" s="75">
        <v>0</v>
      </c>
      <c r="O37" s="76">
        <v>0</v>
      </c>
      <c r="P37" s="74">
        <v>0</v>
      </c>
      <c r="Q37" s="75">
        <v>0</v>
      </c>
      <c r="R37" s="76">
        <v>0</v>
      </c>
      <c r="S37" s="74">
        <v>0</v>
      </c>
      <c r="T37" s="75">
        <v>0</v>
      </c>
      <c r="U37" s="76">
        <v>0</v>
      </c>
      <c r="V37" s="74">
        <v>0</v>
      </c>
      <c r="W37" s="71">
        <v>0</v>
      </c>
      <c r="X37" s="73">
        <v>0</v>
      </c>
      <c r="Y37" s="70">
        <v>0</v>
      </c>
      <c r="Z37" s="71">
        <v>0</v>
      </c>
      <c r="AA37" s="73">
        <v>0</v>
      </c>
      <c r="AB37" s="70">
        <v>0</v>
      </c>
      <c r="AC37" s="71">
        <v>0</v>
      </c>
      <c r="AD37" s="73">
        <v>0</v>
      </c>
      <c r="AE37" s="70">
        <v>0</v>
      </c>
      <c r="AF37" s="71">
        <v>0</v>
      </c>
      <c r="AG37" s="73">
        <v>0</v>
      </c>
      <c r="AH37" s="70">
        <v>0</v>
      </c>
      <c r="AI37" s="71">
        <v>0</v>
      </c>
      <c r="AJ37" s="70">
        <v>0</v>
      </c>
      <c r="AK37" s="70">
        <v>0</v>
      </c>
      <c r="AL37" s="71">
        <v>0</v>
      </c>
      <c r="AM37" s="70">
        <v>0</v>
      </c>
      <c r="AN37" s="70">
        <v>0</v>
      </c>
      <c r="AO37" s="71">
        <v>0</v>
      </c>
      <c r="AP37" s="73">
        <v>0</v>
      </c>
      <c r="AQ37" s="70">
        <v>0</v>
      </c>
    </row>
    <row r="38" spans="1:43" ht="13.5" customHeight="1" x14ac:dyDescent="0.2">
      <c r="A38" s="3" t="s">
        <v>10</v>
      </c>
      <c r="B38" s="75">
        <v>0</v>
      </c>
      <c r="C38" s="76">
        <v>0</v>
      </c>
      <c r="D38" s="74">
        <v>0</v>
      </c>
      <c r="E38" s="75">
        <v>6.5</v>
      </c>
      <c r="F38" s="76">
        <v>6.5</v>
      </c>
      <c r="G38" s="74">
        <v>6.6</v>
      </c>
      <c r="H38" s="75">
        <v>0</v>
      </c>
      <c r="I38" s="76">
        <v>0</v>
      </c>
      <c r="J38" s="74">
        <v>0</v>
      </c>
      <c r="K38" s="75">
        <v>0</v>
      </c>
      <c r="L38" s="76">
        <v>0</v>
      </c>
      <c r="M38" s="74">
        <v>0</v>
      </c>
      <c r="N38" s="75">
        <v>0</v>
      </c>
      <c r="O38" s="76">
        <v>0</v>
      </c>
      <c r="P38" s="74">
        <v>0</v>
      </c>
      <c r="Q38" s="75">
        <v>0</v>
      </c>
      <c r="R38" s="76">
        <v>0</v>
      </c>
      <c r="S38" s="74">
        <v>0</v>
      </c>
      <c r="T38" s="75">
        <v>1.1000000000000001</v>
      </c>
      <c r="U38" s="76">
        <v>1.1000000000000001</v>
      </c>
      <c r="V38" s="74">
        <v>1.1000000000000001</v>
      </c>
      <c r="W38" s="71">
        <v>0</v>
      </c>
      <c r="X38" s="73">
        <v>0</v>
      </c>
      <c r="Y38" s="70">
        <v>0</v>
      </c>
      <c r="Z38" s="71">
        <v>2</v>
      </c>
      <c r="AA38" s="73">
        <v>1</v>
      </c>
      <c r="AB38" s="70">
        <v>1</v>
      </c>
      <c r="AC38" s="71">
        <v>0</v>
      </c>
      <c r="AD38" s="73">
        <v>0</v>
      </c>
      <c r="AE38" s="70">
        <v>0</v>
      </c>
      <c r="AF38" s="71">
        <v>0</v>
      </c>
      <c r="AG38" s="73">
        <v>0</v>
      </c>
      <c r="AH38" s="70">
        <v>0</v>
      </c>
      <c r="AI38" s="71">
        <v>0</v>
      </c>
      <c r="AJ38" s="70">
        <v>0</v>
      </c>
      <c r="AK38" s="70">
        <v>0</v>
      </c>
      <c r="AL38" s="71">
        <v>0</v>
      </c>
      <c r="AM38" s="70">
        <v>0</v>
      </c>
      <c r="AN38" s="70">
        <v>0</v>
      </c>
      <c r="AO38" s="71">
        <v>2</v>
      </c>
      <c r="AP38" s="73">
        <v>1</v>
      </c>
      <c r="AQ38" s="70">
        <v>1</v>
      </c>
    </row>
    <row r="39" spans="1:43" ht="13.5" customHeight="1" x14ac:dyDescent="0.2">
      <c r="A39" s="3" t="s">
        <v>11</v>
      </c>
      <c r="B39" s="75">
        <v>6.7</v>
      </c>
      <c r="C39" s="76">
        <v>6.5</v>
      </c>
      <c r="D39" s="74">
        <v>6.8</v>
      </c>
      <c r="E39" s="75">
        <v>13.8</v>
      </c>
      <c r="F39" s="76">
        <v>13.5</v>
      </c>
      <c r="G39" s="74">
        <v>14.1</v>
      </c>
      <c r="H39" s="75">
        <v>3.3</v>
      </c>
      <c r="I39" s="76">
        <v>6.5</v>
      </c>
      <c r="J39" s="74">
        <v>0</v>
      </c>
      <c r="K39" s="75">
        <v>0</v>
      </c>
      <c r="L39" s="76">
        <v>0</v>
      </c>
      <c r="M39" s="74">
        <v>0</v>
      </c>
      <c r="N39" s="75">
        <v>0</v>
      </c>
      <c r="O39" s="76">
        <v>0</v>
      </c>
      <c r="P39" s="74">
        <v>0</v>
      </c>
      <c r="Q39" s="75">
        <v>0</v>
      </c>
      <c r="R39" s="76">
        <v>0</v>
      </c>
      <c r="S39" s="74">
        <v>0</v>
      </c>
      <c r="T39" s="75">
        <v>3.9</v>
      </c>
      <c r="U39" s="76">
        <v>4.4000000000000004</v>
      </c>
      <c r="V39" s="74">
        <v>3.4</v>
      </c>
      <c r="W39" s="71">
        <v>2</v>
      </c>
      <c r="X39" s="73">
        <v>1</v>
      </c>
      <c r="Y39" s="70">
        <v>1</v>
      </c>
      <c r="Z39" s="71">
        <v>4</v>
      </c>
      <c r="AA39" s="73">
        <v>2</v>
      </c>
      <c r="AB39" s="70">
        <v>2</v>
      </c>
      <c r="AC39" s="71">
        <v>1</v>
      </c>
      <c r="AD39" s="73">
        <v>1</v>
      </c>
      <c r="AE39" s="70">
        <v>0</v>
      </c>
      <c r="AF39" s="71">
        <v>0</v>
      </c>
      <c r="AG39" s="73">
        <v>0</v>
      </c>
      <c r="AH39" s="70">
        <v>0</v>
      </c>
      <c r="AI39" s="71">
        <v>0</v>
      </c>
      <c r="AJ39" s="70">
        <v>0</v>
      </c>
      <c r="AK39" s="70">
        <v>0</v>
      </c>
      <c r="AL39" s="71">
        <v>0</v>
      </c>
      <c r="AM39" s="70">
        <v>0</v>
      </c>
      <c r="AN39" s="70">
        <v>0</v>
      </c>
      <c r="AO39" s="71">
        <v>7</v>
      </c>
      <c r="AP39" s="73">
        <v>4</v>
      </c>
      <c r="AQ39" s="70">
        <v>3</v>
      </c>
    </row>
    <row r="40" spans="1:43" ht="13.5" customHeight="1" x14ac:dyDescent="0.2">
      <c r="A40" s="3" t="s">
        <v>12</v>
      </c>
      <c r="B40" s="75">
        <v>7.3</v>
      </c>
      <c r="C40" s="76">
        <v>0</v>
      </c>
      <c r="D40" s="74">
        <v>14.9</v>
      </c>
      <c r="E40" s="75">
        <v>26.4</v>
      </c>
      <c r="F40" s="76">
        <v>29.7</v>
      </c>
      <c r="G40" s="74">
        <v>23</v>
      </c>
      <c r="H40" s="75">
        <v>14.6</v>
      </c>
      <c r="I40" s="76">
        <v>7.2</v>
      </c>
      <c r="J40" s="74">
        <v>22.3</v>
      </c>
      <c r="K40" s="75">
        <v>7.5</v>
      </c>
      <c r="L40" s="76">
        <v>7.4</v>
      </c>
      <c r="M40" s="74">
        <v>7.7</v>
      </c>
      <c r="N40" s="75">
        <v>0</v>
      </c>
      <c r="O40" s="76">
        <v>0</v>
      </c>
      <c r="P40" s="74">
        <v>0</v>
      </c>
      <c r="Q40" s="75">
        <v>0</v>
      </c>
      <c r="R40" s="76">
        <v>0</v>
      </c>
      <c r="S40" s="74">
        <v>0</v>
      </c>
      <c r="T40" s="75">
        <v>9.1999999999999993</v>
      </c>
      <c r="U40" s="76">
        <v>7.3</v>
      </c>
      <c r="V40" s="74">
        <v>11.2</v>
      </c>
      <c r="W40" s="71">
        <v>2</v>
      </c>
      <c r="X40" s="73">
        <v>0</v>
      </c>
      <c r="Y40" s="70">
        <v>2</v>
      </c>
      <c r="Z40" s="71">
        <v>7</v>
      </c>
      <c r="AA40" s="73">
        <v>4</v>
      </c>
      <c r="AB40" s="70">
        <v>3</v>
      </c>
      <c r="AC40" s="71">
        <v>4</v>
      </c>
      <c r="AD40" s="73">
        <v>1</v>
      </c>
      <c r="AE40" s="70">
        <v>3</v>
      </c>
      <c r="AF40" s="71">
        <v>2</v>
      </c>
      <c r="AG40" s="73">
        <v>1</v>
      </c>
      <c r="AH40" s="70">
        <v>1</v>
      </c>
      <c r="AI40" s="71">
        <v>0</v>
      </c>
      <c r="AJ40" s="70">
        <v>0</v>
      </c>
      <c r="AK40" s="70">
        <v>0</v>
      </c>
      <c r="AL40" s="71">
        <v>0</v>
      </c>
      <c r="AM40" s="70">
        <v>0</v>
      </c>
      <c r="AN40" s="70">
        <v>0</v>
      </c>
      <c r="AO40" s="71">
        <v>15</v>
      </c>
      <c r="AP40" s="73">
        <v>6</v>
      </c>
      <c r="AQ40" s="70">
        <v>9</v>
      </c>
    </row>
    <row r="41" spans="1:43" ht="13.5" customHeight="1" x14ac:dyDescent="0.2">
      <c r="A41" s="3" t="s">
        <v>13</v>
      </c>
      <c r="B41" s="75">
        <v>13.4</v>
      </c>
      <c r="C41" s="76">
        <v>6.5</v>
      </c>
      <c r="D41" s="74">
        <v>20.7</v>
      </c>
      <c r="E41" s="75">
        <v>76.2</v>
      </c>
      <c r="F41" s="76">
        <v>40.299999999999997</v>
      </c>
      <c r="G41" s="74">
        <v>114.5</v>
      </c>
      <c r="H41" s="75">
        <v>30.2</v>
      </c>
      <c r="I41" s="76">
        <v>26.1</v>
      </c>
      <c r="J41" s="74">
        <v>34.700000000000003</v>
      </c>
      <c r="K41" s="75">
        <v>3.5</v>
      </c>
      <c r="L41" s="76">
        <v>6.8</v>
      </c>
      <c r="M41" s="74">
        <v>0</v>
      </c>
      <c r="N41" s="75">
        <v>0</v>
      </c>
      <c r="O41" s="76">
        <v>0</v>
      </c>
      <c r="P41" s="74">
        <v>0</v>
      </c>
      <c r="Q41" s="75">
        <v>0</v>
      </c>
      <c r="R41" s="76">
        <v>0</v>
      </c>
      <c r="S41" s="74">
        <v>0</v>
      </c>
      <c r="T41" s="75">
        <v>20.399999999999999</v>
      </c>
      <c r="U41" s="76">
        <v>13.2</v>
      </c>
      <c r="V41" s="74">
        <v>28.1</v>
      </c>
      <c r="W41" s="71">
        <v>4</v>
      </c>
      <c r="X41" s="73">
        <v>1</v>
      </c>
      <c r="Y41" s="70">
        <v>3</v>
      </c>
      <c r="Z41" s="71">
        <v>22</v>
      </c>
      <c r="AA41" s="73">
        <v>6</v>
      </c>
      <c r="AB41" s="70">
        <v>16</v>
      </c>
      <c r="AC41" s="71">
        <v>9</v>
      </c>
      <c r="AD41" s="73">
        <v>4</v>
      </c>
      <c r="AE41" s="70">
        <v>5</v>
      </c>
      <c r="AF41" s="71">
        <v>1</v>
      </c>
      <c r="AG41" s="73">
        <v>1</v>
      </c>
      <c r="AH41" s="70">
        <v>0</v>
      </c>
      <c r="AI41" s="71">
        <v>0</v>
      </c>
      <c r="AJ41" s="70">
        <v>0</v>
      </c>
      <c r="AK41" s="70">
        <v>0</v>
      </c>
      <c r="AL41" s="71">
        <v>0</v>
      </c>
      <c r="AM41" s="70">
        <v>0</v>
      </c>
      <c r="AN41" s="70">
        <v>0</v>
      </c>
      <c r="AO41" s="71">
        <v>36</v>
      </c>
      <c r="AP41" s="73">
        <v>12</v>
      </c>
      <c r="AQ41" s="70">
        <v>24</v>
      </c>
    </row>
    <row r="42" spans="1:43" ht="13.5" customHeight="1" x14ac:dyDescent="0.2">
      <c r="A42" s="3" t="s">
        <v>14</v>
      </c>
      <c r="B42" s="75">
        <v>20.9</v>
      </c>
      <c r="C42" s="76">
        <v>11.5</v>
      </c>
      <c r="D42" s="74">
        <v>30.9</v>
      </c>
      <c r="E42" s="75">
        <v>114.4</v>
      </c>
      <c r="F42" s="76">
        <v>53.8</v>
      </c>
      <c r="G42" s="74">
        <v>179.4</v>
      </c>
      <c r="H42" s="75">
        <v>27</v>
      </c>
      <c r="I42" s="76">
        <v>34.700000000000003</v>
      </c>
      <c r="J42" s="74">
        <v>18.600000000000001</v>
      </c>
      <c r="K42" s="75">
        <v>3.1</v>
      </c>
      <c r="L42" s="76">
        <v>0</v>
      </c>
      <c r="M42" s="74">
        <v>6.4</v>
      </c>
      <c r="N42" s="75">
        <v>0</v>
      </c>
      <c r="O42" s="76">
        <v>0</v>
      </c>
      <c r="P42" s="74">
        <v>0</v>
      </c>
      <c r="Q42" s="75">
        <v>0</v>
      </c>
      <c r="R42" s="76">
        <v>0</v>
      </c>
      <c r="S42" s="74">
        <v>0</v>
      </c>
      <c r="T42" s="75">
        <v>27.3</v>
      </c>
      <c r="U42" s="76">
        <v>16.600000000000001</v>
      </c>
      <c r="V42" s="74">
        <v>38.700000000000003</v>
      </c>
      <c r="W42" s="71">
        <v>7</v>
      </c>
      <c r="X42" s="73">
        <v>2</v>
      </c>
      <c r="Y42" s="70">
        <v>5</v>
      </c>
      <c r="Z42" s="71">
        <v>37</v>
      </c>
      <c r="AA42" s="73">
        <v>9</v>
      </c>
      <c r="AB42" s="70">
        <v>28</v>
      </c>
      <c r="AC42" s="71">
        <v>9</v>
      </c>
      <c r="AD42" s="73">
        <v>6</v>
      </c>
      <c r="AE42" s="70">
        <v>3</v>
      </c>
      <c r="AF42" s="71">
        <v>1</v>
      </c>
      <c r="AG42" s="73">
        <v>0</v>
      </c>
      <c r="AH42" s="70">
        <v>1</v>
      </c>
      <c r="AI42" s="71">
        <v>0</v>
      </c>
      <c r="AJ42" s="70">
        <v>0</v>
      </c>
      <c r="AK42" s="70">
        <v>0</v>
      </c>
      <c r="AL42" s="71">
        <v>0</v>
      </c>
      <c r="AM42" s="70">
        <v>0</v>
      </c>
      <c r="AN42" s="70">
        <v>0</v>
      </c>
      <c r="AO42" s="71">
        <v>54</v>
      </c>
      <c r="AP42" s="73">
        <v>17</v>
      </c>
      <c r="AQ42" s="70">
        <v>37</v>
      </c>
    </row>
    <row r="43" spans="1:43" ht="13.5" customHeight="1" x14ac:dyDescent="0.2">
      <c r="A43" s="3" t="s">
        <v>15</v>
      </c>
      <c r="B43" s="75">
        <v>29.7</v>
      </c>
      <c r="C43" s="76">
        <v>17.3</v>
      </c>
      <c r="D43" s="74">
        <v>42.9</v>
      </c>
      <c r="E43" s="75">
        <v>193</v>
      </c>
      <c r="F43" s="76">
        <v>142.69999999999999</v>
      </c>
      <c r="G43" s="74">
        <v>246.6</v>
      </c>
      <c r="H43" s="75">
        <v>47.4</v>
      </c>
      <c r="I43" s="76">
        <v>46</v>
      </c>
      <c r="J43" s="74">
        <v>48.9</v>
      </c>
      <c r="K43" s="75">
        <v>9.1999999999999993</v>
      </c>
      <c r="L43" s="76">
        <v>0</v>
      </c>
      <c r="M43" s="74">
        <v>18.899999999999999</v>
      </c>
      <c r="N43" s="75">
        <v>0</v>
      </c>
      <c r="O43" s="76">
        <v>0</v>
      </c>
      <c r="P43" s="74">
        <v>0</v>
      </c>
      <c r="Q43" s="75">
        <v>0</v>
      </c>
      <c r="R43" s="76">
        <v>0</v>
      </c>
      <c r="S43" s="74">
        <v>0</v>
      </c>
      <c r="T43" s="75">
        <v>45.9</v>
      </c>
      <c r="U43" s="76">
        <v>33.9</v>
      </c>
      <c r="V43" s="74">
        <v>58.7</v>
      </c>
      <c r="W43" s="71">
        <v>10</v>
      </c>
      <c r="X43" s="73">
        <v>3</v>
      </c>
      <c r="Y43" s="70">
        <v>7</v>
      </c>
      <c r="Z43" s="71">
        <v>63</v>
      </c>
      <c r="AA43" s="73">
        <v>24</v>
      </c>
      <c r="AB43" s="70">
        <v>39</v>
      </c>
      <c r="AC43" s="71">
        <v>16</v>
      </c>
      <c r="AD43" s="73">
        <v>8</v>
      </c>
      <c r="AE43" s="70">
        <v>8</v>
      </c>
      <c r="AF43" s="71">
        <v>3</v>
      </c>
      <c r="AG43" s="73">
        <v>0</v>
      </c>
      <c r="AH43" s="70">
        <v>3</v>
      </c>
      <c r="AI43" s="71">
        <v>0</v>
      </c>
      <c r="AJ43" s="70">
        <v>0</v>
      </c>
      <c r="AK43" s="70">
        <v>0</v>
      </c>
      <c r="AL43" s="71">
        <v>0</v>
      </c>
      <c r="AM43" s="70">
        <v>0</v>
      </c>
      <c r="AN43" s="70">
        <v>0</v>
      </c>
      <c r="AO43" s="71">
        <v>92</v>
      </c>
      <c r="AP43" s="73">
        <v>35</v>
      </c>
      <c r="AQ43" s="70">
        <v>57</v>
      </c>
    </row>
    <row r="44" spans="1:43" ht="13.5" customHeight="1" x14ac:dyDescent="0.2">
      <c r="A44" s="3" t="s">
        <v>16</v>
      </c>
      <c r="B44" s="75">
        <v>40.4</v>
      </c>
      <c r="C44" s="76">
        <v>26.1</v>
      </c>
      <c r="D44" s="74">
        <v>55.7</v>
      </c>
      <c r="E44" s="75">
        <v>264.10000000000002</v>
      </c>
      <c r="F44" s="76">
        <v>188.7</v>
      </c>
      <c r="G44" s="74">
        <v>344.4</v>
      </c>
      <c r="H44" s="75">
        <v>117.5</v>
      </c>
      <c r="I44" s="76">
        <v>71.599999999999994</v>
      </c>
      <c r="J44" s="74">
        <v>166.3</v>
      </c>
      <c r="K44" s="75">
        <v>10.4</v>
      </c>
      <c r="L44" s="76">
        <v>6.7</v>
      </c>
      <c r="M44" s="74">
        <v>14.3</v>
      </c>
      <c r="N44" s="75">
        <v>6.7</v>
      </c>
      <c r="O44" s="76">
        <v>13</v>
      </c>
      <c r="P44" s="74">
        <v>0</v>
      </c>
      <c r="Q44" s="75">
        <v>3.3</v>
      </c>
      <c r="R44" s="76">
        <v>0</v>
      </c>
      <c r="S44" s="74">
        <v>6.9</v>
      </c>
      <c r="T44" s="75">
        <v>72.900000000000006</v>
      </c>
      <c r="U44" s="76">
        <v>50.4</v>
      </c>
      <c r="V44" s="74">
        <v>96.8</v>
      </c>
      <c r="W44" s="71">
        <v>12</v>
      </c>
      <c r="X44" s="73">
        <v>4</v>
      </c>
      <c r="Y44" s="70">
        <v>8</v>
      </c>
      <c r="Z44" s="71">
        <v>76</v>
      </c>
      <c r="AA44" s="73">
        <v>28</v>
      </c>
      <c r="AB44" s="70">
        <v>48</v>
      </c>
      <c r="AC44" s="71">
        <v>35</v>
      </c>
      <c r="AD44" s="73">
        <v>11</v>
      </c>
      <c r="AE44" s="70">
        <v>24</v>
      </c>
      <c r="AF44" s="71">
        <v>3</v>
      </c>
      <c r="AG44" s="73">
        <v>1</v>
      </c>
      <c r="AH44" s="70">
        <v>2</v>
      </c>
      <c r="AI44" s="71">
        <v>2</v>
      </c>
      <c r="AJ44" s="70">
        <v>2</v>
      </c>
      <c r="AK44" s="70">
        <v>0</v>
      </c>
      <c r="AL44" s="71">
        <v>1</v>
      </c>
      <c r="AM44" s="70">
        <v>0</v>
      </c>
      <c r="AN44" s="70">
        <v>1</v>
      </c>
      <c r="AO44" s="71">
        <v>129</v>
      </c>
      <c r="AP44" s="73">
        <v>46</v>
      </c>
      <c r="AQ44" s="70">
        <v>83</v>
      </c>
    </row>
    <row r="45" spans="1:43" ht="13.5" customHeight="1" x14ac:dyDescent="0.2">
      <c r="A45" s="3" t="s">
        <v>17</v>
      </c>
      <c r="B45" s="75">
        <v>78.599999999999994</v>
      </c>
      <c r="C45" s="76">
        <v>22.8</v>
      </c>
      <c r="D45" s="74">
        <v>138.80000000000001</v>
      </c>
      <c r="E45" s="75">
        <v>475.2</v>
      </c>
      <c r="F45" s="76">
        <v>336.9</v>
      </c>
      <c r="G45" s="74">
        <v>624.20000000000005</v>
      </c>
      <c r="H45" s="75">
        <v>169</v>
      </c>
      <c r="I45" s="76">
        <v>68.2</v>
      </c>
      <c r="J45" s="74">
        <v>277.5</v>
      </c>
      <c r="K45" s="75">
        <v>20.3</v>
      </c>
      <c r="L45" s="76">
        <v>31.3</v>
      </c>
      <c r="M45" s="74">
        <v>8.4</v>
      </c>
      <c r="N45" s="75">
        <v>0</v>
      </c>
      <c r="O45" s="76">
        <v>0</v>
      </c>
      <c r="P45" s="74">
        <v>0</v>
      </c>
      <c r="Q45" s="75">
        <v>3.9</v>
      </c>
      <c r="R45" s="76">
        <v>7.6</v>
      </c>
      <c r="S45" s="74">
        <v>0</v>
      </c>
      <c r="T45" s="75">
        <v>123.1</v>
      </c>
      <c r="U45" s="76">
        <v>76.599999999999994</v>
      </c>
      <c r="V45" s="74">
        <v>173.2</v>
      </c>
      <c r="W45" s="71">
        <v>20</v>
      </c>
      <c r="X45" s="73">
        <v>3</v>
      </c>
      <c r="Y45" s="70">
        <v>17</v>
      </c>
      <c r="Z45" s="71">
        <v>117</v>
      </c>
      <c r="AA45" s="73">
        <v>43</v>
      </c>
      <c r="AB45" s="70">
        <v>74</v>
      </c>
      <c r="AC45" s="71">
        <v>43</v>
      </c>
      <c r="AD45" s="73">
        <v>9</v>
      </c>
      <c r="AE45" s="70">
        <v>34</v>
      </c>
      <c r="AF45" s="71">
        <v>5</v>
      </c>
      <c r="AG45" s="73">
        <v>4</v>
      </c>
      <c r="AH45" s="70">
        <v>1</v>
      </c>
      <c r="AI45" s="71">
        <v>0</v>
      </c>
      <c r="AJ45" s="70">
        <v>0</v>
      </c>
      <c r="AK45" s="70">
        <v>0</v>
      </c>
      <c r="AL45" s="71">
        <v>1</v>
      </c>
      <c r="AM45" s="70">
        <v>1</v>
      </c>
      <c r="AN45" s="70">
        <v>0</v>
      </c>
      <c r="AO45" s="71">
        <v>186</v>
      </c>
      <c r="AP45" s="73">
        <v>60</v>
      </c>
      <c r="AQ45" s="70">
        <v>126</v>
      </c>
    </row>
    <row r="46" spans="1:43" ht="13.5" customHeight="1" x14ac:dyDescent="0.2">
      <c r="A46" s="3" t="s">
        <v>18</v>
      </c>
      <c r="B46" s="75">
        <v>166.6</v>
      </c>
      <c r="C46" s="76">
        <v>126.9</v>
      </c>
      <c r="D46" s="74">
        <v>210.4</v>
      </c>
      <c r="E46" s="75">
        <v>966.2</v>
      </c>
      <c r="F46" s="76">
        <v>687</v>
      </c>
      <c r="G46" s="74">
        <v>1275</v>
      </c>
      <c r="H46" s="75">
        <v>360.8</v>
      </c>
      <c r="I46" s="76">
        <v>323.89999999999998</v>
      </c>
      <c r="J46" s="74">
        <v>401.7</v>
      </c>
      <c r="K46" s="75">
        <v>34.200000000000003</v>
      </c>
      <c r="L46" s="76">
        <v>40.700000000000003</v>
      </c>
      <c r="M46" s="74">
        <v>27</v>
      </c>
      <c r="N46" s="75">
        <v>0</v>
      </c>
      <c r="O46" s="76">
        <v>0</v>
      </c>
      <c r="P46" s="74">
        <v>0</v>
      </c>
      <c r="Q46" s="75">
        <v>0</v>
      </c>
      <c r="R46" s="76">
        <v>0</v>
      </c>
      <c r="S46" s="74">
        <v>0</v>
      </c>
      <c r="T46" s="75">
        <v>251.4</v>
      </c>
      <c r="U46" s="76">
        <v>194.2</v>
      </c>
      <c r="V46" s="74">
        <v>314.60000000000002</v>
      </c>
      <c r="W46" s="71">
        <v>40</v>
      </c>
      <c r="X46" s="73">
        <v>16</v>
      </c>
      <c r="Y46" s="70">
        <v>24</v>
      </c>
      <c r="Z46" s="71">
        <v>225</v>
      </c>
      <c r="AA46" s="73">
        <v>84</v>
      </c>
      <c r="AB46" s="70">
        <v>141</v>
      </c>
      <c r="AC46" s="71">
        <v>87</v>
      </c>
      <c r="AD46" s="73">
        <v>41</v>
      </c>
      <c r="AE46" s="70">
        <v>46</v>
      </c>
      <c r="AF46" s="71">
        <v>8</v>
      </c>
      <c r="AG46" s="73">
        <v>5</v>
      </c>
      <c r="AH46" s="70">
        <v>3</v>
      </c>
      <c r="AI46" s="71">
        <v>0</v>
      </c>
      <c r="AJ46" s="70">
        <v>0</v>
      </c>
      <c r="AK46" s="70">
        <v>0</v>
      </c>
      <c r="AL46" s="71">
        <v>0</v>
      </c>
      <c r="AM46" s="70">
        <v>0</v>
      </c>
      <c r="AN46" s="70">
        <v>0</v>
      </c>
      <c r="AO46" s="71">
        <v>360</v>
      </c>
      <c r="AP46" s="73">
        <v>146</v>
      </c>
      <c r="AQ46" s="70">
        <v>214</v>
      </c>
    </row>
    <row r="47" spans="1:43" ht="13.5" customHeight="1" x14ac:dyDescent="0.2">
      <c r="A47" s="3" t="s">
        <v>19</v>
      </c>
      <c r="B47" s="75">
        <v>250.4</v>
      </c>
      <c r="C47" s="76">
        <v>162.69999999999999</v>
      </c>
      <c r="D47" s="74">
        <v>357.6</v>
      </c>
      <c r="E47" s="75">
        <v>2166.1999999999998</v>
      </c>
      <c r="F47" s="76">
        <v>1533.9</v>
      </c>
      <c r="G47" s="74">
        <v>2937.9</v>
      </c>
      <c r="H47" s="75">
        <v>767.3</v>
      </c>
      <c r="I47" s="76">
        <v>649.5</v>
      </c>
      <c r="J47" s="74">
        <v>910.9</v>
      </c>
      <c r="K47" s="75">
        <v>122.8</v>
      </c>
      <c r="L47" s="76">
        <v>122.9</v>
      </c>
      <c r="M47" s="74">
        <v>122.6</v>
      </c>
      <c r="N47" s="75">
        <v>17.8</v>
      </c>
      <c r="O47" s="76">
        <v>10.8</v>
      </c>
      <c r="P47" s="74">
        <v>26.3</v>
      </c>
      <c r="Q47" s="75">
        <v>5.9</v>
      </c>
      <c r="R47" s="76">
        <v>10.8</v>
      </c>
      <c r="S47" s="74">
        <v>0</v>
      </c>
      <c r="T47" s="75">
        <v>547.6</v>
      </c>
      <c r="U47" s="76">
        <v>410</v>
      </c>
      <c r="V47" s="74">
        <v>715.2</v>
      </c>
      <c r="W47" s="71">
        <v>42</v>
      </c>
      <c r="X47" s="73">
        <v>15</v>
      </c>
      <c r="Y47" s="70">
        <v>27</v>
      </c>
      <c r="Z47" s="71">
        <v>352</v>
      </c>
      <c r="AA47" s="73">
        <v>137</v>
      </c>
      <c r="AB47" s="70">
        <v>215</v>
      </c>
      <c r="AC47" s="71">
        <v>129</v>
      </c>
      <c r="AD47" s="73">
        <v>60</v>
      </c>
      <c r="AE47" s="70">
        <v>69</v>
      </c>
      <c r="AF47" s="71">
        <v>20</v>
      </c>
      <c r="AG47" s="73">
        <v>11</v>
      </c>
      <c r="AH47" s="70">
        <v>9</v>
      </c>
      <c r="AI47" s="71">
        <v>3</v>
      </c>
      <c r="AJ47" s="70">
        <v>1</v>
      </c>
      <c r="AK47" s="70">
        <v>2</v>
      </c>
      <c r="AL47" s="71">
        <v>1</v>
      </c>
      <c r="AM47" s="70">
        <v>1</v>
      </c>
      <c r="AN47" s="70">
        <v>0</v>
      </c>
      <c r="AO47" s="71">
        <v>547</v>
      </c>
      <c r="AP47" s="73">
        <v>225</v>
      </c>
      <c r="AQ47" s="70">
        <v>322</v>
      </c>
    </row>
    <row r="48" spans="1:43" ht="13.5" customHeight="1" x14ac:dyDescent="0.2">
      <c r="A48" s="3" t="s">
        <v>20</v>
      </c>
      <c r="B48" s="75">
        <v>476.3</v>
      </c>
      <c r="C48" s="76">
        <v>382.5</v>
      </c>
      <c r="D48" s="74">
        <v>605.70000000000005</v>
      </c>
      <c r="E48" s="75">
        <v>3926</v>
      </c>
      <c r="F48" s="76">
        <v>3189.4</v>
      </c>
      <c r="G48" s="74">
        <v>4941.5</v>
      </c>
      <c r="H48" s="75">
        <v>1623.5</v>
      </c>
      <c r="I48" s="76">
        <v>1301.9000000000001</v>
      </c>
      <c r="J48" s="74">
        <v>2066.6</v>
      </c>
      <c r="K48" s="75">
        <v>228.6</v>
      </c>
      <c r="L48" s="76">
        <v>175.4</v>
      </c>
      <c r="M48" s="74">
        <v>301.89999999999998</v>
      </c>
      <c r="N48" s="75">
        <v>41</v>
      </c>
      <c r="O48" s="76">
        <v>42.4</v>
      </c>
      <c r="P48" s="74">
        <v>38.9</v>
      </c>
      <c r="Q48" s="75">
        <v>16.399999999999999</v>
      </c>
      <c r="R48" s="76">
        <v>14.1</v>
      </c>
      <c r="S48" s="74">
        <v>19.5</v>
      </c>
      <c r="T48" s="75">
        <v>1040.2</v>
      </c>
      <c r="U48" s="76">
        <v>841.6</v>
      </c>
      <c r="V48" s="74">
        <v>1313.6</v>
      </c>
      <c r="W48" s="71">
        <v>58</v>
      </c>
      <c r="X48" s="73">
        <v>27</v>
      </c>
      <c r="Y48" s="70">
        <v>31</v>
      </c>
      <c r="Z48" s="71">
        <v>463</v>
      </c>
      <c r="AA48" s="73">
        <v>218</v>
      </c>
      <c r="AB48" s="70">
        <v>245</v>
      </c>
      <c r="AC48" s="71">
        <v>198</v>
      </c>
      <c r="AD48" s="73">
        <v>92</v>
      </c>
      <c r="AE48" s="70">
        <v>106</v>
      </c>
      <c r="AF48" s="71">
        <v>27</v>
      </c>
      <c r="AG48" s="73">
        <v>12</v>
      </c>
      <c r="AH48" s="70">
        <v>15</v>
      </c>
      <c r="AI48" s="71">
        <v>5</v>
      </c>
      <c r="AJ48" s="70">
        <v>3</v>
      </c>
      <c r="AK48" s="70">
        <v>2</v>
      </c>
      <c r="AL48" s="71">
        <v>2</v>
      </c>
      <c r="AM48" s="70">
        <v>1</v>
      </c>
      <c r="AN48" s="70">
        <v>1</v>
      </c>
      <c r="AO48" s="71">
        <v>753</v>
      </c>
      <c r="AP48" s="73">
        <v>353</v>
      </c>
      <c r="AQ48" s="70">
        <v>400</v>
      </c>
    </row>
    <row r="49" spans="1:43" ht="13.5" customHeight="1" x14ac:dyDescent="0.2">
      <c r="A49" s="3" t="s">
        <v>21</v>
      </c>
      <c r="B49" s="75">
        <v>517</v>
      </c>
      <c r="C49" s="76">
        <v>473.7</v>
      </c>
      <c r="D49" s="74">
        <v>587.5</v>
      </c>
      <c r="E49" s="75">
        <v>7598.4</v>
      </c>
      <c r="F49" s="76">
        <v>6591.1</v>
      </c>
      <c r="G49" s="74">
        <v>9235.4</v>
      </c>
      <c r="H49" s="75">
        <v>3357.7</v>
      </c>
      <c r="I49" s="76">
        <v>3220.2</v>
      </c>
      <c r="J49" s="74">
        <v>3580.8</v>
      </c>
      <c r="K49" s="75">
        <v>546.29999999999995</v>
      </c>
      <c r="L49" s="76">
        <v>604.5</v>
      </c>
      <c r="M49" s="74">
        <v>452</v>
      </c>
      <c r="N49" s="75">
        <v>27.8</v>
      </c>
      <c r="O49" s="76">
        <v>45</v>
      </c>
      <c r="P49" s="74">
        <v>0</v>
      </c>
      <c r="Q49" s="75">
        <v>27.7</v>
      </c>
      <c r="R49" s="76">
        <v>44.9</v>
      </c>
      <c r="S49" s="74">
        <v>0</v>
      </c>
      <c r="T49" s="75">
        <v>1986.7</v>
      </c>
      <c r="U49" s="76">
        <v>1808.8</v>
      </c>
      <c r="V49" s="74">
        <v>2275.1999999999998</v>
      </c>
      <c r="W49" s="71">
        <v>37</v>
      </c>
      <c r="X49" s="73">
        <v>21</v>
      </c>
      <c r="Y49" s="70">
        <v>16</v>
      </c>
      <c r="Z49" s="71">
        <v>527</v>
      </c>
      <c r="AA49" s="73">
        <v>283</v>
      </c>
      <c r="AB49" s="70">
        <v>244</v>
      </c>
      <c r="AC49" s="71">
        <v>241</v>
      </c>
      <c r="AD49" s="73">
        <v>143</v>
      </c>
      <c r="AE49" s="70">
        <v>98</v>
      </c>
      <c r="AF49" s="71">
        <v>38</v>
      </c>
      <c r="AG49" s="73">
        <v>26</v>
      </c>
      <c r="AH49" s="70">
        <v>12</v>
      </c>
      <c r="AI49" s="71">
        <v>2</v>
      </c>
      <c r="AJ49" s="70">
        <v>2</v>
      </c>
      <c r="AK49" s="70">
        <v>0</v>
      </c>
      <c r="AL49" s="71">
        <v>2</v>
      </c>
      <c r="AM49" s="70">
        <v>2</v>
      </c>
      <c r="AN49" s="70">
        <v>0</v>
      </c>
      <c r="AO49" s="71">
        <v>847</v>
      </c>
      <c r="AP49" s="73">
        <v>477</v>
      </c>
      <c r="AQ49" s="70">
        <v>370</v>
      </c>
    </row>
    <row r="50" spans="1:43" ht="13.5" customHeight="1" x14ac:dyDescent="0.2">
      <c r="A50" s="4" t="s">
        <v>22</v>
      </c>
      <c r="B50" s="75">
        <v>834.8</v>
      </c>
      <c r="C50" s="76">
        <v>702.9</v>
      </c>
      <c r="D50" s="74">
        <v>1127.5999999999999</v>
      </c>
      <c r="E50" s="75">
        <v>14323</v>
      </c>
      <c r="F50" s="76">
        <v>13720.9</v>
      </c>
      <c r="G50" s="74">
        <v>15658</v>
      </c>
      <c r="H50" s="75">
        <v>7828.2</v>
      </c>
      <c r="I50" s="76">
        <v>7655</v>
      </c>
      <c r="J50" s="74">
        <v>8211.4</v>
      </c>
      <c r="K50" s="75">
        <v>1194.7</v>
      </c>
      <c r="L50" s="76">
        <v>1170.4000000000001</v>
      </c>
      <c r="M50" s="74">
        <v>1248.3</v>
      </c>
      <c r="N50" s="75">
        <v>107.4</v>
      </c>
      <c r="O50" s="76">
        <v>117.1</v>
      </c>
      <c r="P50" s="74">
        <v>86</v>
      </c>
      <c r="Q50" s="75">
        <v>80.400000000000006</v>
      </c>
      <c r="R50" s="76">
        <v>117</v>
      </c>
      <c r="S50" s="74">
        <v>0</v>
      </c>
      <c r="T50" s="75">
        <v>4016.9</v>
      </c>
      <c r="U50" s="76">
        <v>3874.1</v>
      </c>
      <c r="V50" s="74">
        <v>4332.5</v>
      </c>
      <c r="W50" s="71">
        <v>31</v>
      </c>
      <c r="X50" s="73">
        <v>18</v>
      </c>
      <c r="Y50" s="70">
        <v>13</v>
      </c>
      <c r="Z50" s="71">
        <v>515</v>
      </c>
      <c r="AA50" s="73">
        <v>340</v>
      </c>
      <c r="AB50" s="70">
        <v>175</v>
      </c>
      <c r="AC50" s="71">
        <v>291</v>
      </c>
      <c r="AD50" s="73">
        <v>196</v>
      </c>
      <c r="AE50" s="70">
        <v>95</v>
      </c>
      <c r="AF50" s="71">
        <v>43</v>
      </c>
      <c r="AG50" s="73">
        <v>29</v>
      </c>
      <c r="AH50" s="70">
        <v>14</v>
      </c>
      <c r="AI50" s="71">
        <v>4</v>
      </c>
      <c r="AJ50" s="70">
        <v>3</v>
      </c>
      <c r="AK50" s="70">
        <v>1</v>
      </c>
      <c r="AL50" s="71">
        <v>3</v>
      </c>
      <c r="AM50" s="70">
        <v>3</v>
      </c>
      <c r="AN50" s="70">
        <v>0</v>
      </c>
      <c r="AO50" s="71">
        <v>887</v>
      </c>
      <c r="AP50" s="73">
        <v>589</v>
      </c>
      <c r="AQ50" s="70">
        <v>298</v>
      </c>
    </row>
    <row r="51" spans="1:43" ht="13.5" customHeight="1" x14ac:dyDescent="0.2">
      <c r="A51" s="4"/>
      <c r="B51" s="74"/>
      <c r="C51" s="76"/>
      <c r="D51" s="74"/>
      <c r="E51" s="74"/>
      <c r="F51" s="76"/>
      <c r="G51" s="74"/>
      <c r="H51" s="74"/>
      <c r="I51" s="76"/>
      <c r="J51" s="74"/>
      <c r="K51" s="74"/>
      <c r="L51" s="76"/>
      <c r="M51" s="74"/>
      <c r="N51" s="74"/>
      <c r="O51" s="74"/>
      <c r="P51" s="74"/>
      <c r="Q51" s="74"/>
      <c r="R51" s="74"/>
      <c r="S51" s="74"/>
      <c r="T51" s="74"/>
      <c r="U51" s="76"/>
      <c r="V51" s="74"/>
      <c r="W51" s="70"/>
      <c r="X51" s="73"/>
      <c r="Y51" s="70"/>
      <c r="Z51" s="70"/>
      <c r="AA51" s="73"/>
      <c r="AB51" s="70"/>
      <c r="AC51" s="70"/>
      <c r="AD51" s="73"/>
      <c r="AE51" s="70"/>
      <c r="AF51" s="74"/>
      <c r="AG51" s="76"/>
      <c r="AH51" s="74"/>
      <c r="AI51" s="74"/>
      <c r="AJ51" s="74"/>
      <c r="AK51" s="74"/>
      <c r="AL51" s="74"/>
      <c r="AM51" s="74"/>
      <c r="AN51" s="74"/>
      <c r="AO51" s="70"/>
      <c r="AP51" s="73"/>
      <c r="AQ51" s="70"/>
    </row>
    <row r="52" spans="1:43" s="46" customFormat="1" ht="13.5" customHeight="1" x14ac:dyDescent="0.2">
      <c r="A52" s="78" t="s">
        <v>75</v>
      </c>
      <c r="B52" s="77"/>
      <c r="C52" s="77"/>
      <c r="D52" s="77"/>
      <c r="E52" s="77"/>
      <c r="F52" s="77"/>
      <c r="G52" s="77"/>
      <c r="H52" s="77"/>
      <c r="I52" s="77"/>
      <c r="J52" s="77"/>
      <c r="K52" s="77"/>
      <c r="L52" s="77"/>
      <c r="M52" s="77"/>
      <c r="N52" s="77"/>
      <c r="O52" s="77"/>
      <c r="P52" s="77"/>
      <c r="Q52" s="77"/>
      <c r="R52" s="77"/>
      <c r="S52" s="77"/>
      <c r="T52" s="77"/>
      <c r="U52" s="77"/>
      <c r="V52" s="77"/>
      <c r="W52" s="103"/>
      <c r="X52" s="103"/>
      <c r="Y52" s="103"/>
      <c r="Z52" s="103"/>
      <c r="AA52" s="103"/>
      <c r="AB52" s="103"/>
      <c r="AC52" s="103"/>
      <c r="AD52" s="103"/>
      <c r="AE52" s="103"/>
      <c r="AF52" s="77"/>
      <c r="AG52" s="77"/>
      <c r="AH52" s="77"/>
      <c r="AI52" s="77"/>
      <c r="AJ52" s="77"/>
      <c r="AK52" s="77"/>
      <c r="AL52" s="77"/>
      <c r="AM52" s="77"/>
      <c r="AN52" s="77"/>
      <c r="AO52" s="103"/>
      <c r="AP52" s="103"/>
      <c r="AQ52" s="103"/>
    </row>
    <row r="53" spans="1:43" s="46" customFormat="1" ht="13.5" customHeight="1" x14ac:dyDescent="0.2">
      <c r="A53" s="88"/>
      <c r="B53" s="541" t="s">
        <v>24</v>
      </c>
      <c r="C53" s="540"/>
      <c r="D53" s="540"/>
      <c r="E53" s="540" t="s">
        <v>25</v>
      </c>
      <c r="F53" s="540"/>
      <c r="G53" s="540"/>
      <c r="H53" s="540" t="s">
        <v>109</v>
      </c>
      <c r="I53" s="540"/>
      <c r="J53" s="540"/>
      <c r="K53" s="540" t="s">
        <v>2767</v>
      </c>
      <c r="L53" s="540"/>
      <c r="M53" s="540"/>
      <c r="N53" s="540" t="s">
        <v>2770</v>
      </c>
      <c r="O53" s="540"/>
      <c r="P53" s="540"/>
      <c r="Q53" s="540" t="s">
        <v>2783</v>
      </c>
      <c r="R53" s="540"/>
      <c r="S53" s="540"/>
      <c r="T53" s="540" t="s">
        <v>2781</v>
      </c>
      <c r="U53" s="540"/>
      <c r="V53" s="542"/>
      <c r="W53" s="541" t="s">
        <v>24</v>
      </c>
      <c r="X53" s="540"/>
      <c r="Y53" s="540"/>
      <c r="Z53" s="540" t="s">
        <v>25</v>
      </c>
      <c r="AA53" s="540"/>
      <c r="AB53" s="540"/>
      <c r="AC53" s="540" t="s">
        <v>109</v>
      </c>
      <c r="AD53" s="540"/>
      <c r="AE53" s="540"/>
      <c r="AF53" s="540" t="s">
        <v>2767</v>
      </c>
      <c r="AG53" s="540"/>
      <c r="AH53" s="540"/>
      <c r="AI53" s="540" t="s">
        <v>2770</v>
      </c>
      <c r="AJ53" s="540"/>
      <c r="AK53" s="540"/>
      <c r="AL53" s="540" t="s">
        <v>2783</v>
      </c>
      <c r="AM53" s="540"/>
      <c r="AN53" s="540"/>
      <c r="AO53" s="540" t="s">
        <v>2781</v>
      </c>
      <c r="AP53" s="540"/>
      <c r="AQ53" s="540"/>
    </row>
    <row r="54" spans="1:43" ht="13.5" customHeight="1" x14ac:dyDescent="0.2">
      <c r="A54" s="79"/>
      <c r="B54" s="96" t="s">
        <v>0</v>
      </c>
      <c r="C54" s="97" t="s">
        <v>2</v>
      </c>
      <c r="D54" s="97" t="s">
        <v>3</v>
      </c>
      <c r="E54" s="96" t="s">
        <v>0</v>
      </c>
      <c r="F54" s="97" t="s">
        <v>2</v>
      </c>
      <c r="G54" s="97" t="s">
        <v>3</v>
      </c>
      <c r="H54" s="96" t="s">
        <v>0</v>
      </c>
      <c r="I54" s="97" t="s">
        <v>2</v>
      </c>
      <c r="J54" s="97" t="s">
        <v>3</v>
      </c>
      <c r="K54" s="96" t="s">
        <v>0</v>
      </c>
      <c r="L54" s="97" t="s">
        <v>2</v>
      </c>
      <c r="M54" s="97" t="s">
        <v>3</v>
      </c>
      <c r="N54" s="96"/>
      <c r="O54" s="97"/>
      <c r="P54" s="97"/>
      <c r="Q54" s="96"/>
      <c r="R54" s="97"/>
      <c r="S54" s="97"/>
      <c r="T54" s="96" t="s">
        <v>0</v>
      </c>
      <c r="U54" s="97" t="s">
        <v>2</v>
      </c>
      <c r="V54" s="97" t="s">
        <v>3</v>
      </c>
      <c r="W54" s="80" t="s">
        <v>0</v>
      </c>
      <c r="X54" s="102" t="s">
        <v>2</v>
      </c>
      <c r="Y54" s="102" t="s">
        <v>3</v>
      </c>
      <c r="Z54" s="80" t="s">
        <v>0</v>
      </c>
      <c r="AA54" s="102" t="s">
        <v>2</v>
      </c>
      <c r="AB54" s="102" t="s">
        <v>3</v>
      </c>
      <c r="AC54" s="80" t="s">
        <v>0</v>
      </c>
      <c r="AD54" s="102" t="s">
        <v>2</v>
      </c>
      <c r="AE54" s="102" t="s">
        <v>3</v>
      </c>
      <c r="AF54" s="96" t="s">
        <v>0</v>
      </c>
      <c r="AG54" s="97" t="s">
        <v>2</v>
      </c>
      <c r="AH54" s="97" t="s">
        <v>3</v>
      </c>
      <c r="AI54" s="89" t="s">
        <v>0</v>
      </c>
      <c r="AJ54" s="90" t="s">
        <v>2</v>
      </c>
      <c r="AK54" s="105" t="s">
        <v>3</v>
      </c>
      <c r="AL54" s="89" t="s">
        <v>0</v>
      </c>
      <c r="AM54" s="90" t="s">
        <v>2</v>
      </c>
      <c r="AN54" s="105" t="s">
        <v>3</v>
      </c>
      <c r="AO54" s="89" t="s">
        <v>0</v>
      </c>
      <c r="AP54" s="90" t="s">
        <v>2</v>
      </c>
      <c r="AQ54" s="105" t="s">
        <v>3</v>
      </c>
    </row>
    <row r="55" spans="1:43" ht="13.5" customHeight="1" x14ac:dyDescent="0.2">
      <c r="A55" s="1" t="s">
        <v>1</v>
      </c>
      <c r="B55" s="92">
        <v>415.9</v>
      </c>
      <c r="C55" s="93">
        <v>664</v>
      </c>
      <c r="D55" s="94">
        <v>180.2</v>
      </c>
      <c r="E55" s="92">
        <v>286.3</v>
      </c>
      <c r="F55" s="93">
        <v>293.7</v>
      </c>
      <c r="G55" s="94">
        <v>279.2</v>
      </c>
      <c r="H55" s="92">
        <v>346</v>
      </c>
      <c r="I55" s="93">
        <v>283.89999999999998</v>
      </c>
      <c r="J55" s="94">
        <v>405.2</v>
      </c>
      <c r="K55" s="92">
        <v>238.2</v>
      </c>
      <c r="L55" s="93">
        <v>244.2</v>
      </c>
      <c r="M55" s="94">
        <v>232.5</v>
      </c>
      <c r="N55" s="92">
        <v>161.30000000000001</v>
      </c>
      <c r="O55" s="93">
        <v>141.69999999999999</v>
      </c>
      <c r="P55" s="94">
        <v>180</v>
      </c>
      <c r="Q55" s="92">
        <v>184.4</v>
      </c>
      <c r="R55" s="93">
        <v>236.2</v>
      </c>
      <c r="S55" s="94">
        <v>135</v>
      </c>
      <c r="T55" s="92">
        <v>272.10000000000002</v>
      </c>
      <c r="U55" s="93">
        <v>310.89999999999998</v>
      </c>
      <c r="V55" s="94">
        <v>235.1</v>
      </c>
      <c r="W55" s="98">
        <v>18</v>
      </c>
      <c r="X55" s="99">
        <v>14</v>
      </c>
      <c r="Y55" s="100">
        <v>4</v>
      </c>
      <c r="Z55" s="98">
        <v>12</v>
      </c>
      <c r="AA55" s="99">
        <v>6</v>
      </c>
      <c r="AB55" s="100">
        <v>6</v>
      </c>
      <c r="AC55" s="98">
        <v>15</v>
      </c>
      <c r="AD55" s="99">
        <v>6</v>
      </c>
      <c r="AE55" s="100">
        <v>9</v>
      </c>
      <c r="AF55" s="98">
        <v>10</v>
      </c>
      <c r="AG55" s="99">
        <v>5</v>
      </c>
      <c r="AH55" s="100">
        <v>5</v>
      </c>
      <c r="AI55" s="98">
        <v>7</v>
      </c>
      <c r="AJ55" s="100">
        <v>3</v>
      </c>
      <c r="AK55" s="100">
        <v>4</v>
      </c>
      <c r="AL55" s="98">
        <v>8</v>
      </c>
      <c r="AM55" s="100">
        <v>5</v>
      </c>
      <c r="AN55" s="100">
        <v>3</v>
      </c>
      <c r="AO55" s="98">
        <v>70</v>
      </c>
      <c r="AP55" s="99">
        <v>39</v>
      </c>
      <c r="AQ55" s="100">
        <v>31</v>
      </c>
    </row>
    <row r="56" spans="1:43" ht="13.5" customHeight="1" x14ac:dyDescent="0.2">
      <c r="A56" s="2" t="s">
        <v>5</v>
      </c>
      <c r="B56" s="75">
        <v>16.3</v>
      </c>
      <c r="C56" s="76">
        <v>11.2</v>
      </c>
      <c r="D56" s="74">
        <v>21.2</v>
      </c>
      <c r="E56" s="75">
        <v>11.3</v>
      </c>
      <c r="F56" s="76">
        <v>11.6</v>
      </c>
      <c r="G56" s="74">
        <v>11</v>
      </c>
      <c r="H56" s="75">
        <v>10.9</v>
      </c>
      <c r="I56" s="76">
        <v>11.3</v>
      </c>
      <c r="J56" s="74">
        <v>10.6</v>
      </c>
      <c r="K56" s="75">
        <v>11.3</v>
      </c>
      <c r="L56" s="76">
        <v>11.7</v>
      </c>
      <c r="M56" s="74">
        <v>11</v>
      </c>
      <c r="N56" s="75">
        <v>5.5</v>
      </c>
      <c r="O56" s="76">
        <v>11.3</v>
      </c>
      <c r="P56" s="74">
        <v>0</v>
      </c>
      <c r="Q56" s="75">
        <v>11</v>
      </c>
      <c r="R56" s="76">
        <v>11.4</v>
      </c>
      <c r="S56" s="74">
        <v>10.7</v>
      </c>
      <c r="T56" s="75">
        <v>11.1</v>
      </c>
      <c r="U56" s="76">
        <v>11.4</v>
      </c>
      <c r="V56" s="74">
        <v>10.8</v>
      </c>
      <c r="W56" s="71">
        <v>3</v>
      </c>
      <c r="X56" s="73">
        <v>1</v>
      </c>
      <c r="Y56" s="70">
        <v>2</v>
      </c>
      <c r="Z56" s="71">
        <v>2</v>
      </c>
      <c r="AA56" s="73">
        <v>1</v>
      </c>
      <c r="AB56" s="70">
        <v>1</v>
      </c>
      <c r="AC56" s="71">
        <v>2</v>
      </c>
      <c r="AD56" s="73">
        <v>1</v>
      </c>
      <c r="AE56" s="70">
        <v>1</v>
      </c>
      <c r="AF56" s="71">
        <v>2</v>
      </c>
      <c r="AG56" s="73">
        <v>1</v>
      </c>
      <c r="AH56" s="70">
        <v>1</v>
      </c>
      <c r="AI56" s="71">
        <v>1</v>
      </c>
      <c r="AJ56" s="70">
        <v>1</v>
      </c>
      <c r="AK56" s="70">
        <v>0</v>
      </c>
      <c r="AL56" s="71">
        <v>2</v>
      </c>
      <c r="AM56" s="70">
        <v>1</v>
      </c>
      <c r="AN56" s="70">
        <v>1</v>
      </c>
      <c r="AO56" s="71">
        <v>12</v>
      </c>
      <c r="AP56" s="73">
        <v>6</v>
      </c>
      <c r="AQ56" s="70">
        <v>6</v>
      </c>
    </row>
    <row r="57" spans="1:43" ht="13.5" customHeight="1" x14ac:dyDescent="0.2">
      <c r="A57" s="2" t="s">
        <v>4</v>
      </c>
      <c r="B57" s="75">
        <v>0</v>
      </c>
      <c r="C57" s="76">
        <v>0</v>
      </c>
      <c r="D57" s="74">
        <v>0</v>
      </c>
      <c r="E57" s="75">
        <v>4.0999999999999996</v>
      </c>
      <c r="F57" s="76">
        <v>8.4</v>
      </c>
      <c r="G57" s="74">
        <v>0</v>
      </c>
      <c r="H57" s="75">
        <v>11.9</v>
      </c>
      <c r="I57" s="76">
        <v>8.1</v>
      </c>
      <c r="J57" s="74">
        <v>15.5</v>
      </c>
      <c r="K57" s="75">
        <v>12.3</v>
      </c>
      <c r="L57" s="76">
        <v>0</v>
      </c>
      <c r="M57" s="74">
        <v>24</v>
      </c>
      <c r="N57" s="75">
        <v>4</v>
      </c>
      <c r="O57" s="76">
        <v>8.1</v>
      </c>
      <c r="P57" s="74">
        <v>0</v>
      </c>
      <c r="Q57" s="75">
        <v>7.9</v>
      </c>
      <c r="R57" s="76">
        <v>16.3</v>
      </c>
      <c r="S57" s="74">
        <v>0</v>
      </c>
      <c r="T57" s="75">
        <v>6.7</v>
      </c>
      <c r="U57" s="76">
        <v>6.9</v>
      </c>
      <c r="V57" s="74">
        <v>6.5</v>
      </c>
      <c r="W57" s="71">
        <v>0</v>
      </c>
      <c r="X57" s="73">
        <v>0</v>
      </c>
      <c r="Y57" s="70">
        <v>0</v>
      </c>
      <c r="Z57" s="71">
        <v>1</v>
      </c>
      <c r="AA57" s="73">
        <v>1</v>
      </c>
      <c r="AB57" s="70">
        <v>0</v>
      </c>
      <c r="AC57" s="71">
        <v>3</v>
      </c>
      <c r="AD57" s="73">
        <v>1</v>
      </c>
      <c r="AE57" s="70">
        <v>2</v>
      </c>
      <c r="AF57" s="71">
        <v>3</v>
      </c>
      <c r="AG57" s="73">
        <v>0</v>
      </c>
      <c r="AH57" s="70">
        <v>3</v>
      </c>
      <c r="AI57" s="71">
        <v>1</v>
      </c>
      <c r="AJ57" s="70">
        <v>1</v>
      </c>
      <c r="AK57" s="70">
        <v>0</v>
      </c>
      <c r="AL57" s="71">
        <v>2</v>
      </c>
      <c r="AM57" s="70">
        <v>2</v>
      </c>
      <c r="AN57" s="70">
        <v>0</v>
      </c>
      <c r="AO57" s="71">
        <v>10</v>
      </c>
      <c r="AP57" s="73">
        <v>5</v>
      </c>
      <c r="AQ57" s="70">
        <v>5</v>
      </c>
    </row>
    <row r="58" spans="1:43" ht="13.5" customHeight="1" x14ac:dyDescent="0.2">
      <c r="A58" s="2" t="s">
        <v>6</v>
      </c>
      <c r="B58" s="75">
        <v>11.9</v>
      </c>
      <c r="C58" s="76">
        <v>0</v>
      </c>
      <c r="D58" s="74">
        <v>23.4</v>
      </c>
      <c r="E58" s="75">
        <v>4.0999999999999996</v>
      </c>
      <c r="F58" s="76">
        <v>0</v>
      </c>
      <c r="G58" s="74">
        <v>8.1</v>
      </c>
      <c r="H58" s="75">
        <v>11.9</v>
      </c>
      <c r="I58" s="76">
        <v>8.1</v>
      </c>
      <c r="J58" s="74">
        <v>15.6</v>
      </c>
      <c r="K58" s="75">
        <v>16.399999999999999</v>
      </c>
      <c r="L58" s="76">
        <v>8.4</v>
      </c>
      <c r="M58" s="74">
        <v>24.1</v>
      </c>
      <c r="N58" s="75">
        <v>19.8</v>
      </c>
      <c r="O58" s="76">
        <v>16.2</v>
      </c>
      <c r="P58" s="74">
        <v>23.3</v>
      </c>
      <c r="Q58" s="75">
        <v>7.9</v>
      </c>
      <c r="R58" s="76">
        <v>16.100000000000001</v>
      </c>
      <c r="S58" s="74">
        <v>0</v>
      </c>
      <c r="T58" s="75">
        <v>12</v>
      </c>
      <c r="U58" s="76">
        <v>8.1999999999999993</v>
      </c>
      <c r="V58" s="74">
        <v>15.7</v>
      </c>
      <c r="W58" s="71">
        <v>3</v>
      </c>
      <c r="X58" s="73">
        <v>0</v>
      </c>
      <c r="Y58" s="70">
        <v>3</v>
      </c>
      <c r="Z58" s="71">
        <v>1</v>
      </c>
      <c r="AA58" s="73">
        <v>0</v>
      </c>
      <c r="AB58" s="70">
        <v>1</v>
      </c>
      <c r="AC58" s="71">
        <v>3</v>
      </c>
      <c r="AD58" s="73">
        <v>1</v>
      </c>
      <c r="AE58" s="70">
        <v>2</v>
      </c>
      <c r="AF58" s="71">
        <v>4</v>
      </c>
      <c r="AG58" s="73">
        <v>1</v>
      </c>
      <c r="AH58" s="70">
        <v>3</v>
      </c>
      <c r="AI58" s="71">
        <v>5</v>
      </c>
      <c r="AJ58" s="70">
        <v>2</v>
      </c>
      <c r="AK58" s="70">
        <v>3</v>
      </c>
      <c r="AL58" s="71">
        <v>2</v>
      </c>
      <c r="AM58" s="70">
        <v>2</v>
      </c>
      <c r="AN58" s="70">
        <v>0</v>
      </c>
      <c r="AO58" s="71">
        <v>18</v>
      </c>
      <c r="AP58" s="73">
        <v>6</v>
      </c>
      <c r="AQ58" s="70">
        <v>12</v>
      </c>
    </row>
    <row r="59" spans="1:43" ht="13.5" customHeight="1" x14ac:dyDescent="0.2">
      <c r="A59" s="3" t="s">
        <v>7</v>
      </c>
      <c r="B59" s="75">
        <v>29.5</v>
      </c>
      <c r="C59" s="76">
        <v>8.6</v>
      </c>
      <c r="D59" s="74">
        <v>49.5</v>
      </c>
      <c r="E59" s="75">
        <v>17.5</v>
      </c>
      <c r="F59" s="76">
        <v>0</v>
      </c>
      <c r="G59" s="74">
        <v>34.1</v>
      </c>
      <c r="H59" s="75">
        <v>25.4</v>
      </c>
      <c r="I59" s="76">
        <v>17.3</v>
      </c>
      <c r="J59" s="74">
        <v>33.1</v>
      </c>
      <c r="K59" s="75">
        <v>52.5</v>
      </c>
      <c r="L59" s="76">
        <v>26.8</v>
      </c>
      <c r="M59" s="74">
        <v>77</v>
      </c>
      <c r="N59" s="75">
        <v>42.3</v>
      </c>
      <c r="O59" s="76">
        <v>34.6</v>
      </c>
      <c r="P59" s="74">
        <v>49.7</v>
      </c>
      <c r="Q59" s="75">
        <v>33.799999999999997</v>
      </c>
      <c r="R59" s="76">
        <v>0</v>
      </c>
      <c r="S59" s="74">
        <v>66.2</v>
      </c>
      <c r="T59" s="75">
        <v>33.5</v>
      </c>
      <c r="U59" s="76">
        <v>14.6</v>
      </c>
      <c r="V59" s="74">
        <v>51.5</v>
      </c>
      <c r="W59" s="71">
        <v>7</v>
      </c>
      <c r="X59" s="73">
        <v>1</v>
      </c>
      <c r="Y59" s="70">
        <v>6</v>
      </c>
      <c r="Z59" s="71">
        <v>4</v>
      </c>
      <c r="AA59" s="73">
        <v>0</v>
      </c>
      <c r="AB59" s="70">
        <v>4</v>
      </c>
      <c r="AC59" s="71">
        <v>6</v>
      </c>
      <c r="AD59" s="73">
        <v>2</v>
      </c>
      <c r="AE59" s="70">
        <v>4</v>
      </c>
      <c r="AF59" s="71">
        <v>12</v>
      </c>
      <c r="AG59" s="73">
        <v>3</v>
      </c>
      <c r="AH59" s="70">
        <v>9</v>
      </c>
      <c r="AI59" s="71">
        <v>10</v>
      </c>
      <c r="AJ59" s="70">
        <v>4</v>
      </c>
      <c r="AK59" s="70">
        <v>6</v>
      </c>
      <c r="AL59" s="71">
        <v>8</v>
      </c>
      <c r="AM59" s="70">
        <v>0</v>
      </c>
      <c r="AN59" s="70">
        <v>8</v>
      </c>
      <c r="AO59" s="71">
        <v>47</v>
      </c>
      <c r="AP59" s="73">
        <v>10</v>
      </c>
      <c r="AQ59" s="70">
        <v>37</v>
      </c>
    </row>
    <row r="60" spans="1:43" ht="13.5" customHeight="1" x14ac:dyDescent="0.2">
      <c r="A60" s="3" t="s">
        <v>8</v>
      </c>
      <c r="B60" s="75">
        <v>72.3</v>
      </c>
      <c r="C60" s="76">
        <v>55.8</v>
      </c>
      <c r="D60" s="74">
        <v>88.3</v>
      </c>
      <c r="E60" s="75">
        <v>92.6</v>
      </c>
      <c r="F60" s="76">
        <v>43.3</v>
      </c>
      <c r="G60" s="74">
        <v>140.5</v>
      </c>
      <c r="H60" s="75">
        <v>62.1</v>
      </c>
      <c r="I60" s="76">
        <v>28</v>
      </c>
      <c r="J60" s="74">
        <v>95.3</v>
      </c>
      <c r="K60" s="75">
        <v>50</v>
      </c>
      <c r="L60" s="76">
        <v>21.7</v>
      </c>
      <c r="M60" s="74">
        <v>77.5</v>
      </c>
      <c r="N60" s="75">
        <v>45</v>
      </c>
      <c r="O60" s="76">
        <v>28.1</v>
      </c>
      <c r="P60" s="74">
        <v>61.5</v>
      </c>
      <c r="Q60" s="75">
        <v>59</v>
      </c>
      <c r="R60" s="76">
        <v>42.2</v>
      </c>
      <c r="S60" s="74">
        <v>75.3</v>
      </c>
      <c r="T60" s="75">
        <v>63.5</v>
      </c>
      <c r="U60" s="76">
        <v>36.6</v>
      </c>
      <c r="V60" s="74">
        <v>89.6</v>
      </c>
      <c r="W60" s="71">
        <v>21</v>
      </c>
      <c r="X60" s="73">
        <v>8</v>
      </c>
      <c r="Y60" s="70">
        <v>13</v>
      </c>
      <c r="Z60" s="71">
        <v>26</v>
      </c>
      <c r="AA60" s="73">
        <v>6</v>
      </c>
      <c r="AB60" s="70">
        <v>20</v>
      </c>
      <c r="AC60" s="71">
        <v>18</v>
      </c>
      <c r="AD60" s="73">
        <v>4</v>
      </c>
      <c r="AE60" s="70">
        <v>14</v>
      </c>
      <c r="AF60" s="71">
        <v>14</v>
      </c>
      <c r="AG60" s="73">
        <v>3</v>
      </c>
      <c r="AH60" s="70">
        <v>11</v>
      </c>
      <c r="AI60" s="71">
        <v>13</v>
      </c>
      <c r="AJ60" s="70">
        <v>4</v>
      </c>
      <c r="AK60" s="70">
        <v>9</v>
      </c>
      <c r="AL60" s="71">
        <v>17</v>
      </c>
      <c r="AM60" s="70">
        <v>6</v>
      </c>
      <c r="AN60" s="70">
        <v>11</v>
      </c>
      <c r="AO60" s="71">
        <v>109</v>
      </c>
      <c r="AP60" s="73">
        <v>31</v>
      </c>
      <c r="AQ60" s="70">
        <v>78</v>
      </c>
    </row>
    <row r="61" spans="1:43" ht="13.5" customHeight="1" x14ac:dyDescent="0.2">
      <c r="A61" s="3" t="s">
        <v>9</v>
      </c>
      <c r="B61" s="75">
        <v>84.1</v>
      </c>
      <c r="C61" s="76">
        <v>37.4</v>
      </c>
      <c r="D61" s="74">
        <v>130.6</v>
      </c>
      <c r="E61" s="75">
        <v>103.1</v>
      </c>
      <c r="F61" s="76">
        <v>45.2</v>
      </c>
      <c r="G61" s="74">
        <v>160.80000000000001</v>
      </c>
      <c r="H61" s="75">
        <v>71.8</v>
      </c>
      <c r="I61" s="76">
        <v>43.8</v>
      </c>
      <c r="J61" s="74">
        <v>99.7</v>
      </c>
      <c r="K61" s="75">
        <v>74.2</v>
      </c>
      <c r="L61" s="76">
        <v>32.299999999999997</v>
      </c>
      <c r="M61" s="74">
        <v>116</v>
      </c>
      <c r="N61" s="75">
        <v>84.4</v>
      </c>
      <c r="O61" s="76">
        <v>56.4</v>
      </c>
      <c r="P61" s="74">
        <v>112.3</v>
      </c>
      <c r="Q61" s="75">
        <v>59.5</v>
      </c>
      <c r="R61" s="76">
        <v>50.2</v>
      </c>
      <c r="S61" s="74">
        <v>68.7</v>
      </c>
      <c r="T61" s="75">
        <v>79.400000000000006</v>
      </c>
      <c r="U61" s="76">
        <v>44.3</v>
      </c>
      <c r="V61" s="74">
        <v>114.5</v>
      </c>
      <c r="W61" s="71">
        <v>27</v>
      </c>
      <c r="X61" s="73">
        <v>6</v>
      </c>
      <c r="Y61" s="70">
        <v>21</v>
      </c>
      <c r="Z61" s="71">
        <v>32</v>
      </c>
      <c r="AA61" s="73">
        <v>7</v>
      </c>
      <c r="AB61" s="70">
        <v>25</v>
      </c>
      <c r="AC61" s="71">
        <v>23</v>
      </c>
      <c r="AD61" s="73">
        <v>7</v>
      </c>
      <c r="AE61" s="70">
        <v>16</v>
      </c>
      <c r="AF61" s="71">
        <v>23</v>
      </c>
      <c r="AG61" s="73">
        <v>5</v>
      </c>
      <c r="AH61" s="70">
        <v>18</v>
      </c>
      <c r="AI61" s="71">
        <v>27</v>
      </c>
      <c r="AJ61" s="70">
        <v>9</v>
      </c>
      <c r="AK61" s="70">
        <v>18</v>
      </c>
      <c r="AL61" s="71">
        <v>19</v>
      </c>
      <c r="AM61" s="70">
        <v>8</v>
      </c>
      <c r="AN61" s="70">
        <v>11</v>
      </c>
      <c r="AO61" s="71">
        <v>151</v>
      </c>
      <c r="AP61" s="73">
        <v>42</v>
      </c>
      <c r="AQ61" s="70">
        <v>109</v>
      </c>
    </row>
    <row r="62" spans="1:43" ht="13.5" customHeight="1" x14ac:dyDescent="0.2">
      <c r="A62" s="3" t="s">
        <v>10</v>
      </c>
      <c r="B62" s="75">
        <v>126.8</v>
      </c>
      <c r="C62" s="76">
        <v>106.9</v>
      </c>
      <c r="D62" s="74">
        <v>147.1</v>
      </c>
      <c r="E62" s="75">
        <v>88.4</v>
      </c>
      <c r="F62" s="76">
        <v>77.900000000000006</v>
      </c>
      <c r="G62" s="74">
        <v>99</v>
      </c>
      <c r="H62" s="75">
        <v>148.69999999999999</v>
      </c>
      <c r="I62" s="76">
        <v>81.599999999999994</v>
      </c>
      <c r="J62" s="74">
        <v>217</v>
      </c>
      <c r="K62" s="75">
        <v>114.3</v>
      </c>
      <c r="L62" s="76">
        <v>58.3</v>
      </c>
      <c r="M62" s="74">
        <v>171.2</v>
      </c>
      <c r="N62" s="75">
        <v>120</v>
      </c>
      <c r="O62" s="76">
        <v>94</v>
      </c>
      <c r="P62" s="74">
        <v>146.4</v>
      </c>
      <c r="Q62" s="75">
        <v>104</v>
      </c>
      <c r="R62" s="76">
        <v>62.6</v>
      </c>
      <c r="S62" s="74">
        <v>146.1</v>
      </c>
      <c r="T62" s="75">
        <v>117.2</v>
      </c>
      <c r="U62" s="76">
        <v>80.3</v>
      </c>
      <c r="V62" s="74">
        <v>154.69999999999999</v>
      </c>
      <c r="W62" s="71">
        <v>40</v>
      </c>
      <c r="X62" s="73">
        <v>17</v>
      </c>
      <c r="Y62" s="70">
        <v>23</v>
      </c>
      <c r="Z62" s="71">
        <v>27</v>
      </c>
      <c r="AA62" s="73">
        <v>12</v>
      </c>
      <c r="AB62" s="70">
        <v>15</v>
      </c>
      <c r="AC62" s="71">
        <v>47</v>
      </c>
      <c r="AD62" s="73">
        <v>13</v>
      </c>
      <c r="AE62" s="70">
        <v>34</v>
      </c>
      <c r="AF62" s="71">
        <v>35</v>
      </c>
      <c r="AG62" s="73">
        <v>9</v>
      </c>
      <c r="AH62" s="70">
        <v>26</v>
      </c>
      <c r="AI62" s="71">
        <v>38</v>
      </c>
      <c r="AJ62" s="70">
        <v>15</v>
      </c>
      <c r="AK62" s="70">
        <v>23</v>
      </c>
      <c r="AL62" s="71">
        <v>33</v>
      </c>
      <c r="AM62" s="70">
        <v>10</v>
      </c>
      <c r="AN62" s="70">
        <v>23</v>
      </c>
      <c r="AO62" s="71">
        <v>220</v>
      </c>
      <c r="AP62" s="73">
        <v>76</v>
      </c>
      <c r="AQ62" s="70">
        <v>144</v>
      </c>
    </row>
    <row r="63" spans="1:43" ht="13.5" customHeight="1" x14ac:dyDescent="0.2">
      <c r="A63" s="3" t="s">
        <v>11</v>
      </c>
      <c r="B63" s="75">
        <v>176.7</v>
      </c>
      <c r="C63" s="76">
        <v>163.1</v>
      </c>
      <c r="D63" s="74">
        <v>191</v>
      </c>
      <c r="E63" s="75">
        <v>189.4</v>
      </c>
      <c r="F63" s="76">
        <v>128</v>
      </c>
      <c r="G63" s="74">
        <v>253.6</v>
      </c>
      <c r="H63" s="75">
        <v>189.9</v>
      </c>
      <c r="I63" s="76">
        <v>123.8</v>
      </c>
      <c r="J63" s="74">
        <v>259</v>
      </c>
      <c r="K63" s="75">
        <v>199.6</v>
      </c>
      <c r="L63" s="76">
        <v>134.6</v>
      </c>
      <c r="M63" s="74">
        <v>267.5</v>
      </c>
      <c r="N63" s="75">
        <v>173</v>
      </c>
      <c r="O63" s="76">
        <v>84.6</v>
      </c>
      <c r="P63" s="74">
        <v>265.60000000000002</v>
      </c>
      <c r="Q63" s="75">
        <v>136.30000000000001</v>
      </c>
      <c r="R63" s="76">
        <v>58.5</v>
      </c>
      <c r="S63" s="74">
        <v>217.7</v>
      </c>
      <c r="T63" s="75">
        <v>177.3</v>
      </c>
      <c r="U63" s="76">
        <v>115.2</v>
      </c>
      <c r="V63" s="74">
        <v>242.2</v>
      </c>
      <c r="W63" s="71">
        <v>53</v>
      </c>
      <c r="X63" s="73">
        <v>25</v>
      </c>
      <c r="Y63" s="70">
        <v>28</v>
      </c>
      <c r="Z63" s="71">
        <v>55</v>
      </c>
      <c r="AA63" s="73">
        <v>19</v>
      </c>
      <c r="AB63" s="70">
        <v>36</v>
      </c>
      <c r="AC63" s="71">
        <v>57</v>
      </c>
      <c r="AD63" s="73">
        <v>19</v>
      </c>
      <c r="AE63" s="70">
        <v>38</v>
      </c>
      <c r="AF63" s="71">
        <v>58</v>
      </c>
      <c r="AG63" s="73">
        <v>20</v>
      </c>
      <c r="AH63" s="70">
        <v>38</v>
      </c>
      <c r="AI63" s="71">
        <v>52</v>
      </c>
      <c r="AJ63" s="70">
        <v>13</v>
      </c>
      <c r="AK63" s="70">
        <v>39</v>
      </c>
      <c r="AL63" s="71">
        <v>41</v>
      </c>
      <c r="AM63" s="70">
        <v>9</v>
      </c>
      <c r="AN63" s="70">
        <v>32</v>
      </c>
      <c r="AO63" s="71">
        <v>316</v>
      </c>
      <c r="AP63" s="73">
        <v>105</v>
      </c>
      <c r="AQ63" s="70">
        <v>211</v>
      </c>
    </row>
    <row r="64" spans="1:43" ht="13.5" customHeight="1" x14ac:dyDescent="0.2">
      <c r="A64" s="3" t="s">
        <v>12</v>
      </c>
      <c r="B64" s="75">
        <v>179.3</v>
      </c>
      <c r="C64" s="76">
        <v>122.3</v>
      </c>
      <c r="D64" s="74">
        <v>238.2</v>
      </c>
      <c r="E64" s="75">
        <v>268.10000000000002</v>
      </c>
      <c r="F64" s="76">
        <v>200.6</v>
      </c>
      <c r="G64" s="74">
        <v>338</v>
      </c>
      <c r="H64" s="75">
        <v>284.7</v>
      </c>
      <c r="I64" s="76">
        <v>201.1</v>
      </c>
      <c r="J64" s="74">
        <v>371.2</v>
      </c>
      <c r="K64" s="75">
        <v>275.10000000000002</v>
      </c>
      <c r="L64" s="76">
        <v>177.9</v>
      </c>
      <c r="M64" s="74">
        <v>375.4</v>
      </c>
      <c r="N64" s="75">
        <v>247.6</v>
      </c>
      <c r="O64" s="76">
        <v>172</v>
      </c>
      <c r="P64" s="74">
        <v>325.7</v>
      </c>
      <c r="Q64" s="75">
        <v>247.2</v>
      </c>
      <c r="R64" s="76">
        <v>178.8</v>
      </c>
      <c r="S64" s="74">
        <v>317.8</v>
      </c>
      <c r="T64" s="75">
        <v>250.1</v>
      </c>
      <c r="U64" s="76">
        <v>175.3</v>
      </c>
      <c r="V64" s="74">
        <v>327.39999999999998</v>
      </c>
      <c r="W64" s="71">
        <v>49</v>
      </c>
      <c r="X64" s="73">
        <v>17</v>
      </c>
      <c r="Y64" s="70">
        <v>32</v>
      </c>
      <c r="Z64" s="71">
        <v>71</v>
      </c>
      <c r="AA64" s="73">
        <v>27</v>
      </c>
      <c r="AB64" s="70">
        <v>44</v>
      </c>
      <c r="AC64" s="71">
        <v>78</v>
      </c>
      <c r="AD64" s="73">
        <v>28</v>
      </c>
      <c r="AE64" s="70">
        <v>50</v>
      </c>
      <c r="AF64" s="71">
        <v>73</v>
      </c>
      <c r="AG64" s="73">
        <v>24</v>
      </c>
      <c r="AH64" s="70">
        <v>49</v>
      </c>
      <c r="AI64" s="71">
        <v>68</v>
      </c>
      <c r="AJ64" s="70">
        <v>24</v>
      </c>
      <c r="AK64" s="70">
        <v>44</v>
      </c>
      <c r="AL64" s="71">
        <v>68</v>
      </c>
      <c r="AM64" s="70">
        <v>25</v>
      </c>
      <c r="AN64" s="70">
        <v>43</v>
      </c>
      <c r="AO64" s="71">
        <v>407</v>
      </c>
      <c r="AP64" s="73">
        <v>145</v>
      </c>
      <c r="AQ64" s="70">
        <v>262</v>
      </c>
    </row>
    <row r="65" spans="1:43" ht="13.5" customHeight="1" x14ac:dyDescent="0.2">
      <c r="A65" s="3" t="s">
        <v>13</v>
      </c>
      <c r="B65" s="75">
        <v>374.4</v>
      </c>
      <c r="C65" s="76">
        <v>278.60000000000002</v>
      </c>
      <c r="D65" s="74">
        <v>476.4</v>
      </c>
      <c r="E65" s="75">
        <v>384.4</v>
      </c>
      <c r="F65" s="76">
        <v>201.4</v>
      </c>
      <c r="G65" s="74">
        <v>579.4</v>
      </c>
      <c r="H65" s="75">
        <v>447</v>
      </c>
      <c r="I65" s="76">
        <v>338.9</v>
      </c>
      <c r="J65" s="74">
        <v>562.20000000000005</v>
      </c>
      <c r="K65" s="75">
        <v>372.6</v>
      </c>
      <c r="L65" s="76">
        <v>222.8</v>
      </c>
      <c r="M65" s="74">
        <v>532.20000000000005</v>
      </c>
      <c r="N65" s="75">
        <v>321.10000000000002</v>
      </c>
      <c r="O65" s="76">
        <v>222.9</v>
      </c>
      <c r="P65" s="74">
        <v>425.7</v>
      </c>
      <c r="Q65" s="75">
        <v>356</v>
      </c>
      <c r="R65" s="76">
        <v>296</v>
      </c>
      <c r="S65" s="74">
        <v>419.8</v>
      </c>
      <c r="T65" s="75">
        <v>376</v>
      </c>
      <c r="U65" s="76">
        <v>260.60000000000002</v>
      </c>
      <c r="V65" s="74">
        <v>498.9</v>
      </c>
      <c r="W65" s="71">
        <v>112</v>
      </c>
      <c r="X65" s="73">
        <v>43</v>
      </c>
      <c r="Y65" s="70">
        <v>69</v>
      </c>
      <c r="Z65" s="71">
        <v>111</v>
      </c>
      <c r="AA65" s="73">
        <v>30</v>
      </c>
      <c r="AB65" s="70">
        <v>81</v>
      </c>
      <c r="AC65" s="71">
        <v>133</v>
      </c>
      <c r="AD65" s="73">
        <v>52</v>
      </c>
      <c r="AE65" s="70">
        <v>81</v>
      </c>
      <c r="AF65" s="71">
        <v>107</v>
      </c>
      <c r="AG65" s="73">
        <v>33</v>
      </c>
      <c r="AH65" s="70">
        <v>74</v>
      </c>
      <c r="AI65" s="71">
        <v>95</v>
      </c>
      <c r="AJ65" s="70">
        <v>34</v>
      </c>
      <c r="AK65" s="70">
        <v>61</v>
      </c>
      <c r="AL65" s="71">
        <v>105</v>
      </c>
      <c r="AM65" s="70">
        <v>45</v>
      </c>
      <c r="AN65" s="70">
        <v>60</v>
      </c>
      <c r="AO65" s="71">
        <v>663</v>
      </c>
      <c r="AP65" s="73">
        <v>237</v>
      </c>
      <c r="AQ65" s="70">
        <v>426</v>
      </c>
    </row>
    <row r="66" spans="1:43" ht="13.5" customHeight="1" x14ac:dyDescent="0.2">
      <c r="A66" s="3" t="s">
        <v>14</v>
      </c>
      <c r="B66" s="75">
        <v>433</v>
      </c>
      <c r="C66" s="76">
        <v>329</v>
      </c>
      <c r="D66" s="74">
        <v>544.5</v>
      </c>
      <c r="E66" s="75">
        <v>559.5</v>
      </c>
      <c r="F66" s="76">
        <v>394.2</v>
      </c>
      <c r="G66" s="74">
        <v>736.7</v>
      </c>
      <c r="H66" s="75">
        <v>464.4</v>
      </c>
      <c r="I66" s="76">
        <v>289.39999999999998</v>
      </c>
      <c r="J66" s="74">
        <v>652.20000000000005</v>
      </c>
      <c r="K66" s="75">
        <v>434.2</v>
      </c>
      <c r="L66" s="76">
        <v>299.5</v>
      </c>
      <c r="M66" s="74">
        <v>578.79999999999995</v>
      </c>
      <c r="N66" s="75">
        <v>456.8</v>
      </c>
      <c r="O66" s="76">
        <v>319.2</v>
      </c>
      <c r="P66" s="74">
        <v>604.6</v>
      </c>
      <c r="Q66" s="75">
        <v>379</v>
      </c>
      <c r="R66" s="76">
        <v>272.89999999999998</v>
      </c>
      <c r="S66" s="74">
        <v>492.9</v>
      </c>
      <c r="T66" s="75">
        <v>454.1</v>
      </c>
      <c r="U66" s="76">
        <v>317.10000000000002</v>
      </c>
      <c r="V66" s="74">
        <v>601.1</v>
      </c>
      <c r="W66" s="71">
        <v>145</v>
      </c>
      <c r="X66" s="73">
        <v>57</v>
      </c>
      <c r="Y66" s="70">
        <v>88</v>
      </c>
      <c r="Z66" s="71">
        <v>181</v>
      </c>
      <c r="AA66" s="73">
        <v>66</v>
      </c>
      <c r="AB66" s="70">
        <v>115</v>
      </c>
      <c r="AC66" s="71">
        <v>155</v>
      </c>
      <c r="AD66" s="73">
        <v>50</v>
      </c>
      <c r="AE66" s="70">
        <v>105</v>
      </c>
      <c r="AF66" s="71">
        <v>140</v>
      </c>
      <c r="AG66" s="73">
        <v>50</v>
      </c>
      <c r="AH66" s="70">
        <v>90</v>
      </c>
      <c r="AI66" s="71">
        <v>152</v>
      </c>
      <c r="AJ66" s="70">
        <v>55</v>
      </c>
      <c r="AK66" s="70">
        <v>97</v>
      </c>
      <c r="AL66" s="71">
        <v>126</v>
      </c>
      <c r="AM66" s="70">
        <v>47</v>
      </c>
      <c r="AN66" s="70">
        <v>79</v>
      </c>
      <c r="AO66" s="71">
        <v>899</v>
      </c>
      <c r="AP66" s="73">
        <v>325</v>
      </c>
      <c r="AQ66" s="70">
        <v>574</v>
      </c>
    </row>
    <row r="67" spans="1:43" ht="13.5" customHeight="1" x14ac:dyDescent="0.2">
      <c r="A67" s="3" t="s">
        <v>15</v>
      </c>
      <c r="B67" s="75">
        <v>763</v>
      </c>
      <c r="C67" s="76">
        <v>610.6</v>
      </c>
      <c r="D67" s="74">
        <v>925.1</v>
      </c>
      <c r="E67" s="75">
        <v>772.1</v>
      </c>
      <c r="F67" s="76">
        <v>552.79999999999995</v>
      </c>
      <c r="G67" s="74">
        <v>1005.4</v>
      </c>
      <c r="H67" s="75">
        <v>660.3</v>
      </c>
      <c r="I67" s="76">
        <v>442.3</v>
      </c>
      <c r="J67" s="74">
        <v>892.4</v>
      </c>
      <c r="K67" s="75">
        <v>504.2</v>
      </c>
      <c r="L67" s="76">
        <v>349.7</v>
      </c>
      <c r="M67" s="74">
        <v>668.7</v>
      </c>
      <c r="N67" s="75">
        <v>552.6</v>
      </c>
      <c r="O67" s="76">
        <v>469.8</v>
      </c>
      <c r="P67" s="74">
        <v>640.6</v>
      </c>
      <c r="Q67" s="75">
        <v>552.4</v>
      </c>
      <c r="R67" s="76">
        <v>446.7</v>
      </c>
      <c r="S67" s="74">
        <v>665</v>
      </c>
      <c r="T67" s="75">
        <v>633.9</v>
      </c>
      <c r="U67" s="76">
        <v>478.8</v>
      </c>
      <c r="V67" s="74">
        <v>798.9</v>
      </c>
      <c r="W67" s="71">
        <v>257</v>
      </c>
      <c r="X67" s="73">
        <v>106</v>
      </c>
      <c r="Y67" s="70">
        <v>151</v>
      </c>
      <c r="Z67" s="71">
        <v>252</v>
      </c>
      <c r="AA67" s="73">
        <v>93</v>
      </c>
      <c r="AB67" s="70">
        <v>159</v>
      </c>
      <c r="AC67" s="71">
        <v>223</v>
      </c>
      <c r="AD67" s="73">
        <v>77</v>
      </c>
      <c r="AE67" s="70">
        <v>146</v>
      </c>
      <c r="AF67" s="71">
        <v>165</v>
      </c>
      <c r="AG67" s="73">
        <v>59</v>
      </c>
      <c r="AH67" s="70">
        <v>106</v>
      </c>
      <c r="AI67" s="71">
        <v>187</v>
      </c>
      <c r="AJ67" s="70">
        <v>82</v>
      </c>
      <c r="AK67" s="70">
        <v>105</v>
      </c>
      <c r="AL67" s="71">
        <v>187</v>
      </c>
      <c r="AM67" s="70">
        <v>78</v>
      </c>
      <c r="AN67" s="70">
        <v>109</v>
      </c>
      <c r="AO67" s="71">
        <v>1271</v>
      </c>
      <c r="AP67" s="73">
        <v>495</v>
      </c>
      <c r="AQ67" s="70">
        <v>776</v>
      </c>
    </row>
    <row r="68" spans="1:43" ht="13.5" customHeight="1" x14ac:dyDescent="0.2">
      <c r="A68" s="3" t="s">
        <v>16</v>
      </c>
      <c r="B68" s="75">
        <v>1024.2</v>
      </c>
      <c r="C68" s="76">
        <v>823.1</v>
      </c>
      <c r="D68" s="74">
        <v>1238.5</v>
      </c>
      <c r="E68" s="75">
        <v>1313.5</v>
      </c>
      <c r="F68" s="76">
        <v>882.7</v>
      </c>
      <c r="G68" s="74">
        <v>1772.4</v>
      </c>
      <c r="H68" s="75">
        <v>933.1</v>
      </c>
      <c r="I68" s="76">
        <v>735.4</v>
      </c>
      <c r="J68" s="74">
        <v>1143.5</v>
      </c>
      <c r="K68" s="75">
        <v>855</v>
      </c>
      <c r="L68" s="76">
        <v>651.1</v>
      </c>
      <c r="M68" s="74">
        <v>1072.2</v>
      </c>
      <c r="N68" s="75">
        <v>876</v>
      </c>
      <c r="O68" s="76">
        <v>745.6</v>
      </c>
      <c r="P68" s="74">
        <v>1014.9</v>
      </c>
      <c r="Q68" s="75">
        <v>867.7</v>
      </c>
      <c r="R68" s="76">
        <v>634.1</v>
      </c>
      <c r="S68" s="74">
        <v>1116.4000000000001</v>
      </c>
      <c r="T68" s="75">
        <v>976.8</v>
      </c>
      <c r="U68" s="76">
        <v>744.9</v>
      </c>
      <c r="V68" s="74">
        <v>1223.7</v>
      </c>
      <c r="W68" s="71">
        <v>304</v>
      </c>
      <c r="X68" s="73">
        <v>126</v>
      </c>
      <c r="Y68" s="70">
        <v>178</v>
      </c>
      <c r="Z68" s="71">
        <v>378</v>
      </c>
      <c r="AA68" s="73">
        <v>131</v>
      </c>
      <c r="AB68" s="70">
        <v>247</v>
      </c>
      <c r="AC68" s="71">
        <v>278</v>
      </c>
      <c r="AD68" s="73">
        <v>113</v>
      </c>
      <c r="AE68" s="70">
        <v>165</v>
      </c>
      <c r="AF68" s="71">
        <v>247</v>
      </c>
      <c r="AG68" s="73">
        <v>97</v>
      </c>
      <c r="AH68" s="70">
        <v>150</v>
      </c>
      <c r="AI68" s="71">
        <v>262</v>
      </c>
      <c r="AJ68" s="70">
        <v>115</v>
      </c>
      <c r="AK68" s="70">
        <v>147</v>
      </c>
      <c r="AL68" s="71">
        <v>260</v>
      </c>
      <c r="AM68" s="70">
        <v>98</v>
      </c>
      <c r="AN68" s="70">
        <v>162</v>
      </c>
      <c r="AO68" s="71">
        <v>1729</v>
      </c>
      <c r="AP68" s="73">
        <v>680</v>
      </c>
      <c r="AQ68" s="70">
        <v>1049</v>
      </c>
    </row>
    <row r="69" spans="1:43" ht="13.5" customHeight="1" x14ac:dyDescent="0.2">
      <c r="A69" s="3" t="s">
        <v>17</v>
      </c>
      <c r="B69" s="75">
        <v>1702.5</v>
      </c>
      <c r="C69" s="76">
        <v>1319.8</v>
      </c>
      <c r="D69" s="74">
        <v>2114.4</v>
      </c>
      <c r="E69" s="75">
        <v>2095.8000000000002</v>
      </c>
      <c r="F69" s="76">
        <v>1598.2</v>
      </c>
      <c r="G69" s="74">
        <v>2631.6</v>
      </c>
      <c r="H69" s="75">
        <v>1622.8</v>
      </c>
      <c r="I69" s="76">
        <v>1227.5999999999999</v>
      </c>
      <c r="J69" s="74">
        <v>2048.5</v>
      </c>
      <c r="K69" s="75">
        <v>1457.2</v>
      </c>
      <c r="L69" s="76">
        <v>1158.3</v>
      </c>
      <c r="M69" s="74">
        <v>1779.2</v>
      </c>
      <c r="N69" s="75">
        <v>1314.8</v>
      </c>
      <c r="O69" s="76">
        <v>1066.9000000000001</v>
      </c>
      <c r="P69" s="74">
        <v>1582</v>
      </c>
      <c r="Q69" s="75">
        <v>1379.7</v>
      </c>
      <c r="R69" s="76">
        <v>1126</v>
      </c>
      <c r="S69" s="74">
        <v>1653.2</v>
      </c>
      <c r="T69" s="75">
        <v>1593.3</v>
      </c>
      <c r="U69" s="76">
        <v>1247.9000000000001</v>
      </c>
      <c r="V69" s="74">
        <v>1965.4</v>
      </c>
      <c r="W69" s="71">
        <v>433</v>
      </c>
      <c r="X69" s="73">
        <v>174</v>
      </c>
      <c r="Y69" s="70">
        <v>259</v>
      </c>
      <c r="Z69" s="71">
        <v>516</v>
      </c>
      <c r="AA69" s="73">
        <v>204</v>
      </c>
      <c r="AB69" s="70">
        <v>312</v>
      </c>
      <c r="AC69" s="71">
        <v>413</v>
      </c>
      <c r="AD69" s="73">
        <v>162</v>
      </c>
      <c r="AE69" s="70">
        <v>251</v>
      </c>
      <c r="AF69" s="71">
        <v>359</v>
      </c>
      <c r="AG69" s="73">
        <v>148</v>
      </c>
      <c r="AH69" s="70">
        <v>211</v>
      </c>
      <c r="AI69" s="71">
        <v>335</v>
      </c>
      <c r="AJ69" s="70">
        <v>141</v>
      </c>
      <c r="AK69" s="70">
        <v>194</v>
      </c>
      <c r="AL69" s="71">
        <v>352</v>
      </c>
      <c r="AM69" s="70">
        <v>149</v>
      </c>
      <c r="AN69" s="70">
        <v>203</v>
      </c>
      <c r="AO69" s="71">
        <v>2408</v>
      </c>
      <c r="AP69" s="73">
        <v>978</v>
      </c>
      <c r="AQ69" s="70">
        <v>1430</v>
      </c>
    </row>
    <row r="70" spans="1:43" ht="13.5" customHeight="1" x14ac:dyDescent="0.2">
      <c r="A70" s="3" t="s">
        <v>18</v>
      </c>
      <c r="B70" s="75">
        <v>2627.4</v>
      </c>
      <c r="C70" s="76">
        <v>1974.4</v>
      </c>
      <c r="D70" s="74">
        <v>3349.5</v>
      </c>
      <c r="E70" s="75">
        <v>3199.3</v>
      </c>
      <c r="F70" s="76">
        <v>2559.8000000000002</v>
      </c>
      <c r="G70" s="74">
        <v>3906.4</v>
      </c>
      <c r="H70" s="75">
        <v>2364.1999999999998</v>
      </c>
      <c r="I70" s="76">
        <v>1864.3</v>
      </c>
      <c r="J70" s="74">
        <v>2916.8</v>
      </c>
      <c r="K70" s="75">
        <v>1993.5</v>
      </c>
      <c r="L70" s="76">
        <v>1751.8</v>
      </c>
      <c r="M70" s="74">
        <v>2260.6</v>
      </c>
      <c r="N70" s="75">
        <v>2050.1</v>
      </c>
      <c r="O70" s="76">
        <v>1739.8</v>
      </c>
      <c r="P70" s="74">
        <v>2393.1</v>
      </c>
      <c r="Q70" s="75">
        <v>2216.9</v>
      </c>
      <c r="R70" s="76">
        <v>1745.3</v>
      </c>
      <c r="S70" s="74">
        <v>2738.2</v>
      </c>
      <c r="T70" s="75">
        <v>2405.6</v>
      </c>
      <c r="U70" s="76">
        <v>1936.3</v>
      </c>
      <c r="V70" s="74">
        <v>2924.5</v>
      </c>
      <c r="W70" s="71">
        <v>631</v>
      </c>
      <c r="X70" s="73">
        <v>249</v>
      </c>
      <c r="Y70" s="70">
        <v>382</v>
      </c>
      <c r="Z70" s="71">
        <v>745</v>
      </c>
      <c r="AA70" s="73">
        <v>313</v>
      </c>
      <c r="AB70" s="70">
        <v>432</v>
      </c>
      <c r="AC70" s="71">
        <v>570</v>
      </c>
      <c r="AD70" s="73">
        <v>236</v>
      </c>
      <c r="AE70" s="70">
        <v>334</v>
      </c>
      <c r="AF70" s="71">
        <v>466</v>
      </c>
      <c r="AG70" s="73">
        <v>215</v>
      </c>
      <c r="AH70" s="70">
        <v>251</v>
      </c>
      <c r="AI70" s="71">
        <v>496</v>
      </c>
      <c r="AJ70" s="70">
        <v>221</v>
      </c>
      <c r="AK70" s="70">
        <v>275</v>
      </c>
      <c r="AL70" s="71">
        <v>537</v>
      </c>
      <c r="AM70" s="70">
        <v>222</v>
      </c>
      <c r="AN70" s="70">
        <v>315</v>
      </c>
      <c r="AO70" s="71">
        <v>3445</v>
      </c>
      <c r="AP70" s="73">
        <v>1456</v>
      </c>
      <c r="AQ70" s="70">
        <v>1989</v>
      </c>
    </row>
    <row r="71" spans="1:43" ht="13.5" customHeight="1" x14ac:dyDescent="0.2">
      <c r="A71" s="3" t="s">
        <v>19</v>
      </c>
      <c r="B71" s="75">
        <v>4370.6000000000004</v>
      </c>
      <c r="C71" s="76">
        <v>3557</v>
      </c>
      <c r="D71" s="74">
        <v>5364.3</v>
      </c>
      <c r="E71" s="75">
        <v>6584.8</v>
      </c>
      <c r="F71" s="76">
        <v>5340.7</v>
      </c>
      <c r="G71" s="74">
        <v>8103.1</v>
      </c>
      <c r="H71" s="75">
        <v>4574.1000000000004</v>
      </c>
      <c r="I71" s="76">
        <v>3843.2</v>
      </c>
      <c r="J71" s="74">
        <v>5465.5</v>
      </c>
      <c r="K71" s="75">
        <v>3640.5</v>
      </c>
      <c r="L71" s="76">
        <v>3107.2</v>
      </c>
      <c r="M71" s="74">
        <v>4290.2</v>
      </c>
      <c r="N71" s="75">
        <v>3516.2</v>
      </c>
      <c r="O71" s="76">
        <v>3164.7</v>
      </c>
      <c r="P71" s="74">
        <v>3944.1</v>
      </c>
      <c r="Q71" s="75">
        <v>3448</v>
      </c>
      <c r="R71" s="76">
        <v>2738.1</v>
      </c>
      <c r="S71" s="74">
        <v>4310.8</v>
      </c>
      <c r="T71" s="75">
        <v>4345.6000000000004</v>
      </c>
      <c r="U71" s="76">
        <v>3617.5</v>
      </c>
      <c r="V71" s="74">
        <v>5232.8</v>
      </c>
      <c r="W71" s="71">
        <v>733</v>
      </c>
      <c r="X71" s="73">
        <v>328</v>
      </c>
      <c r="Y71" s="70">
        <v>405</v>
      </c>
      <c r="Z71" s="71">
        <v>1070</v>
      </c>
      <c r="AA71" s="73">
        <v>477</v>
      </c>
      <c r="AB71" s="70">
        <v>593</v>
      </c>
      <c r="AC71" s="71">
        <v>769</v>
      </c>
      <c r="AD71" s="73">
        <v>355</v>
      </c>
      <c r="AE71" s="70">
        <v>414</v>
      </c>
      <c r="AF71" s="71">
        <v>593</v>
      </c>
      <c r="AG71" s="73">
        <v>278</v>
      </c>
      <c r="AH71" s="70">
        <v>315</v>
      </c>
      <c r="AI71" s="71">
        <v>593</v>
      </c>
      <c r="AJ71" s="70">
        <v>293</v>
      </c>
      <c r="AK71" s="70">
        <v>300</v>
      </c>
      <c r="AL71" s="71">
        <v>583</v>
      </c>
      <c r="AM71" s="70">
        <v>254</v>
      </c>
      <c r="AN71" s="70">
        <v>329</v>
      </c>
      <c r="AO71" s="71">
        <v>4341</v>
      </c>
      <c r="AP71" s="73">
        <v>1985</v>
      </c>
      <c r="AQ71" s="70">
        <v>2356</v>
      </c>
    </row>
    <row r="72" spans="1:43" ht="13.5" customHeight="1" x14ac:dyDescent="0.2">
      <c r="A72" s="3" t="s">
        <v>20</v>
      </c>
      <c r="B72" s="75">
        <v>7965.9</v>
      </c>
      <c r="C72" s="76">
        <v>7153.9</v>
      </c>
      <c r="D72" s="74">
        <v>9086.1</v>
      </c>
      <c r="E72" s="75">
        <v>11184.5</v>
      </c>
      <c r="F72" s="76">
        <v>9817</v>
      </c>
      <c r="G72" s="74">
        <v>13069.7</v>
      </c>
      <c r="H72" s="75">
        <v>7789.5</v>
      </c>
      <c r="I72" s="76">
        <v>6849</v>
      </c>
      <c r="J72" s="74">
        <v>9085.4</v>
      </c>
      <c r="K72" s="75">
        <v>6163.5</v>
      </c>
      <c r="L72" s="76">
        <v>5436.7</v>
      </c>
      <c r="M72" s="74">
        <v>7164.3</v>
      </c>
      <c r="N72" s="75">
        <v>6053</v>
      </c>
      <c r="O72" s="76">
        <v>5359.8</v>
      </c>
      <c r="P72" s="74">
        <v>7007</v>
      </c>
      <c r="Q72" s="75">
        <v>5718.2</v>
      </c>
      <c r="R72" s="76">
        <v>5078.8</v>
      </c>
      <c r="S72" s="74">
        <v>6597.8</v>
      </c>
      <c r="T72" s="75">
        <v>7464.8</v>
      </c>
      <c r="U72" s="76">
        <v>6604.2</v>
      </c>
      <c r="V72" s="74">
        <v>8650.2999999999993</v>
      </c>
      <c r="W72" s="71">
        <v>970</v>
      </c>
      <c r="X72" s="73">
        <v>505</v>
      </c>
      <c r="Y72" s="70">
        <v>465</v>
      </c>
      <c r="Z72" s="71">
        <v>1319</v>
      </c>
      <c r="AA72" s="73">
        <v>671</v>
      </c>
      <c r="AB72" s="70">
        <v>648</v>
      </c>
      <c r="AC72" s="71">
        <v>950</v>
      </c>
      <c r="AD72" s="73">
        <v>484</v>
      </c>
      <c r="AE72" s="70">
        <v>466</v>
      </c>
      <c r="AF72" s="71">
        <v>728</v>
      </c>
      <c r="AG72" s="73">
        <v>372</v>
      </c>
      <c r="AH72" s="70">
        <v>356</v>
      </c>
      <c r="AI72" s="71">
        <v>739</v>
      </c>
      <c r="AJ72" s="70">
        <v>379</v>
      </c>
      <c r="AK72" s="70">
        <v>360</v>
      </c>
      <c r="AL72" s="71">
        <v>698</v>
      </c>
      <c r="AM72" s="70">
        <v>359</v>
      </c>
      <c r="AN72" s="70">
        <v>339</v>
      </c>
      <c r="AO72" s="71">
        <v>5404</v>
      </c>
      <c r="AP72" s="73">
        <v>2770</v>
      </c>
      <c r="AQ72" s="70">
        <v>2634</v>
      </c>
    </row>
    <row r="73" spans="1:43" ht="13.5" customHeight="1" x14ac:dyDescent="0.2">
      <c r="A73" s="3" t="s">
        <v>21</v>
      </c>
      <c r="B73" s="75">
        <v>12827.6</v>
      </c>
      <c r="C73" s="76">
        <v>11549.8</v>
      </c>
      <c r="D73" s="74">
        <v>14907.4</v>
      </c>
      <c r="E73" s="75">
        <v>20603.599999999999</v>
      </c>
      <c r="F73" s="76">
        <v>18562.2</v>
      </c>
      <c r="G73" s="74">
        <v>23921.3</v>
      </c>
      <c r="H73" s="75">
        <v>13737.2</v>
      </c>
      <c r="I73" s="76">
        <v>12903.3</v>
      </c>
      <c r="J73" s="74">
        <v>15090.3</v>
      </c>
      <c r="K73" s="75">
        <v>9631.7999999999993</v>
      </c>
      <c r="L73" s="76">
        <v>9044</v>
      </c>
      <c r="M73" s="74">
        <v>10584.1</v>
      </c>
      <c r="N73" s="75">
        <v>9765.7000000000007</v>
      </c>
      <c r="O73" s="76">
        <v>9013.2000000000007</v>
      </c>
      <c r="P73" s="74">
        <v>10983.2</v>
      </c>
      <c r="Q73" s="75">
        <v>9362.7999999999993</v>
      </c>
      <c r="R73" s="76">
        <v>8554</v>
      </c>
      <c r="S73" s="74">
        <v>10670.3</v>
      </c>
      <c r="T73" s="75">
        <v>12621.4</v>
      </c>
      <c r="U73" s="76">
        <v>11576.8</v>
      </c>
      <c r="V73" s="74">
        <v>14315.4</v>
      </c>
      <c r="W73" s="71">
        <v>918</v>
      </c>
      <c r="X73" s="73">
        <v>512</v>
      </c>
      <c r="Y73" s="70">
        <v>406</v>
      </c>
      <c r="Z73" s="71">
        <v>1429</v>
      </c>
      <c r="AA73" s="73">
        <v>797</v>
      </c>
      <c r="AB73" s="70">
        <v>632</v>
      </c>
      <c r="AC73" s="71">
        <v>986</v>
      </c>
      <c r="AD73" s="73">
        <v>573</v>
      </c>
      <c r="AE73" s="70">
        <v>413</v>
      </c>
      <c r="AF73" s="71">
        <v>670</v>
      </c>
      <c r="AG73" s="73">
        <v>389</v>
      </c>
      <c r="AH73" s="70">
        <v>281</v>
      </c>
      <c r="AI73" s="71">
        <v>703</v>
      </c>
      <c r="AJ73" s="70">
        <v>401</v>
      </c>
      <c r="AK73" s="70">
        <v>302</v>
      </c>
      <c r="AL73" s="71">
        <v>675</v>
      </c>
      <c r="AM73" s="70">
        <v>381</v>
      </c>
      <c r="AN73" s="70">
        <v>294</v>
      </c>
      <c r="AO73" s="71">
        <v>5381</v>
      </c>
      <c r="AP73" s="73">
        <v>3053</v>
      </c>
      <c r="AQ73" s="70">
        <v>2328</v>
      </c>
    </row>
    <row r="74" spans="1:43" ht="13.5" customHeight="1" x14ac:dyDescent="0.2">
      <c r="A74" s="4" t="s">
        <v>22</v>
      </c>
      <c r="B74" s="75">
        <v>24854.400000000001</v>
      </c>
      <c r="C74" s="76">
        <v>23509.200000000001</v>
      </c>
      <c r="D74" s="74">
        <v>27842.1</v>
      </c>
      <c r="E74" s="75">
        <v>40549.5</v>
      </c>
      <c r="F74" s="76">
        <v>39387.199999999997</v>
      </c>
      <c r="G74" s="74">
        <v>43126.5</v>
      </c>
      <c r="H74" s="75">
        <v>28246</v>
      </c>
      <c r="I74" s="76">
        <v>27612.7</v>
      </c>
      <c r="J74" s="74">
        <v>29647.5</v>
      </c>
      <c r="K74" s="75">
        <v>20337.900000000001</v>
      </c>
      <c r="L74" s="76">
        <v>20785.5</v>
      </c>
      <c r="M74" s="74">
        <v>19348.900000000001</v>
      </c>
      <c r="N74" s="75">
        <v>19037.900000000001</v>
      </c>
      <c r="O74" s="76">
        <v>18580.3</v>
      </c>
      <c r="P74" s="74">
        <v>20046.599999999999</v>
      </c>
      <c r="Q74" s="75">
        <v>17309.7</v>
      </c>
      <c r="R74" s="76">
        <v>16958.8</v>
      </c>
      <c r="S74" s="74">
        <v>18080.900000000001</v>
      </c>
      <c r="T74" s="75">
        <v>24988.7</v>
      </c>
      <c r="U74" s="76">
        <v>24408.6</v>
      </c>
      <c r="V74" s="74">
        <v>26271.1</v>
      </c>
      <c r="W74" s="71">
        <v>923</v>
      </c>
      <c r="X74" s="73">
        <v>602</v>
      </c>
      <c r="Y74" s="70">
        <v>321</v>
      </c>
      <c r="Z74" s="71">
        <v>1458</v>
      </c>
      <c r="AA74" s="73">
        <v>976</v>
      </c>
      <c r="AB74" s="70">
        <v>482</v>
      </c>
      <c r="AC74" s="71">
        <v>1050</v>
      </c>
      <c r="AD74" s="73">
        <v>707</v>
      </c>
      <c r="AE74" s="70">
        <v>343</v>
      </c>
      <c r="AF74" s="71">
        <v>732</v>
      </c>
      <c r="AG74" s="73">
        <v>515</v>
      </c>
      <c r="AH74" s="70">
        <v>217</v>
      </c>
      <c r="AI74" s="71">
        <v>709</v>
      </c>
      <c r="AJ74" s="70">
        <v>476</v>
      </c>
      <c r="AK74" s="70">
        <v>233</v>
      </c>
      <c r="AL74" s="71">
        <v>646</v>
      </c>
      <c r="AM74" s="70">
        <v>435</v>
      </c>
      <c r="AN74" s="70">
        <v>211</v>
      </c>
      <c r="AO74" s="71">
        <v>5518</v>
      </c>
      <c r="AP74" s="73">
        <v>3711</v>
      </c>
      <c r="AQ74" s="70">
        <v>1807</v>
      </c>
    </row>
    <row r="75" spans="1:43" ht="13.5" customHeight="1" x14ac:dyDescent="0.2">
      <c r="A75" s="4"/>
    </row>
    <row r="76" spans="1:43" ht="13.5" customHeight="1" x14ac:dyDescent="0.2">
      <c r="A76" s="8" t="s">
        <v>26</v>
      </c>
    </row>
    <row r="77" spans="1:43" ht="13.5" customHeight="1" x14ac:dyDescent="0.2">
      <c r="A77" s="535" t="s">
        <v>87</v>
      </c>
      <c r="B77" s="535"/>
      <c r="C77" s="535"/>
      <c r="D77" s="535"/>
      <c r="E77" s="535"/>
      <c r="F77" s="535"/>
      <c r="G77" s="535"/>
      <c r="H77" s="535"/>
      <c r="I77" s="535"/>
      <c r="J77" s="535"/>
      <c r="K77" s="535"/>
      <c r="L77" s="535"/>
      <c r="M77" s="535"/>
      <c r="N77" s="535"/>
      <c r="O77" s="535"/>
      <c r="P77" s="535"/>
      <c r="Q77" s="472"/>
      <c r="R77" s="472"/>
      <c r="S77" s="472"/>
      <c r="T77" s="472"/>
      <c r="U77" s="472"/>
      <c r="V77" s="472"/>
    </row>
    <row r="78" spans="1:43" ht="13.5" customHeight="1" x14ac:dyDescent="0.2">
      <c r="A78" s="535"/>
      <c r="B78" s="535"/>
      <c r="C78" s="535"/>
      <c r="D78" s="535"/>
      <c r="E78" s="535"/>
      <c r="F78" s="535"/>
      <c r="G78" s="535"/>
      <c r="H78" s="535"/>
      <c r="I78" s="535"/>
      <c r="J78" s="535"/>
      <c r="K78" s="535"/>
      <c r="L78" s="535"/>
      <c r="M78" s="535"/>
      <c r="N78" s="535"/>
      <c r="O78" s="535"/>
      <c r="P78" s="535"/>
      <c r="Q78" s="472"/>
      <c r="R78" s="472"/>
      <c r="S78" s="472"/>
      <c r="T78" s="472"/>
      <c r="U78" s="472"/>
      <c r="V78" s="472"/>
    </row>
    <row r="79" spans="1:43" ht="13.5" customHeight="1" x14ac:dyDescent="0.2">
      <c r="A79" s="535" t="s">
        <v>88</v>
      </c>
      <c r="B79" s="535"/>
      <c r="C79" s="535"/>
      <c r="D79" s="535"/>
      <c r="E79" s="535"/>
      <c r="F79" s="535"/>
      <c r="G79" s="535"/>
      <c r="H79" s="535"/>
      <c r="I79" s="535"/>
      <c r="J79" s="535"/>
      <c r="K79" s="535"/>
      <c r="L79" s="535"/>
      <c r="M79" s="535"/>
      <c r="N79" s="535"/>
      <c r="O79" s="535"/>
      <c r="P79" s="535"/>
      <c r="Q79" s="472"/>
      <c r="R79" s="472"/>
      <c r="S79" s="472"/>
      <c r="T79" s="472"/>
      <c r="U79" s="472"/>
      <c r="V79" s="472"/>
    </row>
    <row r="80" spans="1:43" ht="13.5" customHeight="1" x14ac:dyDescent="0.2">
      <c r="A80" s="535"/>
      <c r="B80" s="535"/>
      <c r="C80" s="535"/>
      <c r="D80" s="535"/>
      <c r="E80" s="535"/>
      <c r="F80" s="535"/>
      <c r="G80" s="535"/>
      <c r="H80" s="535"/>
      <c r="I80" s="535"/>
      <c r="J80" s="535"/>
      <c r="K80" s="535"/>
      <c r="L80" s="535"/>
      <c r="M80" s="535"/>
      <c r="N80" s="535"/>
      <c r="O80" s="535"/>
      <c r="P80" s="535"/>
      <c r="Q80" s="472"/>
      <c r="R80" s="472"/>
      <c r="S80" s="472"/>
      <c r="T80" s="472"/>
      <c r="U80" s="472"/>
      <c r="V80" s="472"/>
    </row>
    <row r="81" spans="1:40" ht="13.5" customHeight="1" x14ac:dyDescent="0.2">
      <c r="A81" s="535"/>
      <c r="B81" s="535"/>
      <c r="C81" s="535"/>
      <c r="D81" s="535"/>
      <c r="E81" s="535"/>
      <c r="F81" s="535"/>
      <c r="G81" s="535"/>
      <c r="H81" s="535"/>
      <c r="I81" s="535"/>
      <c r="J81" s="535"/>
      <c r="K81" s="535"/>
      <c r="L81" s="535"/>
      <c r="M81" s="535"/>
      <c r="N81" s="535"/>
      <c r="O81" s="535"/>
      <c r="P81" s="535"/>
      <c r="Q81" s="472"/>
      <c r="R81" s="472"/>
      <c r="S81" s="472"/>
      <c r="T81" s="472"/>
      <c r="U81" s="472"/>
      <c r="V81" s="472"/>
    </row>
    <row r="82" spans="1:40" ht="13.5" customHeight="1" x14ac:dyDescent="0.2">
      <c r="A82" s="534" t="s">
        <v>76</v>
      </c>
      <c r="B82" s="534"/>
      <c r="C82" s="534"/>
      <c r="D82" s="534"/>
      <c r="E82" s="534"/>
      <c r="F82" s="534"/>
      <c r="G82" s="534"/>
      <c r="H82" s="534"/>
      <c r="I82" s="534"/>
      <c r="J82" s="534"/>
      <c r="K82" s="534"/>
      <c r="L82" s="534"/>
      <c r="M82" s="534"/>
      <c r="N82" s="534"/>
      <c r="O82" s="534"/>
      <c r="P82" s="534"/>
      <c r="Q82" s="471"/>
      <c r="R82" s="471"/>
      <c r="S82" s="471"/>
      <c r="T82" s="471"/>
      <c r="U82" s="471"/>
      <c r="V82" s="471"/>
    </row>
    <row r="83" spans="1:40" ht="13.5" customHeight="1" x14ac:dyDescent="0.2">
      <c r="A83" s="534" t="s">
        <v>90</v>
      </c>
      <c r="B83" s="534"/>
      <c r="C83" s="534"/>
      <c r="D83" s="534"/>
      <c r="E83" s="534"/>
      <c r="F83" s="534"/>
      <c r="G83" s="534"/>
      <c r="H83" s="534"/>
      <c r="I83" s="534"/>
      <c r="J83" s="534"/>
      <c r="K83" s="534"/>
      <c r="L83" s="534"/>
      <c r="M83" s="534"/>
      <c r="N83" s="534"/>
      <c r="O83" s="534"/>
      <c r="P83" s="534"/>
      <c r="Q83" s="471"/>
      <c r="R83" s="471"/>
      <c r="S83" s="471"/>
      <c r="T83" s="471"/>
      <c r="U83" s="471"/>
      <c r="V83" s="471"/>
    </row>
    <row r="84" spans="1:40" ht="13.5" customHeight="1" x14ac:dyDescent="0.2">
      <c r="A84" s="536" t="s">
        <v>2782</v>
      </c>
      <c r="B84" s="536"/>
      <c r="C84" s="536"/>
      <c r="D84" s="536"/>
      <c r="E84" s="536"/>
      <c r="F84" s="536"/>
      <c r="G84" s="536"/>
      <c r="H84" s="536"/>
      <c r="I84" s="536"/>
      <c r="J84" s="536"/>
      <c r="K84" s="536"/>
      <c r="L84" s="536"/>
      <c r="M84" s="536"/>
      <c r="N84" s="536"/>
      <c r="O84" s="536"/>
      <c r="P84" s="536"/>
      <c r="Q84" s="473"/>
      <c r="R84" s="473"/>
      <c r="S84" s="473"/>
      <c r="T84" s="473"/>
      <c r="U84" s="473"/>
      <c r="V84" s="473"/>
      <c r="W84" s="197"/>
    </row>
    <row r="85" spans="1:40" ht="13.5" customHeight="1" x14ac:dyDescent="0.2">
      <c r="A85" s="553" t="s">
        <v>2777</v>
      </c>
      <c r="B85" s="553"/>
      <c r="C85" s="553"/>
      <c r="D85" s="553"/>
      <c r="E85" s="553"/>
      <c r="F85" s="553"/>
      <c r="G85" s="553"/>
      <c r="H85" s="553"/>
      <c r="I85" s="553"/>
      <c r="J85" s="553"/>
      <c r="K85" s="553"/>
      <c r="L85" s="553"/>
      <c r="M85" s="553"/>
      <c r="N85" s="553"/>
      <c r="O85" s="553"/>
      <c r="P85" s="553"/>
      <c r="Q85" s="474"/>
      <c r="R85" s="474"/>
      <c r="S85" s="474"/>
      <c r="T85" s="474"/>
      <c r="U85" s="474"/>
      <c r="V85" s="474"/>
      <c r="W85" s="203"/>
      <c r="AF85" s="203"/>
      <c r="AG85" s="203"/>
      <c r="AH85" s="203"/>
      <c r="AI85" s="226"/>
      <c r="AJ85" s="226"/>
      <c r="AK85" s="226"/>
      <c r="AL85" s="243"/>
      <c r="AM85" s="243"/>
      <c r="AN85" s="243"/>
    </row>
    <row r="86" spans="1:40" ht="13.5" customHeight="1" x14ac:dyDescent="0.2">
      <c r="A86" s="202"/>
      <c r="B86" s="46"/>
      <c r="C86" s="46"/>
      <c r="D86" s="46"/>
      <c r="E86" s="46"/>
    </row>
    <row r="87" spans="1:40" ht="13.5" customHeight="1" x14ac:dyDescent="0.2">
      <c r="A87" s="202" t="s">
        <v>2757</v>
      </c>
      <c r="B87" s="202"/>
      <c r="C87" s="46"/>
      <c r="D87" s="46"/>
      <c r="E87" s="46"/>
    </row>
    <row r="88" spans="1:40" ht="13.5" customHeight="1" x14ac:dyDescent="0.2">
      <c r="A88" s="3"/>
    </row>
    <row r="89" spans="1:40" ht="13.5" customHeight="1" x14ac:dyDescent="0.2">
      <c r="A89" s="3"/>
    </row>
    <row r="90" spans="1:40" ht="13.5" customHeight="1" x14ac:dyDescent="0.2">
      <c r="A90" s="3"/>
    </row>
    <row r="91" spans="1:40" ht="13.5" customHeight="1" x14ac:dyDescent="0.2">
      <c r="A91" s="3"/>
    </row>
    <row r="92" spans="1:40" ht="13.5" customHeight="1" x14ac:dyDescent="0.2">
      <c r="A92" s="3"/>
    </row>
    <row r="93" spans="1:40" ht="13.5" customHeight="1" x14ac:dyDescent="0.2">
      <c r="A93" s="3"/>
    </row>
    <row r="94" spans="1:40" ht="13.5" customHeight="1" x14ac:dyDescent="0.2">
      <c r="A94" s="3"/>
    </row>
    <row r="95" spans="1:40" ht="13.5" customHeight="1" x14ac:dyDescent="0.2">
      <c r="A95" s="3"/>
    </row>
    <row r="96" spans="1:40" ht="13.5" customHeight="1" x14ac:dyDescent="0.2">
      <c r="A96" s="3"/>
    </row>
    <row r="97" spans="1:1" ht="13.5" customHeight="1" x14ac:dyDescent="0.2">
      <c r="A97" s="3"/>
    </row>
    <row r="98" spans="1:1" ht="13.5" customHeight="1" x14ac:dyDescent="0.2">
      <c r="A98" s="3"/>
    </row>
    <row r="99" spans="1:1" x14ac:dyDescent="0.2">
      <c r="A99" s="3"/>
    </row>
    <row r="100" spans="1:1" x14ac:dyDescent="0.2">
      <c r="A100" s="4"/>
    </row>
    <row r="101" spans="1:1" x14ac:dyDescent="0.2">
      <c r="A101" s="4"/>
    </row>
    <row r="102" spans="1:1" x14ac:dyDescent="0.2">
      <c r="A102" s="5"/>
    </row>
    <row r="103" spans="1:1" x14ac:dyDescent="0.2">
      <c r="A103" s="6"/>
    </row>
    <row r="104" spans="1:1" x14ac:dyDescent="0.2">
      <c r="A104" s="3"/>
    </row>
    <row r="105" spans="1:1" x14ac:dyDescent="0.2">
      <c r="A105" s="3"/>
    </row>
    <row r="106" spans="1:1" x14ac:dyDescent="0.2">
      <c r="A106" s="3"/>
    </row>
    <row r="107" spans="1:1" x14ac:dyDescent="0.2">
      <c r="A107" s="3"/>
    </row>
    <row r="108" spans="1:1" x14ac:dyDescent="0.2">
      <c r="A108" s="3"/>
    </row>
    <row r="109" spans="1:1" x14ac:dyDescent="0.2">
      <c r="A109" s="3"/>
    </row>
    <row r="110" spans="1:1" x14ac:dyDescent="0.2">
      <c r="A110" s="3"/>
    </row>
    <row r="111" spans="1:1" x14ac:dyDescent="0.2">
      <c r="A111" s="3"/>
    </row>
    <row r="112" spans="1:1" x14ac:dyDescent="0.2">
      <c r="A112" s="3"/>
    </row>
    <row r="113" spans="1:1" x14ac:dyDescent="0.2">
      <c r="A113" s="3"/>
    </row>
    <row r="114" spans="1:1" x14ac:dyDescent="0.2">
      <c r="A114" s="3"/>
    </row>
    <row r="115" spans="1:1" x14ac:dyDescent="0.2">
      <c r="A115" s="3"/>
    </row>
    <row r="116" spans="1:1" x14ac:dyDescent="0.2">
      <c r="A116" s="3"/>
    </row>
    <row r="117" spans="1:1" x14ac:dyDescent="0.2">
      <c r="A117" s="3"/>
    </row>
    <row r="118" spans="1:1" x14ac:dyDescent="0.2">
      <c r="A118" s="3"/>
    </row>
    <row r="119" spans="1:1" x14ac:dyDescent="0.2">
      <c r="A119" s="3"/>
    </row>
    <row r="120" spans="1:1" x14ac:dyDescent="0.2">
      <c r="A120" s="3"/>
    </row>
    <row r="121" spans="1:1" x14ac:dyDescent="0.2">
      <c r="A121" s="3"/>
    </row>
    <row r="122" spans="1:1" x14ac:dyDescent="0.2">
      <c r="A122" s="4"/>
    </row>
    <row r="123" spans="1:1" x14ac:dyDescent="0.2">
      <c r="A123" s="53"/>
    </row>
    <row r="124" spans="1:1" x14ac:dyDescent="0.2">
      <c r="A124" s="53"/>
    </row>
    <row r="125" spans="1:1" x14ac:dyDescent="0.2">
      <c r="A125" s="53"/>
    </row>
    <row r="126" spans="1:1" x14ac:dyDescent="0.2">
      <c r="A126" s="53"/>
    </row>
    <row r="127" spans="1:1" x14ac:dyDescent="0.2">
      <c r="A127" s="53"/>
    </row>
    <row r="128" spans="1:1" x14ac:dyDescent="0.2">
      <c r="A128" s="53"/>
    </row>
    <row r="129" spans="1:1" x14ac:dyDescent="0.2">
      <c r="A129" s="53"/>
    </row>
    <row r="130" spans="1:1" x14ac:dyDescent="0.2">
      <c r="A130" s="53"/>
    </row>
    <row r="131" spans="1:1" x14ac:dyDescent="0.2">
      <c r="A131" s="53"/>
    </row>
    <row r="132" spans="1:1" x14ac:dyDescent="0.2">
      <c r="A132" s="53"/>
    </row>
    <row r="133" spans="1:1" x14ac:dyDescent="0.2">
      <c r="A133" s="53"/>
    </row>
    <row r="134" spans="1:1" x14ac:dyDescent="0.2">
      <c r="A134" s="53"/>
    </row>
    <row r="135" spans="1:1" x14ac:dyDescent="0.2">
      <c r="A135" s="53"/>
    </row>
    <row r="136" spans="1:1" x14ac:dyDescent="0.2">
      <c r="A136" s="53"/>
    </row>
    <row r="137" spans="1:1" x14ac:dyDescent="0.2">
      <c r="A137" s="53"/>
    </row>
    <row r="138" spans="1:1" x14ac:dyDescent="0.2">
      <c r="A138" s="53"/>
    </row>
    <row r="139" spans="1:1" x14ac:dyDescent="0.2">
      <c r="A139" s="53"/>
    </row>
    <row r="140" spans="1:1" x14ac:dyDescent="0.2">
      <c r="A140" s="53"/>
    </row>
    <row r="141" spans="1:1" x14ac:dyDescent="0.2">
      <c r="A141" s="53"/>
    </row>
    <row r="142" spans="1:1" x14ac:dyDescent="0.2">
      <c r="A142" s="53"/>
    </row>
    <row r="143" spans="1:1" x14ac:dyDescent="0.2">
      <c r="A143" s="53"/>
    </row>
    <row r="144" spans="1:1" x14ac:dyDescent="0.2">
      <c r="A144" s="53"/>
    </row>
    <row r="145" spans="1:1" x14ac:dyDescent="0.2">
      <c r="A145" s="53"/>
    </row>
    <row r="146" spans="1:1" x14ac:dyDescent="0.2">
      <c r="A146" s="53"/>
    </row>
    <row r="147" spans="1:1" x14ac:dyDescent="0.2">
      <c r="A147" s="53"/>
    </row>
    <row r="148" spans="1:1" x14ac:dyDescent="0.2">
      <c r="A148" s="53"/>
    </row>
    <row r="149" spans="1:1" x14ac:dyDescent="0.2">
      <c r="A149" s="53"/>
    </row>
    <row r="150" spans="1:1" x14ac:dyDescent="0.2">
      <c r="A150" s="53"/>
    </row>
    <row r="151" spans="1:1" x14ac:dyDescent="0.2">
      <c r="A151" s="53"/>
    </row>
    <row r="152" spans="1:1" x14ac:dyDescent="0.2">
      <c r="A152" s="53"/>
    </row>
    <row r="153" spans="1:1" x14ac:dyDescent="0.2">
      <c r="A153" s="53"/>
    </row>
    <row r="154" spans="1:1" x14ac:dyDescent="0.2">
      <c r="A154" s="53"/>
    </row>
    <row r="155" spans="1:1" x14ac:dyDescent="0.2">
      <c r="A155" s="53"/>
    </row>
    <row r="156" spans="1:1" x14ac:dyDescent="0.2">
      <c r="A156" s="53"/>
    </row>
    <row r="157" spans="1:1" x14ac:dyDescent="0.2">
      <c r="A157" s="53"/>
    </row>
    <row r="158" spans="1:1" x14ac:dyDescent="0.2">
      <c r="A158" s="53"/>
    </row>
    <row r="159" spans="1:1" x14ac:dyDescent="0.2">
      <c r="A159" s="53"/>
    </row>
    <row r="160" spans="1:1" x14ac:dyDescent="0.2">
      <c r="A160" s="53"/>
    </row>
    <row r="161" spans="1:1" x14ac:dyDescent="0.2">
      <c r="A161" s="53"/>
    </row>
    <row r="162" spans="1:1" x14ac:dyDescent="0.2">
      <c r="A162" s="53"/>
    </row>
    <row r="163" spans="1:1" x14ac:dyDescent="0.2">
      <c r="A163" s="53"/>
    </row>
    <row r="164" spans="1:1" x14ac:dyDescent="0.2">
      <c r="A164" s="53"/>
    </row>
    <row r="165" spans="1:1" x14ac:dyDescent="0.2">
      <c r="A165" s="53"/>
    </row>
    <row r="166" spans="1:1" x14ac:dyDescent="0.2">
      <c r="A166" s="53"/>
    </row>
    <row r="167" spans="1:1" x14ac:dyDescent="0.2">
      <c r="A167" s="53"/>
    </row>
    <row r="168" spans="1:1" x14ac:dyDescent="0.2">
      <c r="A168" s="53"/>
    </row>
    <row r="169" spans="1:1" x14ac:dyDescent="0.2">
      <c r="A169" s="53"/>
    </row>
    <row r="170" spans="1:1" x14ac:dyDescent="0.2">
      <c r="A170" s="53"/>
    </row>
    <row r="171" spans="1:1" x14ac:dyDescent="0.2">
      <c r="A171" s="53"/>
    </row>
    <row r="172" spans="1:1" x14ac:dyDescent="0.2">
      <c r="A172" s="53"/>
    </row>
    <row r="173" spans="1:1" x14ac:dyDescent="0.2">
      <c r="A173" s="53"/>
    </row>
    <row r="174" spans="1:1" x14ac:dyDescent="0.2">
      <c r="A174" s="53"/>
    </row>
    <row r="175" spans="1:1" x14ac:dyDescent="0.2">
      <c r="A175" s="53"/>
    </row>
    <row r="176" spans="1:1" x14ac:dyDescent="0.2">
      <c r="A176" s="53"/>
    </row>
    <row r="177" spans="1:1" x14ac:dyDescent="0.2">
      <c r="A177" s="53"/>
    </row>
    <row r="178" spans="1:1" x14ac:dyDescent="0.2">
      <c r="A178" s="53"/>
    </row>
    <row r="179" spans="1:1" x14ac:dyDescent="0.2">
      <c r="A179" s="53"/>
    </row>
    <row r="180" spans="1:1" x14ac:dyDescent="0.2">
      <c r="A180" s="53"/>
    </row>
    <row r="181" spans="1:1" x14ac:dyDescent="0.2">
      <c r="A181" s="53"/>
    </row>
    <row r="182" spans="1:1" x14ac:dyDescent="0.2">
      <c r="A182" s="53"/>
    </row>
    <row r="183" spans="1:1" x14ac:dyDescent="0.2">
      <c r="A183" s="53"/>
    </row>
    <row r="184" spans="1:1" x14ac:dyDescent="0.2">
      <c r="A184" s="53"/>
    </row>
    <row r="185" spans="1:1" x14ac:dyDescent="0.2">
      <c r="A185" s="53"/>
    </row>
    <row r="186" spans="1:1" x14ac:dyDescent="0.2">
      <c r="A186" s="53"/>
    </row>
    <row r="187" spans="1:1" x14ac:dyDescent="0.2">
      <c r="A187" s="53"/>
    </row>
    <row r="188" spans="1:1" x14ac:dyDescent="0.2">
      <c r="A188" s="53"/>
    </row>
    <row r="189" spans="1:1" x14ac:dyDescent="0.2">
      <c r="A189" s="53"/>
    </row>
    <row r="190" spans="1:1" x14ac:dyDescent="0.2">
      <c r="A190" s="53"/>
    </row>
    <row r="191" spans="1:1" x14ac:dyDescent="0.2">
      <c r="A191" s="53"/>
    </row>
    <row r="192" spans="1:1" x14ac:dyDescent="0.2">
      <c r="A192" s="53"/>
    </row>
    <row r="193" spans="1:1" x14ac:dyDescent="0.2">
      <c r="A193" s="53"/>
    </row>
    <row r="194" spans="1:1" x14ac:dyDescent="0.2">
      <c r="A194" s="53"/>
    </row>
    <row r="195" spans="1:1" x14ac:dyDescent="0.2">
      <c r="A195" s="53"/>
    </row>
    <row r="196" spans="1:1" x14ac:dyDescent="0.2">
      <c r="A196" s="53"/>
    </row>
  </sheetData>
  <mergeCells count="62">
    <mergeCell ref="A85:P85"/>
    <mergeCell ref="A77:P78"/>
    <mergeCell ref="A79:P81"/>
    <mergeCell ref="A82:P82"/>
    <mergeCell ref="A83:P83"/>
    <mergeCell ref="A84:P84"/>
    <mergeCell ref="W29:Y29"/>
    <mergeCell ref="AI5:AK5"/>
    <mergeCell ref="AI29:AK29"/>
    <mergeCell ref="Z28:AB28"/>
    <mergeCell ref="AO4:AQ4"/>
    <mergeCell ref="AO28:AQ28"/>
    <mergeCell ref="Z29:AB29"/>
    <mergeCell ref="AC29:AE29"/>
    <mergeCell ref="AO29:AQ29"/>
    <mergeCell ref="AF5:AH5"/>
    <mergeCell ref="AF29:AH29"/>
    <mergeCell ref="AL5:AN5"/>
    <mergeCell ref="AL29:AN29"/>
    <mergeCell ref="K5:M5"/>
    <mergeCell ref="K29:M29"/>
    <mergeCell ref="B3:V3"/>
    <mergeCell ref="A4:B4"/>
    <mergeCell ref="A1:L1"/>
    <mergeCell ref="E4:G4"/>
    <mergeCell ref="T28:V28"/>
    <mergeCell ref="A28:D28"/>
    <mergeCell ref="E28:G28"/>
    <mergeCell ref="N5:P5"/>
    <mergeCell ref="N1:O1"/>
    <mergeCell ref="Q5:S5"/>
    <mergeCell ref="T29:V29"/>
    <mergeCell ref="Q29:S29"/>
    <mergeCell ref="K53:M53"/>
    <mergeCell ref="B29:D29"/>
    <mergeCell ref="E29:G29"/>
    <mergeCell ref="H29:J29"/>
    <mergeCell ref="N29:P29"/>
    <mergeCell ref="B53:D53"/>
    <mergeCell ref="E53:G53"/>
    <mergeCell ref="H53:J53"/>
    <mergeCell ref="T53:V53"/>
    <mergeCell ref="N53:P53"/>
    <mergeCell ref="Q53:S53"/>
    <mergeCell ref="W3:AQ3"/>
    <mergeCell ref="B5:D5"/>
    <mergeCell ref="E5:G5"/>
    <mergeCell ref="H5:J5"/>
    <mergeCell ref="T5:V5"/>
    <mergeCell ref="W5:Y5"/>
    <mergeCell ref="T4:V4"/>
    <mergeCell ref="Z5:AB5"/>
    <mergeCell ref="AC5:AE5"/>
    <mergeCell ref="AO5:AQ5"/>
    <mergeCell ref="AC53:AE53"/>
    <mergeCell ref="AO53:AQ53"/>
    <mergeCell ref="Z4:AB4"/>
    <mergeCell ref="AL53:AN53"/>
    <mergeCell ref="AI53:AK53"/>
    <mergeCell ref="AF53:AH53"/>
    <mergeCell ref="W53:Y53"/>
    <mergeCell ref="Z53:AB53"/>
  </mergeCells>
  <hyperlinks>
    <hyperlink ref="N1" location="Contents!A1" display="back to contents"/>
    <hyperlink ref="AF84:AH84" r:id="rId1" display="7) Figures are for deaths occurring between 1 March 2020 and 30 April 2020. Figures only include deaths that were registered by 3 May 2020. More information on registration delays can be found on the NRS website:"/>
  </hyperlinks>
  <pageMargins left="0.7" right="0.7" top="0.75" bottom="0.75" header="0.3" footer="0.3"/>
  <pageSetup paperSize="9" orientation="portrait" r:id="rId2"/>
  <ignoredErrors>
    <ignoredError sqref="A10" twoDigitTextYear="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4"/>
  <sheetViews>
    <sheetView workbookViewId="0">
      <selection sqref="A1:K2"/>
    </sheetView>
  </sheetViews>
  <sheetFormatPr defaultColWidth="9.140625" defaultRowHeight="14.25" x14ac:dyDescent="0.2"/>
  <cols>
    <col min="1" max="1" width="14.7109375" style="48" customWidth="1"/>
    <col min="2" max="2" width="17" style="48" customWidth="1"/>
    <col min="3" max="3" width="9.140625" style="48"/>
    <col min="4" max="4" width="10.5703125" style="48" bestFit="1" customWidth="1"/>
    <col min="5" max="16384" width="9.140625" style="48"/>
  </cols>
  <sheetData>
    <row r="1" spans="1:18" ht="18" customHeight="1" x14ac:dyDescent="0.2">
      <c r="A1" s="568" t="s">
        <v>2974</v>
      </c>
      <c r="B1" s="568"/>
      <c r="C1" s="568"/>
      <c r="D1" s="568"/>
      <c r="E1" s="568"/>
      <c r="F1" s="568"/>
      <c r="G1" s="568"/>
      <c r="H1" s="568"/>
      <c r="I1" s="568"/>
      <c r="J1" s="568"/>
      <c r="K1" s="568"/>
      <c r="M1" s="538" t="s">
        <v>78</v>
      </c>
      <c r="N1" s="538"/>
    </row>
    <row r="2" spans="1:18" ht="18" customHeight="1" x14ac:dyDescent="0.25">
      <c r="A2" s="568"/>
      <c r="B2" s="568"/>
      <c r="C2" s="568"/>
      <c r="D2" s="568"/>
      <c r="E2" s="568"/>
      <c r="F2" s="568"/>
      <c r="G2" s="568"/>
      <c r="H2" s="568"/>
      <c r="I2" s="568"/>
      <c r="J2" s="568"/>
      <c r="K2" s="568"/>
      <c r="L2" s="208"/>
      <c r="M2" s="208"/>
      <c r="N2" s="208"/>
      <c r="O2" s="208"/>
      <c r="P2" s="208"/>
      <c r="Q2" s="208"/>
      <c r="R2" s="208"/>
    </row>
    <row r="3" spans="1:18" ht="15" customHeight="1" x14ac:dyDescent="0.2">
      <c r="A3" s="134"/>
      <c r="B3" s="134"/>
      <c r="C3" s="134"/>
      <c r="D3" s="134"/>
      <c r="E3" s="134"/>
      <c r="F3" s="134"/>
      <c r="G3" s="134"/>
      <c r="H3" s="134"/>
      <c r="I3" s="134"/>
      <c r="J3" s="134"/>
      <c r="K3" s="134"/>
      <c r="L3" s="134"/>
      <c r="M3" s="134"/>
      <c r="N3" s="134"/>
    </row>
    <row r="4" spans="1:18" ht="13.5" customHeight="1" x14ac:dyDescent="0.2">
      <c r="A4" s="561" t="s">
        <v>33</v>
      </c>
      <c r="B4" s="561" t="s">
        <v>32</v>
      </c>
      <c r="C4" s="560" t="s">
        <v>27</v>
      </c>
      <c r="D4" s="561"/>
      <c r="E4" s="561"/>
      <c r="F4" s="561"/>
      <c r="G4" s="560" t="s">
        <v>3</v>
      </c>
      <c r="H4" s="561"/>
      <c r="I4" s="561"/>
      <c r="J4" s="561"/>
      <c r="K4" s="560" t="s">
        <v>2</v>
      </c>
      <c r="L4" s="561"/>
      <c r="M4" s="561"/>
      <c r="N4" s="561"/>
    </row>
    <row r="5" spans="1:18" ht="13.5" customHeight="1" x14ac:dyDescent="0.2">
      <c r="A5" s="564"/>
      <c r="B5" s="564"/>
      <c r="C5" s="138" t="s">
        <v>34</v>
      </c>
      <c r="D5" s="207" t="s">
        <v>35</v>
      </c>
      <c r="E5" s="207" t="s">
        <v>36</v>
      </c>
      <c r="F5" s="207" t="s">
        <v>37</v>
      </c>
      <c r="G5" s="138" t="s">
        <v>34</v>
      </c>
      <c r="H5" s="207" t="s">
        <v>35</v>
      </c>
      <c r="I5" s="207" t="s">
        <v>36</v>
      </c>
      <c r="J5" s="207" t="s">
        <v>37</v>
      </c>
      <c r="K5" s="138" t="s">
        <v>34</v>
      </c>
      <c r="L5" s="207" t="s">
        <v>35</v>
      </c>
      <c r="M5" s="207" t="s">
        <v>36</v>
      </c>
      <c r="N5" s="207" t="s">
        <v>37</v>
      </c>
    </row>
    <row r="6" spans="1:18" ht="13.5" customHeight="1" x14ac:dyDescent="0.2">
      <c r="A6" s="565" t="s">
        <v>38</v>
      </c>
      <c r="B6" s="45" t="s">
        <v>39</v>
      </c>
      <c r="C6" s="72">
        <v>7854</v>
      </c>
      <c r="D6" s="137">
        <v>873.2</v>
      </c>
      <c r="E6" s="137">
        <v>854.1</v>
      </c>
      <c r="F6" s="137">
        <v>892.2</v>
      </c>
      <c r="G6" s="72">
        <v>3989</v>
      </c>
      <c r="H6" s="137">
        <v>1029.9000000000001</v>
      </c>
      <c r="I6" s="137">
        <v>997.7</v>
      </c>
      <c r="J6" s="137">
        <v>1062.0999999999999</v>
      </c>
      <c r="K6" s="72">
        <v>3865</v>
      </c>
      <c r="L6" s="137">
        <v>740.3</v>
      </c>
      <c r="M6" s="137">
        <v>717.4</v>
      </c>
      <c r="N6" s="137">
        <v>763.2</v>
      </c>
    </row>
    <row r="7" spans="1:18" ht="13.5" customHeight="1" x14ac:dyDescent="0.2">
      <c r="A7" s="566"/>
      <c r="B7" s="45">
        <v>2</v>
      </c>
      <c r="C7" s="72">
        <v>7049</v>
      </c>
      <c r="D7" s="137">
        <v>696.6</v>
      </c>
      <c r="E7" s="137">
        <v>680.6</v>
      </c>
      <c r="F7" s="137">
        <v>712.5</v>
      </c>
      <c r="G7" s="72">
        <v>3583</v>
      </c>
      <c r="H7" s="137">
        <v>839.8</v>
      </c>
      <c r="I7" s="137">
        <v>812.2</v>
      </c>
      <c r="J7" s="137">
        <v>867.3</v>
      </c>
      <c r="K7" s="72">
        <v>3466</v>
      </c>
      <c r="L7" s="137">
        <v>582</v>
      </c>
      <c r="M7" s="137">
        <v>563</v>
      </c>
      <c r="N7" s="137">
        <v>601</v>
      </c>
    </row>
    <row r="8" spans="1:18" ht="13.5" customHeight="1" x14ac:dyDescent="0.2">
      <c r="A8" s="566"/>
      <c r="B8" s="45">
        <v>3</v>
      </c>
      <c r="C8" s="72">
        <v>6528</v>
      </c>
      <c r="D8" s="137">
        <v>593.5</v>
      </c>
      <c r="E8" s="137">
        <v>579.4</v>
      </c>
      <c r="F8" s="137">
        <v>607.6</v>
      </c>
      <c r="G8" s="72">
        <v>3299</v>
      </c>
      <c r="H8" s="137">
        <v>704.6</v>
      </c>
      <c r="I8" s="137">
        <v>680.6</v>
      </c>
      <c r="J8" s="137">
        <v>728.5</v>
      </c>
      <c r="K8" s="72">
        <v>3229</v>
      </c>
      <c r="L8" s="137">
        <v>507.3</v>
      </c>
      <c r="M8" s="137">
        <v>490.1</v>
      </c>
      <c r="N8" s="137">
        <v>524.4</v>
      </c>
    </row>
    <row r="9" spans="1:18" ht="13.5" customHeight="1" x14ac:dyDescent="0.2">
      <c r="A9" s="566"/>
      <c r="B9" s="45">
        <v>4</v>
      </c>
      <c r="C9" s="72">
        <v>5943</v>
      </c>
      <c r="D9" s="137">
        <v>531.70000000000005</v>
      </c>
      <c r="E9" s="137">
        <v>518.5</v>
      </c>
      <c r="F9" s="137">
        <v>545</v>
      </c>
      <c r="G9" s="72">
        <v>2980</v>
      </c>
      <c r="H9" s="137">
        <v>627.4</v>
      </c>
      <c r="I9" s="137">
        <v>604.9</v>
      </c>
      <c r="J9" s="137">
        <v>649.79999999999995</v>
      </c>
      <c r="K9" s="72">
        <v>2963</v>
      </c>
      <c r="L9" s="137">
        <v>457.3</v>
      </c>
      <c r="M9" s="137">
        <v>441.2</v>
      </c>
      <c r="N9" s="137">
        <v>473.4</v>
      </c>
    </row>
    <row r="10" spans="1:18" ht="13.5" customHeight="1" x14ac:dyDescent="0.2">
      <c r="A10" s="566"/>
      <c r="B10" s="45" t="s">
        <v>40</v>
      </c>
      <c r="C10" s="72">
        <v>5045</v>
      </c>
      <c r="D10" s="137">
        <v>452.3</v>
      </c>
      <c r="E10" s="137">
        <v>440.1</v>
      </c>
      <c r="F10" s="137">
        <v>464.5</v>
      </c>
      <c r="G10" s="72">
        <v>2413</v>
      </c>
      <c r="H10" s="137">
        <v>521.20000000000005</v>
      </c>
      <c r="I10" s="137">
        <v>500.5</v>
      </c>
      <c r="J10" s="137">
        <v>541.9</v>
      </c>
      <c r="K10" s="72">
        <v>2632</v>
      </c>
      <c r="L10" s="137">
        <v>397.9</v>
      </c>
      <c r="M10" s="137">
        <v>383</v>
      </c>
      <c r="N10" s="137">
        <v>412.8</v>
      </c>
    </row>
    <row r="11" spans="1:18" ht="13.5" customHeight="1" x14ac:dyDescent="0.2">
      <c r="A11" s="565" t="s">
        <v>41</v>
      </c>
      <c r="B11" s="139" t="s">
        <v>39</v>
      </c>
      <c r="C11" s="140">
        <v>1080</v>
      </c>
      <c r="D11" s="141">
        <v>123.6</v>
      </c>
      <c r="E11" s="141">
        <v>116.2</v>
      </c>
      <c r="F11" s="141">
        <v>131</v>
      </c>
      <c r="G11" s="140">
        <v>523</v>
      </c>
      <c r="H11" s="141">
        <v>146.5</v>
      </c>
      <c r="I11" s="141">
        <v>133.6</v>
      </c>
      <c r="J11" s="141">
        <v>159.4</v>
      </c>
      <c r="K11" s="140">
        <v>557</v>
      </c>
      <c r="L11" s="141">
        <v>105.6</v>
      </c>
      <c r="M11" s="141">
        <v>96.8</v>
      </c>
      <c r="N11" s="141">
        <v>114.4</v>
      </c>
    </row>
    <row r="12" spans="1:18" ht="13.5" customHeight="1" x14ac:dyDescent="0.2">
      <c r="A12" s="567"/>
      <c r="B12" s="136">
        <v>2</v>
      </c>
      <c r="C12" s="72">
        <v>921</v>
      </c>
      <c r="D12" s="137">
        <v>92.5</v>
      </c>
      <c r="E12" s="137">
        <v>86.5</v>
      </c>
      <c r="F12" s="137">
        <v>98.4</v>
      </c>
      <c r="G12" s="72">
        <v>474</v>
      </c>
      <c r="H12" s="137">
        <v>120</v>
      </c>
      <c r="I12" s="137">
        <v>108.9</v>
      </c>
      <c r="J12" s="137">
        <v>131.1</v>
      </c>
      <c r="K12" s="72">
        <v>447</v>
      </c>
      <c r="L12" s="137">
        <v>73.599999999999994</v>
      </c>
      <c r="M12" s="137">
        <v>66.7</v>
      </c>
      <c r="N12" s="137">
        <v>80.400000000000006</v>
      </c>
    </row>
    <row r="13" spans="1:18" ht="13.5" customHeight="1" x14ac:dyDescent="0.2">
      <c r="A13" s="567"/>
      <c r="B13" s="136">
        <v>3</v>
      </c>
      <c r="C13" s="72">
        <v>803</v>
      </c>
      <c r="D13" s="137">
        <v>73.400000000000006</v>
      </c>
      <c r="E13" s="137">
        <v>68.3</v>
      </c>
      <c r="F13" s="137">
        <v>78.5</v>
      </c>
      <c r="G13" s="72">
        <v>417</v>
      </c>
      <c r="H13" s="137">
        <v>91.3</v>
      </c>
      <c r="I13" s="137">
        <v>82.3</v>
      </c>
      <c r="J13" s="137">
        <v>100.3</v>
      </c>
      <c r="K13" s="72">
        <v>386</v>
      </c>
      <c r="L13" s="137">
        <v>59.9</v>
      </c>
      <c r="M13" s="137">
        <v>53.9</v>
      </c>
      <c r="N13" s="137">
        <v>65.8</v>
      </c>
    </row>
    <row r="14" spans="1:18" ht="13.5" customHeight="1" x14ac:dyDescent="0.2">
      <c r="A14" s="567"/>
      <c r="B14" s="136">
        <v>4</v>
      </c>
      <c r="C14" s="72">
        <v>772</v>
      </c>
      <c r="D14" s="137">
        <v>69.900000000000006</v>
      </c>
      <c r="E14" s="137">
        <v>65</v>
      </c>
      <c r="F14" s="137">
        <v>74.8</v>
      </c>
      <c r="G14" s="72">
        <v>386</v>
      </c>
      <c r="H14" s="137">
        <v>84.7</v>
      </c>
      <c r="I14" s="137">
        <v>76</v>
      </c>
      <c r="J14" s="137">
        <v>93.4</v>
      </c>
      <c r="K14" s="72">
        <v>386</v>
      </c>
      <c r="L14" s="137">
        <v>59.1</v>
      </c>
      <c r="M14" s="137">
        <v>53.2</v>
      </c>
      <c r="N14" s="137">
        <v>65</v>
      </c>
    </row>
    <row r="15" spans="1:18" ht="13.5" customHeight="1" x14ac:dyDescent="0.2">
      <c r="A15" s="567"/>
      <c r="B15" s="136" t="s">
        <v>40</v>
      </c>
      <c r="C15" s="72">
        <v>655</v>
      </c>
      <c r="D15" s="137">
        <v>59.3</v>
      </c>
      <c r="E15" s="137">
        <v>54.8</v>
      </c>
      <c r="F15" s="137">
        <v>63.8</v>
      </c>
      <c r="G15" s="72">
        <v>298</v>
      </c>
      <c r="H15" s="137">
        <v>67.099999999999994</v>
      </c>
      <c r="I15" s="137">
        <v>59.3</v>
      </c>
      <c r="J15" s="137">
        <v>74.900000000000006</v>
      </c>
      <c r="K15" s="72">
        <v>357</v>
      </c>
      <c r="L15" s="137">
        <v>52.8</v>
      </c>
      <c r="M15" s="137">
        <v>47.3</v>
      </c>
      <c r="N15" s="137">
        <v>58.2</v>
      </c>
      <c r="O15" s="134"/>
    </row>
    <row r="16" spans="1:18" ht="13.5" customHeight="1" x14ac:dyDescent="0.2">
      <c r="A16" s="134"/>
      <c r="D16" s="135"/>
    </row>
    <row r="17" spans="1:14" ht="13.5" customHeight="1" x14ac:dyDescent="0.2">
      <c r="A17" s="55" t="s">
        <v>42</v>
      </c>
      <c r="B17" s="46"/>
      <c r="C17" s="46"/>
      <c r="D17" s="46"/>
      <c r="E17" s="46"/>
      <c r="F17" s="46"/>
      <c r="G17" s="46"/>
      <c r="H17" s="46"/>
      <c r="I17" s="46"/>
      <c r="J17" s="46"/>
      <c r="K17" s="47"/>
      <c r="L17" s="47"/>
      <c r="M17" s="47"/>
    </row>
    <row r="18" spans="1:14" ht="13.5" customHeight="1" x14ac:dyDescent="0.2">
      <c r="A18" s="562" t="s">
        <v>87</v>
      </c>
      <c r="B18" s="562"/>
      <c r="C18" s="562"/>
      <c r="D18" s="562"/>
      <c r="E18" s="562"/>
      <c r="F18" s="562"/>
      <c r="G18" s="562"/>
      <c r="H18" s="562"/>
      <c r="I18" s="562"/>
      <c r="J18" s="562"/>
      <c r="K18" s="562"/>
      <c r="L18" s="562"/>
      <c r="M18" s="562"/>
      <c r="N18" s="562"/>
    </row>
    <row r="19" spans="1:14" ht="13.5" customHeight="1" x14ac:dyDescent="0.2">
      <c r="A19" s="562"/>
      <c r="B19" s="562"/>
      <c r="C19" s="562"/>
      <c r="D19" s="562"/>
      <c r="E19" s="562"/>
      <c r="F19" s="562"/>
      <c r="G19" s="562"/>
      <c r="H19" s="562"/>
      <c r="I19" s="562"/>
      <c r="J19" s="562"/>
      <c r="K19" s="562"/>
      <c r="L19" s="562"/>
      <c r="M19" s="562"/>
      <c r="N19" s="562"/>
    </row>
    <row r="20" spans="1:14" ht="13.5" customHeight="1" x14ac:dyDescent="0.2">
      <c r="A20" s="535" t="s">
        <v>88</v>
      </c>
      <c r="B20" s="535"/>
      <c r="C20" s="535"/>
      <c r="D20" s="535"/>
      <c r="E20" s="535"/>
      <c r="F20" s="535"/>
      <c r="G20" s="535"/>
      <c r="H20" s="535"/>
      <c r="I20" s="535"/>
      <c r="J20" s="535"/>
      <c r="K20" s="535"/>
      <c r="L20" s="535"/>
      <c r="M20" s="535"/>
      <c r="N20" s="535"/>
    </row>
    <row r="21" spans="1:14" ht="13.5" customHeight="1" x14ac:dyDescent="0.2">
      <c r="A21" s="535"/>
      <c r="B21" s="535"/>
      <c r="C21" s="535"/>
      <c r="D21" s="535"/>
      <c r="E21" s="535"/>
      <c r="F21" s="535"/>
      <c r="G21" s="535"/>
      <c r="H21" s="535"/>
      <c r="I21" s="535"/>
      <c r="J21" s="535"/>
      <c r="K21" s="535"/>
      <c r="L21" s="535"/>
      <c r="M21" s="535"/>
      <c r="N21" s="535"/>
    </row>
    <row r="22" spans="1:14" ht="13.5" customHeight="1" x14ac:dyDescent="0.2">
      <c r="A22" s="535"/>
      <c r="B22" s="535"/>
      <c r="C22" s="535"/>
      <c r="D22" s="535"/>
      <c r="E22" s="535"/>
      <c r="F22" s="535"/>
      <c r="G22" s="535"/>
      <c r="H22" s="535"/>
      <c r="I22" s="535"/>
      <c r="J22" s="535"/>
      <c r="K22" s="535"/>
      <c r="L22" s="535"/>
      <c r="M22" s="535"/>
      <c r="N22" s="535"/>
    </row>
    <row r="23" spans="1:14" ht="13.5" customHeight="1" x14ac:dyDescent="0.2">
      <c r="A23" s="559" t="s">
        <v>2784</v>
      </c>
      <c r="B23" s="559"/>
      <c r="C23" s="559"/>
      <c r="D23" s="559"/>
      <c r="E23" s="559"/>
      <c r="F23" s="559"/>
      <c r="G23" s="559"/>
      <c r="H23" s="559"/>
      <c r="I23" s="559"/>
      <c r="J23" s="559"/>
      <c r="K23" s="559"/>
      <c r="L23" s="559"/>
      <c r="M23" s="559"/>
      <c r="N23" s="559"/>
    </row>
    <row r="24" spans="1:14" ht="13.5" customHeight="1" x14ac:dyDescent="0.2">
      <c r="A24" s="563" t="s">
        <v>2785</v>
      </c>
      <c r="B24" s="563"/>
      <c r="C24" s="563"/>
      <c r="D24" s="563"/>
      <c r="E24" s="563"/>
      <c r="F24" s="563"/>
      <c r="G24" s="563"/>
      <c r="H24" s="563"/>
      <c r="I24" s="563"/>
      <c r="J24" s="563"/>
      <c r="K24" s="563"/>
      <c r="L24" s="563"/>
      <c r="M24" s="563"/>
      <c r="N24" s="563"/>
    </row>
    <row r="25" spans="1:14" ht="13.5" customHeight="1" x14ac:dyDescent="0.2">
      <c r="A25" s="563"/>
      <c r="B25" s="563"/>
      <c r="C25" s="563"/>
      <c r="D25" s="563"/>
      <c r="E25" s="563"/>
      <c r="F25" s="563"/>
      <c r="G25" s="563"/>
      <c r="H25" s="563"/>
      <c r="I25" s="563"/>
      <c r="J25" s="563"/>
      <c r="K25" s="563"/>
      <c r="L25" s="563"/>
      <c r="M25" s="563"/>
      <c r="N25" s="563"/>
    </row>
    <row r="26" spans="1:14" ht="13.5" customHeight="1" x14ac:dyDescent="0.2">
      <c r="A26" s="562" t="s">
        <v>93</v>
      </c>
      <c r="B26" s="562"/>
      <c r="C26" s="562"/>
      <c r="D26" s="562"/>
      <c r="E26" s="562"/>
      <c r="F26" s="562"/>
      <c r="G26" s="562"/>
      <c r="H26" s="562"/>
      <c r="I26" s="562"/>
      <c r="J26" s="562"/>
      <c r="K26" s="562"/>
      <c r="L26" s="562"/>
      <c r="M26" s="562"/>
      <c r="N26" s="562"/>
    </row>
    <row r="27" spans="1:14" ht="13.5" customHeight="1" x14ac:dyDescent="0.2">
      <c r="A27" s="562"/>
      <c r="B27" s="562"/>
      <c r="C27" s="562"/>
      <c r="D27" s="562"/>
      <c r="E27" s="562"/>
      <c r="F27" s="562"/>
      <c r="G27" s="562"/>
      <c r="H27" s="562"/>
      <c r="I27" s="562"/>
      <c r="J27" s="562"/>
      <c r="K27" s="562"/>
      <c r="L27" s="562"/>
      <c r="M27" s="562"/>
      <c r="N27" s="562"/>
    </row>
    <row r="28" spans="1:14" ht="13.5" customHeight="1" x14ac:dyDescent="0.2">
      <c r="A28" s="558" t="s">
        <v>94</v>
      </c>
      <c r="B28" s="558"/>
      <c r="C28" s="558"/>
      <c r="D28" s="558"/>
      <c r="E28" s="558"/>
      <c r="F28" s="558"/>
      <c r="G28" s="558"/>
      <c r="H28" s="558"/>
      <c r="I28" s="558"/>
      <c r="J28" s="558"/>
      <c r="K28" s="558"/>
      <c r="L28" s="558"/>
      <c r="M28" s="558"/>
      <c r="N28" s="558"/>
    </row>
    <row r="29" spans="1:14" ht="13.5" customHeight="1" x14ac:dyDescent="0.2">
      <c r="A29" s="556" t="s">
        <v>106</v>
      </c>
      <c r="B29" s="556"/>
      <c r="C29" s="206"/>
      <c r="D29" s="206"/>
      <c r="E29" s="206"/>
      <c r="F29" s="206"/>
      <c r="G29" s="206"/>
      <c r="H29" s="206"/>
      <c r="I29" s="206"/>
      <c r="J29" s="206"/>
      <c r="K29" s="206"/>
      <c r="L29" s="206"/>
      <c r="M29" s="206"/>
      <c r="N29" s="206"/>
    </row>
    <row r="30" spans="1:14" ht="13.5" customHeight="1" x14ac:dyDescent="0.2">
      <c r="A30" s="557" t="s">
        <v>107</v>
      </c>
      <c r="B30" s="557"/>
      <c r="C30" s="205"/>
      <c r="D30" s="205"/>
      <c r="E30" s="205"/>
      <c r="F30" s="205"/>
      <c r="G30" s="205"/>
      <c r="H30" s="205"/>
      <c r="I30" s="205"/>
      <c r="J30" s="205"/>
      <c r="K30" s="205"/>
      <c r="L30" s="205"/>
      <c r="M30" s="205"/>
      <c r="N30" s="205"/>
    </row>
    <row r="31" spans="1:14" ht="13.5" customHeight="1" x14ac:dyDescent="0.2">
      <c r="A31" s="536" t="s">
        <v>2786</v>
      </c>
      <c r="B31" s="536"/>
      <c r="C31" s="536"/>
      <c r="D31" s="536"/>
      <c r="E31" s="536"/>
      <c r="F31" s="536"/>
      <c r="G31" s="536"/>
      <c r="H31" s="536"/>
      <c r="I31" s="536"/>
      <c r="J31" s="536"/>
      <c r="K31" s="536"/>
      <c r="L31" s="536"/>
      <c r="M31" s="536"/>
      <c r="N31" s="536"/>
    </row>
    <row r="32" spans="1:14" ht="13.5" customHeight="1" x14ac:dyDescent="0.2">
      <c r="A32" s="536"/>
      <c r="B32" s="536"/>
      <c r="C32" s="536"/>
      <c r="D32" s="536"/>
      <c r="E32" s="536"/>
      <c r="F32" s="536"/>
      <c r="G32" s="536"/>
      <c r="H32" s="536"/>
      <c r="I32" s="536"/>
      <c r="J32" s="536"/>
      <c r="K32" s="536"/>
      <c r="L32" s="536"/>
      <c r="M32" s="536"/>
      <c r="N32" s="536"/>
    </row>
    <row r="33" spans="1:14" ht="13.5" customHeight="1" x14ac:dyDescent="0.2">
      <c r="A33" s="555"/>
      <c r="B33" s="555"/>
      <c r="C33" s="555"/>
      <c r="D33" s="555"/>
      <c r="E33" s="555"/>
      <c r="F33" s="555"/>
      <c r="G33" s="555"/>
      <c r="H33" s="555"/>
      <c r="I33" s="555"/>
      <c r="J33" s="555"/>
      <c r="K33" s="555"/>
      <c r="L33" s="555"/>
      <c r="M33" s="555"/>
      <c r="N33" s="555"/>
    </row>
    <row r="34" spans="1:14" ht="13.5" customHeight="1" x14ac:dyDescent="0.2">
      <c r="A34" s="554" t="s">
        <v>2757</v>
      </c>
      <c r="B34" s="554"/>
      <c r="C34" s="46"/>
      <c r="D34" s="46"/>
      <c r="E34" s="46"/>
      <c r="F34" s="46"/>
      <c r="G34" s="46"/>
      <c r="H34" s="46"/>
      <c r="I34" s="46"/>
      <c r="J34" s="46"/>
      <c r="K34" s="47"/>
      <c r="L34" s="47"/>
      <c r="M34" s="47"/>
    </row>
    <row r="35" spans="1:14" ht="13.5" customHeight="1" x14ac:dyDescent="0.2"/>
    <row r="36" spans="1:14" ht="13.5" customHeight="1" x14ac:dyDescent="0.2"/>
    <row r="37" spans="1:14" ht="13.5" customHeight="1" x14ac:dyDescent="0.2"/>
    <row r="38" spans="1:14" ht="13.5" customHeight="1" x14ac:dyDescent="0.2"/>
    <row r="39" spans="1:14" ht="13.5" customHeight="1" x14ac:dyDescent="0.2"/>
    <row r="40" spans="1:14" ht="13.5" customHeight="1" x14ac:dyDescent="0.2"/>
    <row r="41" spans="1:14" ht="13.5" customHeight="1" x14ac:dyDescent="0.2"/>
    <row r="42" spans="1:14" ht="13.5" customHeight="1" x14ac:dyDescent="0.2"/>
    <row r="43" spans="1:14" ht="13.5" customHeight="1" x14ac:dyDescent="0.2"/>
    <row r="44" spans="1:14" ht="13.5" customHeight="1" x14ac:dyDescent="0.2"/>
  </sheetData>
  <mergeCells count="20">
    <mergeCell ref="A28:N28"/>
    <mergeCell ref="M1:N1"/>
    <mergeCell ref="A23:N23"/>
    <mergeCell ref="G4:J4"/>
    <mergeCell ref="K4:N4"/>
    <mergeCell ref="A18:N19"/>
    <mergeCell ref="A20:N22"/>
    <mergeCell ref="A24:N25"/>
    <mergeCell ref="A26:N27"/>
    <mergeCell ref="A4:A5"/>
    <mergeCell ref="B4:B5"/>
    <mergeCell ref="A6:A10"/>
    <mergeCell ref="A11:A15"/>
    <mergeCell ref="A1:K2"/>
    <mergeCell ref="C4:F4"/>
    <mergeCell ref="A34:B34"/>
    <mergeCell ref="A33:N33"/>
    <mergeCell ref="A31:N32"/>
    <mergeCell ref="A29:B29"/>
    <mergeCell ref="A30:B30"/>
  </mergeCells>
  <hyperlinks>
    <hyperlink ref="M1" location="Contents!A1" display="back to contents"/>
    <hyperlink ref="A30" r:id="rId1" location="/simd2020/BTTTFTT/9/-4.0000/55.9000/"/>
    <hyperlink ref="A31:N32" r:id="rId2" display="7) Figures are for deaths occurring between 1 March 2020 and 30 April 2020. Figures only include deaths that were registered by 3 May 2020. More information on registration delays can be found on the NRS website:"/>
    <hyperlink ref="A29:B29" r:id="rId3" display="Scottish Government Website"/>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2"/>
  <sheetViews>
    <sheetView showGridLines="0" workbookViewId="0">
      <selection sqref="A1:L1"/>
    </sheetView>
  </sheetViews>
  <sheetFormatPr defaultColWidth="9.140625" defaultRowHeight="14.25" x14ac:dyDescent="0.2"/>
  <cols>
    <col min="1" max="1" width="16.42578125" style="16" customWidth="1"/>
    <col min="2" max="2" width="22.42578125" style="16" customWidth="1"/>
    <col min="3" max="16384" width="9.140625" style="16"/>
  </cols>
  <sheetData>
    <row r="1" spans="1:17" ht="18" customHeight="1" x14ac:dyDescent="0.25">
      <c r="A1" s="569" t="s">
        <v>2975</v>
      </c>
      <c r="B1" s="569"/>
      <c r="C1" s="569"/>
      <c r="D1" s="569"/>
      <c r="E1" s="569"/>
      <c r="F1" s="569"/>
      <c r="G1" s="569"/>
      <c r="H1" s="569"/>
      <c r="I1" s="569"/>
      <c r="J1" s="569"/>
      <c r="K1" s="569"/>
      <c r="L1" s="569"/>
      <c r="M1" s="209"/>
      <c r="N1" s="538" t="s">
        <v>78</v>
      </c>
      <c r="O1" s="538"/>
      <c r="P1" s="209"/>
      <c r="Q1" s="209"/>
    </row>
    <row r="2" spans="1:17" ht="15" customHeight="1" x14ac:dyDescent="0.2">
      <c r="A2" s="18"/>
      <c r="B2" s="18"/>
      <c r="C2" s="18"/>
      <c r="D2" s="18"/>
      <c r="E2" s="18"/>
      <c r="F2" s="18"/>
      <c r="G2" s="18"/>
      <c r="H2" s="18"/>
      <c r="I2" s="18"/>
      <c r="J2" s="18"/>
      <c r="K2" s="18"/>
      <c r="L2" s="18"/>
      <c r="M2" s="18"/>
      <c r="N2" s="18"/>
    </row>
    <row r="3" spans="1:17" ht="13.5" customHeight="1" x14ac:dyDescent="0.2">
      <c r="A3" s="577" t="s">
        <v>33</v>
      </c>
      <c r="B3" s="578" t="s">
        <v>62</v>
      </c>
      <c r="C3" s="573" t="s">
        <v>27</v>
      </c>
      <c r="D3" s="574"/>
      <c r="E3" s="574"/>
      <c r="F3" s="574"/>
      <c r="G3" s="573" t="s">
        <v>3</v>
      </c>
      <c r="H3" s="574"/>
      <c r="I3" s="574"/>
      <c r="J3" s="574"/>
      <c r="K3" s="573" t="s">
        <v>2</v>
      </c>
      <c r="L3" s="574"/>
      <c r="M3" s="574"/>
      <c r="N3" s="574"/>
    </row>
    <row r="4" spans="1:17" ht="13.5" customHeight="1" x14ac:dyDescent="0.2">
      <c r="A4" s="577"/>
      <c r="B4" s="578"/>
      <c r="C4" s="145" t="s">
        <v>34</v>
      </c>
      <c r="D4" s="146" t="s">
        <v>35</v>
      </c>
      <c r="E4" s="146" t="s">
        <v>36</v>
      </c>
      <c r="F4" s="146" t="s">
        <v>37</v>
      </c>
      <c r="G4" s="145" t="s">
        <v>34</v>
      </c>
      <c r="H4" s="146" t="s">
        <v>35</v>
      </c>
      <c r="I4" s="146" t="s">
        <v>36</v>
      </c>
      <c r="J4" s="146" t="s">
        <v>37</v>
      </c>
      <c r="K4" s="145" t="s">
        <v>34</v>
      </c>
      <c r="L4" s="146" t="s">
        <v>35</v>
      </c>
      <c r="M4" s="146" t="s">
        <v>36</v>
      </c>
      <c r="N4" s="146" t="s">
        <v>37</v>
      </c>
    </row>
    <row r="5" spans="1:17" ht="13.5" customHeight="1" x14ac:dyDescent="0.2">
      <c r="A5" s="575" t="s">
        <v>38</v>
      </c>
      <c r="B5" s="64" t="s">
        <v>43</v>
      </c>
      <c r="C5" s="143">
        <v>10793</v>
      </c>
      <c r="D5" s="142">
        <v>668.9</v>
      </c>
      <c r="E5" s="142">
        <v>656.5</v>
      </c>
      <c r="F5" s="142">
        <v>681.3</v>
      </c>
      <c r="G5" s="143">
        <v>5367</v>
      </c>
      <c r="H5" s="142">
        <v>805.5</v>
      </c>
      <c r="I5" s="142">
        <v>784</v>
      </c>
      <c r="J5" s="142">
        <v>827</v>
      </c>
      <c r="K5" s="143">
        <v>5426</v>
      </c>
      <c r="L5" s="142">
        <v>561.20000000000005</v>
      </c>
      <c r="M5" s="142">
        <v>546.4</v>
      </c>
      <c r="N5" s="142">
        <v>575.9</v>
      </c>
      <c r="O5" s="22"/>
    </row>
    <row r="6" spans="1:17" ht="13.5" customHeight="1" x14ac:dyDescent="0.2">
      <c r="A6" s="576"/>
      <c r="B6" s="18" t="s">
        <v>44</v>
      </c>
      <c r="C6" s="144">
        <v>12415</v>
      </c>
      <c r="D6" s="133">
        <v>649.9</v>
      </c>
      <c r="E6" s="133">
        <v>638.70000000000005</v>
      </c>
      <c r="F6" s="133">
        <v>661.1</v>
      </c>
      <c r="G6" s="144">
        <v>6157</v>
      </c>
      <c r="H6" s="133">
        <v>758</v>
      </c>
      <c r="I6" s="133">
        <v>739.1</v>
      </c>
      <c r="J6" s="133">
        <v>776.9</v>
      </c>
      <c r="K6" s="144">
        <v>6258</v>
      </c>
      <c r="L6" s="133">
        <v>561.4</v>
      </c>
      <c r="M6" s="133">
        <v>547.70000000000005</v>
      </c>
      <c r="N6" s="133">
        <v>575</v>
      </c>
      <c r="O6" s="22"/>
    </row>
    <row r="7" spans="1:17" ht="13.5" customHeight="1" x14ac:dyDescent="0.2">
      <c r="A7" s="576"/>
      <c r="B7" s="18" t="s">
        <v>45</v>
      </c>
      <c r="C7" s="144">
        <v>2744</v>
      </c>
      <c r="D7" s="133">
        <v>569.70000000000005</v>
      </c>
      <c r="E7" s="133">
        <v>548.70000000000005</v>
      </c>
      <c r="F7" s="133">
        <v>590.6</v>
      </c>
      <c r="G7" s="144">
        <v>1335</v>
      </c>
      <c r="H7" s="133">
        <v>660.3</v>
      </c>
      <c r="I7" s="133">
        <v>624.9</v>
      </c>
      <c r="J7" s="133">
        <v>695.8</v>
      </c>
      <c r="K7" s="144">
        <v>1409</v>
      </c>
      <c r="L7" s="133">
        <v>505.1</v>
      </c>
      <c r="M7" s="133">
        <v>479.2</v>
      </c>
      <c r="N7" s="133">
        <v>531</v>
      </c>
      <c r="O7" s="22"/>
    </row>
    <row r="8" spans="1:17" ht="13.5" customHeight="1" x14ac:dyDescent="0.2">
      <c r="A8" s="576"/>
      <c r="B8" s="18" t="s">
        <v>46</v>
      </c>
      <c r="C8" s="144">
        <v>1439</v>
      </c>
      <c r="D8" s="133">
        <v>601.20000000000005</v>
      </c>
      <c r="E8" s="133">
        <v>570.5</v>
      </c>
      <c r="F8" s="133">
        <v>631.9</v>
      </c>
      <c r="G8" s="144">
        <v>717</v>
      </c>
      <c r="H8" s="133">
        <v>729.4</v>
      </c>
      <c r="I8" s="133">
        <v>676.7</v>
      </c>
      <c r="J8" s="133">
        <v>782.1</v>
      </c>
      <c r="K8" s="144">
        <v>722</v>
      </c>
      <c r="L8" s="133">
        <v>504.2</v>
      </c>
      <c r="M8" s="133">
        <v>467.3</v>
      </c>
      <c r="N8" s="133">
        <v>541.1</v>
      </c>
      <c r="O8" s="22"/>
    </row>
    <row r="9" spans="1:17" ht="13.5" customHeight="1" x14ac:dyDescent="0.2">
      <c r="A9" s="576"/>
      <c r="B9" s="18" t="s">
        <v>47</v>
      </c>
      <c r="C9" s="144">
        <v>3133</v>
      </c>
      <c r="D9" s="133">
        <v>515.1</v>
      </c>
      <c r="E9" s="133">
        <v>497.2</v>
      </c>
      <c r="F9" s="133">
        <v>532.9</v>
      </c>
      <c r="G9" s="144">
        <v>1673</v>
      </c>
      <c r="H9" s="133">
        <v>607.79999999999995</v>
      </c>
      <c r="I9" s="133">
        <v>578.20000000000005</v>
      </c>
      <c r="J9" s="133">
        <v>637.29999999999995</v>
      </c>
      <c r="K9" s="144">
        <v>1460</v>
      </c>
      <c r="L9" s="133">
        <v>437.1</v>
      </c>
      <c r="M9" s="133">
        <v>415.1</v>
      </c>
      <c r="N9" s="133">
        <v>459.1</v>
      </c>
      <c r="O9" s="22"/>
    </row>
    <row r="10" spans="1:17" ht="13.5" customHeight="1" x14ac:dyDescent="0.2">
      <c r="A10" s="576"/>
      <c r="B10" s="18" t="s">
        <v>48</v>
      </c>
      <c r="C10" s="144">
        <v>1895</v>
      </c>
      <c r="D10" s="133">
        <v>504.6</v>
      </c>
      <c r="E10" s="133">
        <v>482.1</v>
      </c>
      <c r="F10" s="133">
        <v>527</v>
      </c>
      <c r="G10" s="144">
        <v>1015</v>
      </c>
      <c r="H10" s="133">
        <v>603.70000000000005</v>
      </c>
      <c r="I10" s="133">
        <v>566.1</v>
      </c>
      <c r="J10" s="133">
        <v>641.29999999999995</v>
      </c>
      <c r="K10" s="144">
        <v>880</v>
      </c>
      <c r="L10" s="133">
        <v>419.5</v>
      </c>
      <c r="M10" s="133">
        <v>392.3</v>
      </c>
      <c r="N10" s="133">
        <v>446.7</v>
      </c>
      <c r="O10" s="22"/>
    </row>
    <row r="11" spans="1:17" ht="13.5" customHeight="1" x14ac:dyDescent="0.2">
      <c r="A11" s="575" t="s">
        <v>41</v>
      </c>
      <c r="B11" s="64" t="s">
        <v>43</v>
      </c>
      <c r="C11" s="143">
        <v>1838</v>
      </c>
      <c r="D11" s="142">
        <v>115.7</v>
      </c>
      <c r="E11" s="142">
        <v>110.4</v>
      </c>
      <c r="F11" s="142">
        <v>121</v>
      </c>
      <c r="G11" s="143">
        <v>891</v>
      </c>
      <c r="H11" s="142">
        <v>144.30000000000001</v>
      </c>
      <c r="I11" s="142">
        <v>134.69999999999999</v>
      </c>
      <c r="J11" s="142">
        <v>153.9</v>
      </c>
      <c r="K11" s="143">
        <v>947</v>
      </c>
      <c r="L11" s="142">
        <v>95</v>
      </c>
      <c r="M11" s="142">
        <v>88.9</v>
      </c>
      <c r="N11" s="142">
        <v>101.1</v>
      </c>
      <c r="O11" s="22"/>
    </row>
    <row r="12" spans="1:17" ht="13.5" customHeight="1" x14ac:dyDescent="0.2">
      <c r="A12" s="576"/>
      <c r="B12" s="18" t="s">
        <v>44</v>
      </c>
      <c r="C12" s="144">
        <v>1601</v>
      </c>
      <c r="D12" s="133">
        <v>84.5</v>
      </c>
      <c r="E12" s="133">
        <v>80.400000000000006</v>
      </c>
      <c r="F12" s="133">
        <v>88.7</v>
      </c>
      <c r="G12" s="144">
        <v>804</v>
      </c>
      <c r="H12" s="133">
        <v>103.9</v>
      </c>
      <c r="I12" s="133">
        <v>96.5</v>
      </c>
      <c r="J12" s="133">
        <v>111.3</v>
      </c>
      <c r="K12" s="144">
        <v>797</v>
      </c>
      <c r="L12" s="133">
        <v>70.5</v>
      </c>
      <c r="M12" s="133">
        <v>65.7</v>
      </c>
      <c r="N12" s="133">
        <v>75.400000000000006</v>
      </c>
      <c r="O12" s="22"/>
    </row>
    <row r="13" spans="1:17" ht="13.5" customHeight="1" x14ac:dyDescent="0.2">
      <c r="A13" s="576"/>
      <c r="B13" s="18" t="s">
        <v>45</v>
      </c>
      <c r="C13" s="144">
        <v>289</v>
      </c>
      <c r="D13" s="133">
        <v>60.8</v>
      </c>
      <c r="E13" s="133">
        <v>53.8</v>
      </c>
      <c r="F13" s="133">
        <v>67.900000000000006</v>
      </c>
      <c r="G13" s="144">
        <v>138</v>
      </c>
      <c r="H13" s="133">
        <v>71.599999999999994</v>
      </c>
      <c r="I13" s="133">
        <v>59.2</v>
      </c>
      <c r="J13" s="133">
        <v>84</v>
      </c>
      <c r="K13" s="144">
        <v>151</v>
      </c>
      <c r="L13" s="133">
        <v>53.1</v>
      </c>
      <c r="M13" s="133">
        <v>44.6</v>
      </c>
      <c r="N13" s="133">
        <v>61.6</v>
      </c>
      <c r="O13" s="22"/>
    </row>
    <row r="14" spans="1:17" ht="13.5" customHeight="1" x14ac:dyDescent="0.2">
      <c r="A14" s="576"/>
      <c r="B14" s="18" t="s">
        <v>46</v>
      </c>
      <c r="C14" s="144">
        <v>99</v>
      </c>
      <c r="D14" s="133">
        <v>40.9</v>
      </c>
      <c r="E14" s="133">
        <v>32.799999999999997</v>
      </c>
      <c r="F14" s="133">
        <v>49</v>
      </c>
      <c r="G14" s="144">
        <v>49</v>
      </c>
      <c r="H14" s="133">
        <v>50.6</v>
      </c>
      <c r="I14" s="133">
        <v>36.200000000000003</v>
      </c>
      <c r="J14" s="133">
        <v>65</v>
      </c>
      <c r="K14" s="144">
        <v>50</v>
      </c>
      <c r="L14" s="133">
        <v>36.1</v>
      </c>
      <c r="M14" s="133">
        <v>26</v>
      </c>
      <c r="N14" s="133">
        <v>46.3</v>
      </c>
      <c r="O14" s="22"/>
    </row>
    <row r="15" spans="1:17" ht="13.5" customHeight="1" x14ac:dyDescent="0.2">
      <c r="A15" s="576"/>
      <c r="B15" s="18" t="s">
        <v>47</v>
      </c>
      <c r="C15" s="144">
        <v>302</v>
      </c>
      <c r="D15" s="133">
        <v>50.8</v>
      </c>
      <c r="E15" s="133">
        <v>45</v>
      </c>
      <c r="F15" s="133">
        <v>56.6</v>
      </c>
      <c r="G15" s="144">
        <v>160</v>
      </c>
      <c r="H15" s="133">
        <v>59.4</v>
      </c>
      <c r="I15" s="133">
        <v>49.8</v>
      </c>
      <c r="J15" s="133">
        <v>69.099999999999994</v>
      </c>
      <c r="K15" s="144">
        <v>142</v>
      </c>
      <c r="L15" s="133">
        <v>42.9</v>
      </c>
      <c r="M15" s="133">
        <v>35.799999999999997</v>
      </c>
      <c r="N15" s="133">
        <v>49.9</v>
      </c>
      <c r="O15" s="22"/>
    </row>
    <row r="16" spans="1:17" ht="13.5" customHeight="1" x14ac:dyDescent="0.2">
      <c r="A16" s="576"/>
      <c r="B16" s="18" t="s">
        <v>48</v>
      </c>
      <c r="C16" s="144">
        <v>102</v>
      </c>
      <c r="D16" s="133">
        <v>26.7</v>
      </c>
      <c r="E16" s="133">
        <v>21.5</v>
      </c>
      <c r="F16" s="133">
        <v>31.9</v>
      </c>
      <c r="G16" s="144">
        <v>56</v>
      </c>
      <c r="H16" s="133">
        <v>31.7</v>
      </c>
      <c r="I16" s="133">
        <v>23.1</v>
      </c>
      <c r="J16" s="133">
        <v>40.200000000000003</v>
      </c>
      <c r="K16" s="144">
        <v>46</v>
      </c>
      <c r="L16" s="133">
        <v>22</v>
      </c>
      <c r="M16" s="133">
        <v>15.6</v>
      </c>
      <c r="N16" s="133">
        <v>28.4</v>
      </c>
      <c r="O16" s="22"/>
    </row>
    <row r="17" spans="1:14" ht="13.5" customHeight="1" x14ac:dyDescent="0.2"/>
    <row r="18" spans="1:14" ht="13.5" customHeight="1" x14ac:dyDescent="0.2">
      <c r="A18" s="12" t="s">
        <v>26</v>
      </c>
    </row>
    <row r="19" spans="1:14" ht="13.5" customHeight="1" x14ac:dyDescent="0.2">
      <c r="A19" s="580" t="s">
        <v>100</v>
      </c>
      <c r="B19" s="580"/>
      <c r="C19" s="580"/>
      <c r="D19" s="580"/>
      <c r="E19" s="580"/>
      <c r="F19" s="580"/>
      <c r="G19" s="580"/>
      <c r="H19" s="580"/>
      <c r="I19" s="580"/>
      <c r="J19" s="580"/>
      <c r="K19" s="580"/>
      <c r="L19" s="580"/>
      <c r="M19" s="580"/>
      <c r="N19" s="580"/>
    </row>
    <row r="20" spans="1:14" ht="13.5" customHeight="1" x14ac:dyDescent="0.2">
      <c r="A20" s="580"/>
      <c r="B20" s="580"/>
      <c r="C20" s="580"/>
      <c r="D20" s="580"/>
      <c r="E20" s="580"/>
      <c r="F20" s="580"/>
      <c r="G20" s="580"/>
      <c r="H20" s="580"/>
      <c r="I20" s="580"/>
      <c r="J20" s="580"/>
      <c r="K20" s="580"/>
      <c r="L20" s="580"/>
      <c r="M20" s="580"/>
      <c r="N20" s="580"/>
    </row>
    <row r="21" spans="1:14" ht="13.5" customHeight="1" x14ac:dyDescent="0.2">
      <c r="A21" s="580" t="s">
        <v>101</v>
      </c>
      <c r="B21" s="580"/>
      <c r="C21" s="580"/>
      <c r="D21" s="580"/>
      <c r="E21" s="580"/>
      <c r="F21" s="580"/>
      <c r="G21" s="580"/>
      <c r="H21" s="580"/>
      <c r="I21" s="580"/>
      <c r="J21" s="580"/>
      <c r="K21" s="580"/>
      <c r="L21" s="580"/>
      <c r="M21" s="580"/>
      <c r="N21" s="580"/>
    </row>
    <row r="22" spans="1:14" ht="13.5" customHeight="1" x14ac:dyDescent="0.2">
      <c r="A22" s="580"/>
      <c r="B22" s="580"/>
      <c r="C22" s="580"/>
      <c r="D22" s="580"/>
      <c r="E22" s="580"/>
      <c r="F22" s="580"/>
      <c r="G22" s="580"/>
      <c r="H22" s="580"/>
      <c r="I22" s="580"/>
      <c r="J22" s="580"/>
      <c r="K22" s="580"/>
      <c r="L22" s="580"/>
      <c r="M22" s="580"/>
      <c r="N22" s="580"/>
    </row>
    <row r="23" spans="1:14" ht="13.5" customHeight="1" x14ac:dyDescent="0.2">
      <c r="A23" s="580"/>
      <c r="B23" s="580"/>
      <c r="C23" s="580"/>
      <c r="D23" s="580"/>
      <c r="E23" s="580"/>
      <c r="F23" s="580"/>
      <c r="G23" s="580"/>
      <c r="H23" s="580"/>
      <c r="I23" s="580"/>
      <c r="J23" s="580"/>
      <c r="K23" s="580"/>
      <c r="L23" s="580"/>
      <c r="M23" s="580"/>
      <c r="N23" s="580"/>
    </row>
    <row r="24" spans="1:14" ht="13.5" customHeight="1" x14ac:dyDescent="0.2">
      <c r="A24" s="572" t="s">
        <v>2753</v>
      </c>
      <c r="B24" s="572"/>
      <c r="C24" s="572"/>
      <c r="D24" s="572"/>
      <c r="E24" s="572"/>
      <c r="F24" s="572"/>
      <c r="G24" s="572"/>
      <c r="H24" s="572"/>
      <c r="I24" s="572"/>
      <c r="J24" s="572"/>
      <c r="K24" s="572"/>
      <c r="L24" s="572"/>
      <c r="M24" s="572"/>
      <c r="N24" s="572"/>
    </row>
    <row r="25" spans="1:14" ht="13.5" customHeight="1" x14ac:dyDescent="0.2">
      <c r="A25" s="581" t="s">
        <v>2792</v>
      </c>
      <c r="B25" s="581"/>
      <c r="C25" s="581"/>
      <c r="D25" s="581"/>
      <c r="E25" s="581"/>
      <c r="F25" s="581"/>
      <c r="G25" s="581"/>
      <c r="H25" s="581"/>
      <c r="I25" s="581"/>
      <c r="J25" s="581"/>
      <c r="K25" s="581"/>
      <c r="L25" s="581"/>
      <c r="M25" s="581"/>
      <c r="N25" s="581"/>
    </row>
    <row r="26" spans="1:14" ht="13.5" customHeight="1" x14ac:dyDescent="0.2">
      <c r="A26" s="581"/>
      <c r="B26" s="581"/>
      <c r="C26" s="581"/>
      <c r="D26" s="581"/>
      <c r="E26" s="581"/>
      <c r="F26" s="581"/>
      <c r="G26" s="581"/>
      <c r="H26" s="581"/>
      <c r="I26" s="581"/>
      <c r="J26" s="581"/>
      <c r="K26" s="581"/>
      <c r="L26" s="581"/>
      <c r="M26" s="581"/>
      <c r="N26" s="581"/>
    </row>
    <row r="27" spans="1:14" s="164" customFormat="1" ht="13.5" customHeight="1" x14ac:dyDescent="0.2">
      <c r="A27" s="570" t="s">
        <v>2787</v>
      </c>
      <c r="B27" s="571"/>
      <c r="C27" s="571"/>
      <c r="D27" s="571"/>
      <c r="E27" s="571"/>
      <c r="F27" s="571"/>
      <c r="G27" s="571"/>
      <c r="H27" s="571"/>
      <c r="I27" s="571"/>
      <c r="J27" s="571"/>
      <c r="K27" s="571"/>
      <c r="L27" s="571"/>
      <c r="M27" s="571"/>
      <c r="N27" s="571"/>
    </row>
    <row r="28" spans="1:14" s="164" customFormat="1" ht="13.5" customHeight="1" x14ac:dyDescent="0.2">
      <c r="A28" s="571"/>
      <c r="B28" s="571"/>
      <c r="C28" s="571"/>
      <c r="D28" s="571"/>
      <c r="E28" s="571"/>
      <c r="F28" s="571"/>
      <c r="G28" s="571"/>
      <c r="H28" s="571"/>
      <c r="I28" s="571"/>
      <c r="J28" s="571"/>
      <c r="K28" s="571"/>
      <c r="L28" s="571"/>
      <c r="M28" s="571"/>
      <c r="N28" s="571"/>
    </row>
    <row r="29" spans="1:14" ht="13.5" customHeight="1" x14ac:dyDescent="0.2">
      <c r="A29" s="579" t="s">
        <v>2758</v>
      </c>
      <c r="B29" s="579"/>
      <c r="C29" s="579"/>
      <c r="D29" s="579"/>
      <c r="E29" s="579"/>
      <c r="F29" s="579"/>
      <c r="G29" s="579"/>
      <c r="H29" s="579"/>
      <c r="I29" s="579"/>
      <c r="J29" s="579"/>
      <c r="K29" s="579"/>
      <c r="L29" s="579"/>
      <c r="M29" s="579"/>
      <c r="N29" s="579"/>
    </row>
    <row r="30" spans="1:14" ht="13.5" customHeight="1" x14ac:dyDescent="0.2">
      <c r="A30" s="195"/>
      <c r="B30" s="195"/>
      <c r="C30" s="195"/>
    </row>
    <row r="31" spans="1:14" ht="13.5" customHeight="1" x14ac:dyDescent="0.2">
      <c r="A31" s="572" t="s">
        <v>2757</v>
      </c>
      <c r="B31" s="572"/>
    </row>
    <row r="32" spans="1:14" ht="13.5" customHeight="1" x14ac:dyDescent="0.2"/>
    <row r="33" ht="13.5" customHeight="1" x14ac:dyDescent="0.2"/>
    <row r="34" ht="13.5" customHeight="1" x14ac:dyDescent="0.2"/>
    <row r="35" ht="13.5" customHeight="1" x14ac:dyDescent="0.2"/>
    <row r="36" ht="13.5" customHeight="1" x14ac:dyDescent="0.2"/>
    <row r="37" ht="13.5" customHeight="1" x14ac:dyDescent="0.2"/>
    <row r="38" ht="13.5" customHeight="1" x14ac:dyDescent="0.2"/>
    <row r="39" ht="13.5" customHeight="1" x14ac:dyDescent="0.2"/>
    <row r="40" ht="13.5" customHeight="1" x14ac:dyDescent="0.2"/>
    <row r="41" ht="13.5" customHeight="1" x14ac:dyDescent="0.2"/>
    <row r="42" ht="13.5" customHeight="1" x14ac:dyDescent="0.2"/>
  </sheetData>
  <mergeCells count="16">
    <mergeCell ref="A1:L1"/>
    <mergeCell ref="A27:N28"/>
    <mergeCell ref="A31:B31"/>
    <mergeCell ref="N1:O1"/>
    <mergeCell ref="G3:J3"/>
    <mergeCell ref="K3:N3"/>
    <mergeCell ref="A5:A10"/>
    <mergeCell ref="A11:A16"/>
    <mergeCell ref="A3:A4"/>
    <mergeCell ref="B3:B4"/>
    <mergeCell ref="C3:F3"/>
    <mergeCell ref="A29:N29"/>
    <mergeCell ref="A19:N20"/>
    <mergeCell ref="A21:N23"/>
    <mergeCell ref="A24:N24"/>
    <mergeCell ref="A25:N26"/>
  </mergeCells>
  <conditionalFormatting sqref="B9:B10">
    <cfRule type="duplicateValues" dxfId="3" priority="2"/>
  </conditionalFormatting>
  <conditionalFormatting sqref="B15:B16">
    <cfRule type="duplicateValues" dxfId="2" priority="1"/>
  </conditionalFormatting>
  <hyperlinks>
    <hyperlink ref="N1" location="Contents!A1" display="back to contents"/>
    <hyperlink ref="A29:N29" r:id="rId1" display="6) Urban Rural classification 2016. More information can be found of the Scottish Government website"/>
    <hyperlink ref="A27:N28" r:id="rId2" location="information-regarding-registration-services" display="5) Figures are for deaths occurring between 1 March 2020 and 31 May 2020. Figures only include deaths that were registered by 14 June 2020. More information on registration delays can be found on the NRS website."/>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73"/>
  <sheetViews>
    <sheetView workbookViewId="0">
      <selection sqref="A1:K1"/>
    </sheetView>
  </sheetViews>
  <sheetFormatPr defaultColWidth="9.140625" defaultRowHeight="12.75" x14ac:dyDescent="0.2"/>
  <cols>
    <col min="1" max="1" width="29.85546875" style="17" customWidth="1"/>
    <col min="2" max="2" width="12.140625" style="17" customWidth="1"/>
    <col min="3" max="3" width="14" style="17" customWidth="1"/>
    <col min="4" max="4" width="13.7109375" style="17" customWidth="1"/>
    <col min="5" max="5" width="8.42578125" style="17" customWidth="1"/>
    <col min="6" max="6" width="11.5703125" style="17" customWidth="1"/>
    <col min="7" max="7" width="10.7109375" style="17" customWidth="1"/>
    <col min="8" max="8" width="10.85546875" style="17" customWidth="1"/>
    <col min="9" max="9" width="8.5703125" style="17" customWidth="1"/>
    <col min="10" max="10" width="11.28515625" style="17" customWidth="1"/>
    <col min="11" max="11" width="10.28515625" style="17" customWidth="1"/>
    <col min="12" max="12" width="10" style="17" customWidth="1"/>
    <col min="13" max="13" width="9" style="17" customWidth="1"/>
    <col min="14" max="16384" width="9.140625" style="17"/>
  </cols>
  <sheetData>
    <row r="1" spans="1:17" ht="18" customHeight="1" x14ac:dyDescent="0.25">
      <c r="A1" s="569" t="s">
        <v>2976</v>
      </c>
      <c r="B1" s="569"/>
      <c r="C1" s="569"/>
      <c r="D1" s="569"/>
      <c r="E1" s="569"/>
      <c r="F1" s="569"/>
      <c r="G1" s="569"/>
      <c r="H1" s="569"/>
      <c r="I1" s="569"/>
      <c r="J1" s="569"/>
      <c r="K1" s="569"/>
      <c r="L1" s="209"/>
      <c r="M1" s="551" t="s">
        <v>78</v>
      </c>
      <c r="N1" s="551"/>
      <c r="O1" s="209"/>
      <c r="P1" s="209"/>
      <c r="Q1" s="209"/>
    </row>
    <row r="2" spans="1:17" ht="15" customHeight="1" x14ac:dyDescent="0.2"/>
    <row r="3" spans="1:17" ht="14.25" x14ac:dyDescent="0.2">
      <c r="A3" s="204" t="s">
        <v>2743</v>
      </c>
      <c r="B3" s="582" t="s">
        <v>27</v>
      </c>
      <c r="C3" s="583"/>
      <c r="D3" s="583"/>
      <c r="E3" s="583"/>
      <c r="F3" s="582" t="s">
        <v>2</v>
      </c>
      <c r="G3" s="583"/>
      <c r="H3" s="583"/>
      <c r="I3" s="583"/>
      <c r="J3" s="582" t="s">
        <v>3</v>
      </c>
      <c r="K3" s="583"/>
      <c r="L3" s="583"/>
      <c r="M3" s="584"/>
    </row>
    <row r="4" spans="1:17" ht="15" customHeight="1" x14ac:dyDescent="0.2">
      <c r="A4" s="586" t="s">
        <v>125</v>
      </c>
      <c r="B4" s="527" t="s">
        <v>29</v>
      </c>
      <c r="C4" s="529" t="s">
        <v>28</v>
      </c>
      <c r="D4" s="529" t="s">
        <v>30</v>
      </c>
      <c r="E4" s="529" t="s">
        <v>31</v>
      </c>
      <c r="F4" s="527" t="s">
        <v>29</v>
      </c>
      <c r="G4" s="529" t="s">
        <v>28</v>
      </c>
      <c r="H4" s="529" t="s">
        <v>30</v>
      </c>
      <c r="I4" s="529" t="s">
        <v>31</v>
      </c>
      <c r="J4" s="527" t="s">
        <v>29</v>
      </c>
      <c r="K4" s="529" t="s">
        <v>28</v>
      </c>
      <c r="L4" s="529" t="s">
        <v>30</v>
      </c>
      <c r="M4" s="531" t="s">
        <v>31</v>
      </c>
    </row>
    <row r="5" spans="1:17" ht="15" customHeight="1" x14ac:dyDescent="0.2">
      <c r="A5" s="586"/>
      <c r="B5" s="527"/>
      <c r="C5" s="529"/>
      <c r="D5" s="529"/>
      <c r="E5" s="529"/>
      <c r="F5" s="527"/>
      <c r="G5" s="529"/>
      <c r="H5" s="529"/>
      <c r="I5" s="529"/>
      <c r="J5" s="527"/>
      <c r="K5" s="529"/>
      <c r="L5" s="529"/>
      <c r="M5" s="531"/>
    </row>
    <row r="6" spans="1:17" x14ac:dyDescent="0.2">
      <c r="A6" s="587"/>
      <c r="B6" s="528"/>
      <c r="C6" s="530"/>
      <c r="D6" s="530"/>
      <c r="E6" s="530"/>
      <c r="F6" s="528"/>
      <c r="G6" s="530"/>
      <c r="H6" s="530"/>
      <c r="I6" s="530"/>
      <c r="J6" s="528"/>
      <c r="K6" s="530"/>
      <c r="L6" s="530"/>
      <c r="M6" s="532"/>
    </row>
    <row r="7" spans="1:17" x14ac:dyDescent="0.2">
      <c r="A7" s="17" t="s">
        <v>117</v>
      </c>
      <c r="B7" s="106">
        <v>143.1</v>
      </c>
      <c r="C7" s="39">
        <v>126.8</v>
      </c>
      <c r="D7" s="39">
        <v>159.5</v>
      </c>
      <c r="E7" s="249">
        <v>294</v>
      </c>
      <c r="F7" s="106">
        <v>110.6</v>
      </c>
      <c r="G7" s="39">
        <v>91.9</v>
      </c>
      <c r="H7" s="39">
        <v>129.30000000000001</v>
      </c>
      <c r="I7" s="249">
        <v>134</v>
      </c>
      <c r="J7" s="106">
        <v>192.1</v>
      </c>
      <c r="K7" s="39">
        <v>161.5</v>
      </c>
      <c r="L7" s="39">
        <v>222.7</v>
      </c>
      <c r="M7" s="249">
        <v>160</v>
      </c>
    </row>
    <row r="8" spans="1:17" x14ac:dyDescent="0.2">
      <c r="A8" s="17" t="s">
        <v>111</v>
      </c>
      <c r="B8" s="106">
        <v>110.4</v>
      </c>
      <c r="C8" s="39">
        <v>85.4</v>
      </c>
      <c r="D8" s="39">
        <v>135.4</v>
      </c>
      <c r="E8" s="249">
        <v>75</v>
      </c>
      <c r="F8" s="106">
        <v>99.1</v>
      </c>
      <c r="G8" s="39">
        <v>68.5</v>
      </c>
      <c r="H8" s="39">
        <v>129.6</v>
      </c>
      <c r="I8" s="249">
        <v>40</v>
      </c>
      <c r="J8" s="106">
        <v>132</v>
      </c>
      <c r="K8" s="39">
        <v>86.6</v>
      </c>
      <c r="L8" s="39">
        <v>177.4</v>
      </c>
      <c r="M8" s="249">
        <v>35</v>
      </c>
    </row>
    <row r="9" spans="1:17" x14ac:dyDescent="0.2">
      <c r="A9" s="17" t="s">
        <v>119</v>
      </c>
      <c r="B9" s="106">
        <v>50.1</v>
      </c>
      <c r="C9" s="39">
        <v>35.9</v>
      </c>
      <c r="D9" s="39">
        <v>64.400000000000006</v>
      </c>
      <c r="E9" s="249">
        <v>48</v>
      </c>
      <c r="F9" s="106">
        <v>44</v>
      </c>
      <c r="G9" s="39">
        <v>26.4</v>
      </c>
      <c r="H9" s="39">
        <v>61.7</v>
      </c>
      <c r="I9" s="249">
        <v>24</v>
      </c>
      <c r="J9" s="106">
        <v>56.9</v>
      </c>
      <c r="K9" s="39">
        <v>33.6</v>
      </c>
      <c r="L9" s="39">
        <v>80.2</v>
      </c>
      <c r="M9" s="249">
        <v>24</v>
      </c>
    </row>
    <row r="10" spans="1:17" x14ac:dyDescent="0.2">
      <c r="A10" s="17" t="s">
        <v>120</v>
      </c>
      <c r="B10" s="106">
        <v>106.4</v>
      </c>
      <c r="C10" s="39">
        <v>91.8</v>
      </c>
      <c r="D10" s="39">
        <v>121</v>
      </c>
      <c r="E10" s="249">
        <v>203</v>
      </c>
      <c r="F10" s="106">
        <v>85.8</v>
      </c>
      <c r="G10" s="39">
        <v>68.7</v>
      </c>
      <c r="H10" s="39">
        <v>102.9</v>
      </c>
      <c r="I10" s="249">
        <v>96</v>
      </c>
      <c r="J10" s="106">
        <v>131</v>
      </c>
      <c r="K10" s="39">
        <v>105.7</v>
      </c>
      <c r="L10" s="39">
        <v>156.19999999999999</v>
      </c>
      <c r="M10" s="249">
        <v>107</v>
      </c>
    </row>
    <row r="11" spans="1:17" x14ac:dyDescent="0.2">
      <c r="A11" s="17" t="s">
        <v>112</v>
      </c>
      <c r="B11" s="106">
        <v>169.3</v>
      </c>
      <c r="C11" s="39">
        <v>148</v>
      </c>
      <c r="D11" s="39">
        <v>190.5</v>
      </c>
      <c r="E11" s="249">
        <v>244</v>
      </c>
      <c r="F11" s="106">
        <v>166.2</v>
      </c>
      <c r="G11" s="39">
        <v>139</v>
      </c>
      <c r="H11" s="39">
        <v>193.3</v>
      </c>
      <c r="I11" s="249">
        <v>141</v>
      </c>
      <c r="J11" s="106">
        <v>173.5</v>
      </c>
      <c r="K11" s="39">
        <v>138.9</v>
      </c>
      <c r="L11" s="39">
        <v>208.2</v>
      </c>
      <c r="M11" s="249">
        <v>103</v>
      </c>
    </row>
    <row r="12" spans="1:17" x14ac:dyDescent="0.2">
      <c r="A12" s="17" t="s">
        <v>113</v>
      </c>
      <c r="B12" s="106">
        <v>96.7</v>
      </c>
      <c r="C12" s="39">
        <v>84.9</v>
      </c>
      <c r="D12" s="39">
        <v>108.4</v>
      </c>
      <c r="E12" s="249">
        <v>262</v>
      </c>
      <c r="F12" s="106">
        <v>83.8</v>
      </c>
      <c r="G12" s="39">
        <v>69.5</v>
      </c>
      <c r="H12" s="39">
        <v>98.1</v>
      </c>
      <c r="I12" s="249">
        <v>132</v>
      </c>
      <c r="J12" s="106">
        <v>113.2</v>
      </c>
      <c r="K12" s="39">
        <v>93.3</v>
      </c>
      <c r="L12" s="39">
        <v>133.1</v>
      </c>
      <c r="M12" s="249">
        <v>130</v>
      </c>
    </row>
    <row r="13" spans="1:17" x14ac:dyDescent="0.2">
      <c r="A13" s="17" t="s">
        <v>118</v>
      </c>
      <c r="B13" s="106">
        <v>262.60000000000002</v>
      </c>
      <c r="C13" s="39">
        <v>248.7</v>
      </c>
      <c r="D13" s="39">
        <v>276.5</v>
      </c>
      <c r="E13" s="249">
        <v>1344</v>
      </c>
      <c r="F13" s="106">
        <v>218.5</v>
      </c>
      <c r="G13" s="39">
        <v>202.3</v>
      </c>
      <c r="H13" s="39">
        <v>234.7</v>
      </c>
      <c r="I13" s="249">
        <v>690</v>
      </c>
      <c r="J13" s="106">
        <v>326.89999999999998</v>
      </c>
      <c r="K13" s="39">
        <v>301.5</v>
      </c>
      <c r="L13" s="39">
        <v>352.2</v>
      </c>
      <c r="M13" s="249">
        <v>654</v>
      </c>
    </row>
    <row r="14" spans="1:17" x14ac:dyDescent="0.2">
      <c r="A14" s="17" t="s">
        <v>123</v>
      </c>
      <c r="B14" s="106">
        <v>60.3</v>
      </c>
      <c r="C14" s="39">
        <v>49.2</v>
      </c>
      <c r="D14" s="39">
        <v>71.400000000000006</v>
      </c>
      <c r="E14" s="249">
        <v>115</v>
      </c>
      <c r="F14" s="106">
        <v>48</v>
      </c>
      <c r="G14" s="39">
        <v>35</v>
      </c>
      <c r="H14" s="39">
        <v>60.9</v>
      </c>
      <c r="I14" s="249">
        <v>53</v>
      </c>
      <c r="J14" s="106">
        <v>76.400000000000006</v>
      </c>
      <c r="K14" s="39">
        <v>56.9</v>
      </c>
      <c r="L14" s="39">
        <v>95.8</v>
      </c>
      <c r="M14" s="249">
        <v>62</v>
      </c>
    </row>
    <row r="15" spans="1:17" x14ac:dyDescent="0.2">
      <c r="A15" s="17" t="s">
        <v>114</v>
      </c>
      <c r="B15" s="106">
        <v>202.7</v>
      </c>
      <c r="C15" s="39">
        <v>186.2</v>
      </c>
      <c r="D15" s="39">
        <v>219.2</v>
      </c>
      <c r="E15" s="249">
        <v>588</v>
      </c>
      <c r="F15" s="106">
        <v>158.69999999999999</v>
      </c>
      <c r="G15" s="39">
        <v>139.9</v>
      </c>
      <c r="H15" s="39">
        <v>177.5</v>
      </c>
      <c r="I15" s="249">
        <v>272</v>
      </c>
      <c r="J15" s="106">
        <v>263.2</v>
      </c>
      <c r="K15" s="39">
        <v>232.8</v>
      </c>
      <c r="L15" s="39">
        <v>293.60000000000002</v>
      </c>
      <c r="M15" s="249">
        <v>316</v>
      </c>
    </row>
    <row r="16" spans="1:17" x14ac:dyDescent="0.2">
      <c r="A16" s="17" t="s">
        <v>115</v>
      </c>
      <c r="B16" s="106">
        <v>190.4</v>
      </c>
      <c r="C16" s="39">
        <v>176.8</v>
      </c>
      <c r="D16" s="39">
        <v>204.1</v>
      </c>
      <c r="E16" s="249">
        <v>732</v>
      </c>
      <c r="F16" s="106">
        <v>171.5</v>
      </c>
      <c r="G16" s="39">
        <v>154.80000000000001</v>
      </c>
      <c r="H16" s="39">
        <v>188.2</v>
      </c>
      <c r="I16" s="249">
        <v>399</v>
      </c>
      <c r="J16" s="106">
        <v>212</v>
      </c>
      <c r="K16" s="39">
        <v>189</v>
      </c>
      <c r="L16" s="39">
        <v>235.1</v>
      </c>
      <c r="M16" s="249">
        <v>333</v>
      </c>
    </row>
    <row r="17" spans="1:13" x14ac:dyDescent="0.2">
      <c r="A17" s="17" t="s">
        <v>121</v>
      </c>
      <c r="B17" s="237" t="s">
        <v>2778</v>
      </c>
      <c r="C17" s="238" t="s">
        <v>2778</v>
      </c>
      <c r="D17" s="238" t="s">
        <v>2778</v>
      </c>
      <c r="E17" s="250">
        <v>2</v>
      </c>
      <c r="F17" s="237" t="s">
        <v>2778</v>
      </c>
      <c r="G17" s="238" t="s">
        <v>2778</v>
      </c>
      <c r="H17" s="238" t="s">
        <v>2778</v>
      </c>
      <c r="I17" s="250">
        <v>2</v>
      </c>
      <c r="J17" s="237" t="s">
        <v>2778</v>
      </c>
      <c r="K17" s="238" t="s">
        <v>2778</v>
      </c>
      <c r="L17" s="238" t="s">
        <v>2778</v>
      </c>
      <c r="M17" s="250">
        <v>0</v>
      </c>
    </row>
    <row r="18" spans="1:13" x14ac:dyDescent="0.2">
      <c r="A18" s="17" t="s">
        <v>122</v>
      </c>
      <c r="B18" s="237" t="s">
        <v>2778</v>
      </c>
      <c r="C18" s="238" t="s">
        <v>2778</v>
      </c>
      <c r="D18" s="238" t="s">
        <v>2778</v>
      </c>
      <c r="E18" s="250">
        <v>7</v>
      </c>
      <c r="F18" s="237" t="s">
        <v>2778</v>
      </c>
      <c r="G18" s="238" t="s">
        <v>2778</v>
      </c>
      <c r="H18" s="238" t="s">
        <v>2778</v>
      </c>
      <c r="I18" s="250">
        <v>5</v>
      </c>
      <c r="J18" s="237" t="s">
        <v>2778</v>
      </c>
      <c r="K18" s="238" t="s">
        <v>2778</v>
      </c>
      <c r="L18" s="238" t="s">
        <v>2778</v>
      </c>
      <c r="M18" s="250">
        <v>2</v>
      </c>
    </row>
    <row r="19" spans="1:13" x14ac:dyDescent="0.2">
      <c r="A19" s="17" t="s">
        <v>116</v>
      </c>
      <c r="B19" s="107">
        <v>133.9</v>
      </c>
      <c r="C19" s="108">
        <v>119.2</v>
      </c>
      <c r="D19" s="108">
        <v>148.6</v>
      </c>
      <c r="E19" s="250">
        <v>317</v>
      </c>
      <c r="F19" s="107">
        <v>100.4</v>
      </c>
      <c r="G19" s="108">
        <v>84.1</v>
      </c>
      <c r="H19" s="108">
        <v>116.8</v>
      </c>
      <c r="I19" s="250">
        <v>145</v>
      </c>
      <c r="J19" s="107">
        <v>174.9</v>
      </c>
      <c r="K19" s="108">
        <v>148.6</v>
      </c>
      <c r="L19" s="108">
        <v>201.3</v>
      </c>
      <c r="M19" s="250">
        <v>172</v>
      </c>
    </row>
    <row r="20" spans="1:13" x14ac:dyDescent="0.2">
      <c r="A20" s="17" t="s">
        <v>124</v>
      </c>
      <c r="B20" s="237" t="s">
        <v>2778</v>
      </c>
      <c r="C20" s="238" t="s">
        <v>2778</v>
      </c>
      <c r="D20" s="238" t="s">
        <v>2778</v>
      </c>
      <c r="E20" s="250">
        <v>0</v>
      </c>
      <c r="F20" s="237" t="s">
        <v>2778</v>
      </c>
      <c r="G20" s="238" t="s">
        <v>2778</v>
      </c>
      <c r="H20" s="238" t="s">
        <v>2778</v>
      </c>
      <c r="I20" s="250">
        <v>0</v>
      </c>
      <c r="J20" s="237" t="s">
        <v>2778</v>
      </c>
      <c r="K20" s="238" t="s">
        <v>2778</v>
      </c>
      <c r="L20" s="238" t="s">
        <v>2778</v>
      </c>
      <c r="M20" s="250">
        <v>0</v>
      </c>
    </row>
    <row r="21" spans="1:13" x14ac:dyDescent="0.2">
      <c r="A21" s="18"/>
      <c r="E21" s="249"/>
    </row>
    <row r="22" spans="1:13" ht="15" customHeight="1" x14ac:dyDescent="0.2">
      <c r="A22" s="588" t="s">
        <v>74</v>
      </c>
      <c r="B22" s="583" t="s">
        <v>27</v>
      </c>
      <c r="C22" s="583"/>
      <c r="D22" s="583"/>
      <c r="E22" s="583"/>
      <c r="F22" s="583" t="s">
        <v>2</v>
      </c>
      <c r="G22" s="583"/>
      <c r="H22" s="583"/>
      <c r="I22" s="583"/>
      <c r="J22" s="583" t="s">
        <v>3</v>
      </c>
      <c r="K22" s="583"/>
      <c r="L22" s="583"/>
      <c r="M22" s="583"/>
    </row>
    <row r="23" spans="1:13" x14ac:dyDescent="0.2">
      <c r="A23" s="588"/>
      <c r="B23" s="583"/>
      <c r="C23" s="583"/>
      <c r="D23" s="583"/>
      <c r="E23" s="583"/>
      <c r="F23" s="583"/>
      <c r="G23" s="583"/>
      <c r="H23" s="583"/>
      <c r="I23" s="583"/>
      <c r="J23" s="583"/>
      <c r="K23" s="583"/>
      <c r="L23" s="583"/>
      <c r="M23" s="583"/>
    </row>
    <row r="24" spans="1:13" ht="15" customHeight="1" x14ac:dyDescent="0.2">
      <c r="A24" s="586" t="s">
        <v>125</v>
      </c>
      <c r="B24" s="527" t="s">
        <v>29</v>
      </c>
      <c r="C24" s="529" t="s">
        <v>28</v>
      </c>
      <c r="D24" s="529" t="s">
        <v>30</v>
      </c>
      <c r="E24" s="529" t="s">
        <v>31</v>
      </c>
      <c r="F24" s="527" t="s">
        <v>29</v>
      </c>
      <c r="G24" s="529" t="s">
        <v>28</v>
      </c>
      <c r="H24" s="529" t="s">
        <v>30</v>
      </c>
      <c r="I24" s="529" t="s">
        <v>31</v>
      </c>
      <c r="J24" s="527" t="s">
        <v>29</v>
      </c>
      <c r="K24" s="529" t="s">
        <v>28</v>
      </c>
      <c r="L24" s="529" t="s">
        <v>30</v>
      </c>
      <c r="M24" s="531" t="s">
        <v>31</v>
      </c>
    </row>
    <row r="25" spans="1:13" ht="15" customHeight="1" x14ac:dyDescent="0.2">
      <c r="A25" s="586"/>
      <c r="B25" s="527"/>
      <c r="C25" s="529"/>
      <c r="D25" s="529"/>
      <c r="E25" s="529"/>
      <c r="F25" s="527"/>
      <c r="G25" s="529"/>
      <c r="H25" s="529"/>
      <c r="I25" s="529"/>
      <c r="J25" s="527"/>
      <c r="K25" s="529"/>
      <c r="L25" s="529"/>
      <c r="M25" s="531"/>
    </row>
    <row r="26" spans="1:13" x14ac:dyDescent="0.2">
      <c r="A26" s="587"/>
      <c r="B26" s="528"/>
      <c r="C26" s="530"/>
      <c r="D26" s="530"/>
      <c r="E26" s="530"/>
      <c r="F26" s="528"/>
      <c r="G26" s="530"/>
      <c r="H26" s="530"/>
      <c r="I26" s="530"/>
      <c r="J26" s="528"/>
      <c r="K26" s="530"/>
      <c r="L26" s="530"/>
      <c r="M26" s="532"/>
    </row>
    <row r="27" spans="1:13" x14ac:dyDescent="0.2">
      <c r="A27" s="17" t="s">
        <v>117</v>
      </c>
      <c r="B27" s="106">
        <v>132.30000000000001</v>
      </c>
      <c r="C27" s="39">
        <v>116.5</v>
      </c>
      <c r="D27" s="39">
        <v>148.1</v>
      </c>
      <c r="E27" s="249">
        <v>271</v>
      </c>
      <c r="F27" s="106">
        <v>100.1</v>
      </c>
      <c r="G27" s="39">
        <v>82.3</v>
      </c>
      <c r="H27" s="39">
        <v>117.8</v>
      </c>
      <c r="I27" s="249">
        <v>121</v>
      </c>
      <c r="J27" s="106">
        <v>181.1</v>
      </c>
      <c r="K27" s="39">
        <v>151.30000000000001</v>
      </c>
      <c r="L27" s="39">
        <v>210.9</v>
      </c>
      <c r="M27" s="249">
        <v>150</v>
      </c>
    </row>
    <row r="28" spans="1:13" x14ac:dyDescent="0.2">
      <c r="A28" s="17" t="s">
        <v>111</v>
      </c>
      <c r="B28" s="106">
        <v>101.1</v>
      </c>
      <c r="C28" s="39">
        <v>77.2</v>
      </c>
      <c r="D28" s="39">
        <v>125</v>
      </c>
      <c r="E28" s="249">
        <v>69</v>
      </c>
      <c r="F28" s="106">
        <v>91.4</v>
      </c>
      <c r="G28" s="39">
        <v>62</v>
      </c>
      <c r="H28" s="39">
        <v>120.7</v>
      </c>
      <c r="I28" s="249">
        <v>37</v>
      </c>
      <c r="J28" s="106">
        <v>119.9</v>
      </c>
      <c r="K28" s="39">
        <v>76.599999999999994</v>
      </c>
      <c r="L28" s="39">
        <v>163.1</v>
      </c>
      <c r="M28" s="249">
        <v>32</v>
      </c>
    </row>
    <row r="29" spans="1:13" x14ac:dyDescent="0.2">
      <c r="A29" s="17" t="s">
        <v>119</v>
      </c>
      <c r="B29" s="106">
        <v>45.9</v>
      </c>
      <c r="C29" s="39">
        <v>32.299999999999997</v>
      </c>
      <c r="D29" s="39">
        <v>59.5</v>
      </c>
      <c r="E29" s="249">
        <v>44</v>
      </c>
      <c r="F29" s="106">
        <v>36.700000000000003</v>
      </c>
      <c r="G29" s="39">
        <v>20.6</v>
      </c>
      <c r="H29" s="39">
        <v>52.9</v>
      </c>
      <c r="I29" s="249">
        <v>20</v>
      </c>
      <c r="J29" s="106">
        <v>56.9</v>
      </c>
      <c r="K29" s="39">
        <v>33.6</v>
      </c>
      <c r="L29" s="39">
        <v>80.2</v>
      </c>
      <c r="M29" s="249">
        <v>24</v>
      </c>
    </row>
    <row r="30" spans="1:13" x14ac:dyDescent="0.2">
      <c r="A30" s="17" t="s">
        <v>120</v>
      </c>
      <c r="B30" s="106">
        <v>96.5</v>
      </c>
      <c r="C30" s="39">
        <v>82.6</v>
      </c>
      <c r="D30" s="39">
        <v>110.5</v>
      </c>
      <c r="E30" s="249">
        <v>184</v>
      </c>
      <c r="F30" s="106">
        <v>77.400000000000006</v>
      </c>
      <c r="G30" s="39">
        <v>61.2</v>
      </c>
      <c r="H30" s="39">
        <v>93.6</v>
      </c>
      <c r="I30" s="249">
        <v>87</v>
      </c>
      <c r="J30" s="106">
        <v>119.5</v>
      </c>
      <c r="K30" s="39">
        <v>95.3</v>
      </c>
      <c r="L30" s="39">
        <v>143.80000000000001</v>
      </c>
      <c r="M30" s="249">
        <v>97</v>
      </c>
    </row>
    <row r="31" spans="1:13" x14ac:dyDescent="0.2">
      <c r="A31" s="17" t="s">
        <v>112</v>
      </c>
      <c r="B31" s="106">
        <v>155.30000000000001</v>
      </c>
      <c r="C31" s="39">
        <v>134.9</v>
      </c>
      <c r="D31" s="39">
        <v>175.6</v>
      </c>
      <c r="E31" s="249">
        <v>223</v>
      </c>
      <c r="F31" s="106">
        <v>153.9</v>
      </c>
      <c r="G31" s="39">
        <v>127.7</v>
      </c>
      <c r="H31" s="39">
        <v>180.1</v>
      </c>
      <c r="I31" s="249">
        <v>130</v>
      </c>
      <c r="J31" s="106">
        <v>156.30000000000001</v>
      </c>
      <c r="K31" s="39">
        <v>123.5</v>
      </c>
      <c r="L31" s="39">
        <v>189.1</v>
      </c>
      <c r="M31" s="249">
        <v>93</v>
      </c>
    </row>
    <row r="32" spans="1:13" x14ac:dyDescent="0.2">
      <c r="A32" s="17" t="s">
        <v>113</v>
      </c>
      <c r="B32" s="106">
        <v>88.2</v>
      </c>
      <c r="C32" s="39">
        <v>77</v>
      </c>
      <c r="D32" s="39">
        <v>99.4</v>
      </c>
      <c r="E32" s="249">
        <v>239</v>
      </c>
      <c r="F32" s="106">
        <v>76.2</v>
      </c>
      <c r="G32" s="39">
        <v>62.6</v>
      </c>
      <c r="H32" s="39">
        <v>89.8</v>
      </c>
      <c r="I32" s="249">
        <v>120</v>
      </c>
      <c r="J32" s="106">
        <v>102.7</v>
      </c>
      <c r="K32" s="39">
        <v>83.9</v>
      </c>
      <c r="L32" s="39">
        <v>121.5</v>
      </c>
      <c r="M32" s="249">
        <v>119</v>
      </c>
    </row>
    <row r="33" spans="1:13" x14ac:dyDescent="0.2">
      <c r="A33" s="17" t="s">
        <v>118</v>
      </c>
      <c r="B33" s="106">
        <v>247.2</v>
      </c>
      <c r="C33" s="39">
        <v>233.7</v>
      </c>
      <c r="D33" s="39">
        <v>260.8</v>
      </c>
      <c r="E33" s="249">
        <v>1265</v>
      </c>
      <c r="F33" s="106">
        <v>204.8</v>
      </c>
      <c r="G33" s="39">
        <v>189.2</v>
      </c>
      <c r="H33" s="39">
        <v>220.5</v>
      </c>
      <c r="I33" s="249">
        <v>648</v>
      </c>
      <c r="J33" s="106">
        <v>308.3</v>
      </c>
      <c r="K33" s="39">
        <v>283.7</v>
      </c>
      <c r="L33" s="39">
        <v>332.9</v>
      </c>
      <c r="M33" s="249">
        <v>617</v>
      </c>
    </row>
    <row r="34" spans="1:13" x14ac:dyDescent="0.2">
      <c r="A34" s="17" t="s">
        <v>123</v>
      </c>
      <c r="B34" s="106">
        <v>54</v>
      </c>
      <c r="C34" s="39">
        <v>43.5</v>
      </c>
      <c r="D34" s="39">
        <v>64.5</v>
      </c>
      <c r="E34" s="249">
        <v>103</v>
      </c>
      <c r="F34" s="106">
        <v>42.5</v>
      </c>
      <c r="G34" s="39">
        <v>30.4</v>
      </c>
      <c r="H34" s="39">
        <v>54.7</v>
      </c>
      <c r="I34" s="249">
        <v>47</v>
      </c>
      <c r="J34" s="106">
        <v>69.599999999999994</v>
      </c>
      <c r="K34" s="39">
        <v>50.9</v>
      </c>
      <c r="L34" s="39">
        <v>88.3</v>
      </c>
      <c r="M34" s="249">
        <v>56</v>
      </c>
    </row>
    <row r="35" spans="1:13" x14ac:dyDescent="0.2">
      <c r="A35" s="17" t="s">
        <v>114</v>
      </c>
      <c r="B35" s="106">
        <v>187.6</v>
      </c>
      <c r="C35" s="39">
        <v>171.6</v>
      </c>
      <c r="D35" s="39">
        <v>203.5</v>
      </c>
      <c r="E35" s="249">
        <v>541</v>
      </c>
      <c r="F35" s="106">
        <v>145.6</v>
      </c>
      <c r="G35" s="39">
        <v>127.6</v>
      </c>
      <c r="H35" s="39">
        <v>163.6</v>
      </c>
      <c r="I35" s="249">
        <v>249</v>
      </c>
      <c r="J35" s="106">
        <v>246.1</v>
      </c>
      <c r="K35" s="39">
        <v>216.5</v>
      </c>
      <c r="L35" s="39">
        <v>275.60000000000002</v>
      </c>
      <c r="M35" s="249">
        <v>292</v>
      </c>
    </row>
    <row r="36" spans="1:13" x14ac:dyDescent="0.2">
      <c r="A36" s="17" t="s">
        <v>115</v>
      </c>
      <c r="B36" s="106">
        <v>175.7</v>
      </c>
      <c r="C36" s="39">
        <v>162.6</v>
      </c>
      <c r="D36" s="39">
        <v>188.9</v>
      </c>
      <c r="E36" s="249">
        <v>675</v>
      </c>
      <c r="F36" s="106">
        <v>159.6</v>
      </c>
      <c r="G36" s="39">
        <v>143.5</v>
      </c>
      <c r="H36" s="39">
        <v>175.6</v>
      </c>
      <c r="I36" s="249">
        <v>372</v>
      </c>
      <c r="J36" s="106">
        <v>194.1</v>
      </c>
      <c r="K36" s="39">
        <v>172</v>
      </c>
      <c r="L36" s="39">
        <v>216.2</v>
      </c>
      <c r="M36" s="249">
        <v>303</v>
      </c>
    </row>
    <row r="37" spans="1:13" x14ac:dyDescent="0.2">
      <c r="A37" s="17" t="s">
        <v>121</v>
      </c>
      <c r="B37" s="237" t="s">
        <v>2778</v>
      </c>
      <c r="C37" s="238" t="s">
        <v>2778</v>
      </c>
      <c r="D37" s="238" t="s">
        <v>2778</v>
      </c>
      <c r="E37" s="250">
        <v>2</v>
      </c>
      <c r="F37" s="237" t="s">
        <v>2778</v>
      </c>
      <c r="G37" s="238" t="s">
        <v>2778</v>
      </c>
      <c r="H37" s="238" t="s">
        <v>2778</v>
      </c>
      <c r="I37" s="250">
        <v>2</v>
      </c>
      <c r="J37" s="237" t="s">
        <v>2778</v>
      </c>
      <c r="K37" s="238" t="s">
        <v>2778</v>
      </c>
      <c r="L37" s="238" t="s">
        <v>2778</v>
      </c>
      <c r="M37" s="250">
        <v>0</v>
      </c>
    </row>
    <row r="38" spans="1:13" x14ac:dyDescent="0.2">
      <c r="A38" s="17" t="s">
        <v>122</v>
      </c>
      <c r="B38" s="237" t="s">
        <v>2778</v>
      </c>
      <c r="C38" s="238" t="s">
        <v>2778</v>
      </c>
      <c r="D38" s="238" t="s">
        <v>2778</v>
      </c>
      <c r="E38" s="250">
        <v>7</v>
      </c>
      <c r="F38" s="237" t="s">
        <v>2778</v>
      </c>
      <c r="G38" s="238" t="s">
        <v>2778</v>
      </c>
      <c r="H38" s="238" t="s">
        <v>2778</v>
      </c>
      <c r="I38" s="250">
        <v>5</v>
      </c>
      <c r="J38" s="237">
        <v>31.6</v>
      </c>
      <c r="K38" s="238">
        <v>-12.2</v>
      </c>
      <c r="L38" s="238">
        <v>75.5</v>
      </c>
      <c r="M38" s="250">
        <v>2</v>
      </c>
    </row>
    <row r="39" spans="1:13" x14ac:dyDescent="0.2">
      <c r="A39" s="17" t="s">
        <v>116</v>
      </c>
      <c r="B39" s="107">
        <v>123.1</v>
      </c>
      <c r="C39" s="108">
        <v>109</v>
      </c>
      <c r="D39" s="108">
        <v>137.1</v>
      </c>
      <c r="E39" s="250">
        <v>292</v>
      </c>
      <c r="F39" s="107">
        <v>92.1</v>
      </c>
      <c r="G39" s="108">
        <v>76.400000000000006</v>
      </c>
      <c r="H39" s="108">
        <v>107.8</v>
      </c>
      <c r="I39" s="250">
        <v>133</v>
      </c>
      <c r="J39" s="107">
        <v>162.30000000000001</v>
      </c>
      <c r="K39" s="108">
        <v>136.9</v>
      </c>
      <c r="L39" s="108">
        <v>187.8</v>
      </c>
      <c r="M39" s="250">
        <v>159</v>
      </c>
    </row>
    <row r="40" spans="1:13" x14ac:dyDescent="0.2">
      <c r="A40" s="17" t="s">
        <v>124</v>
      </c>
      <c r="B40" s="237" t="s">
        <v>2778</v>
      </c>
      <c r="C40" s="238" t="s">
        <v>2778</v>
      </c>
      <c r="D40" s="238" t="s">
        <v>2778</v>
      </c>
      <c r="E40" s="250">
        <v>0</v>
      </c>
      <c r="F40" s="237" t="s">
        <v>2778</v>
      </c>
      <c r="G40" s="238" t="s">
        <v>2778</v>
      </c>
      <c r="H40" s="238" t="s">
        <v>2778</v>
      </c>
      <c r="I40" s="250">
        <v>0</v>
      </c>
      <c r="J40" s="237" t="s">
        <v>2778</v>
      </c>
      <c r="K40" s="238" t="s">
        <v>2778</v>
      </c>
      <c r="L40" s="238" t="s">
        <v>2778</v>
      </c>
      <c r="M40" s="250">
        <v>0</v>
      </c>
    </row>
    <row r="41" spans="1:13" x14ac:dyDescent="0.2">
      <c r="M41" s="249"/>
    </row>
    <row r="42" spans="1:13" x14ac:dyDescent="0.2">
      <c r="A42" s="110" t="s">
        <v>75</v>
      </c>
      <c r="B42" s="582" t="s">
        <v>27</v>
      </c>
      <c r="C42" s="583"/>
      <c r="D42" s="583"/>
      <c r="E42" s="583"/>
      <c r="F42" s="582" t="s">
        <v>2</v>
      </c>
      <c r="G42" s="583"/>
      <c r="H42" s="583"/>
      <c r="I42" s="583"/>
      <c r="J42" s="582" t="s">
        <v>3</v>
      </c>
      <c r="K42" s="583"/>
      <c r="L42" s="583"/>
      <c r="M42" s="584"/>
    </row>
    <row r="43" spans="1:13" ht="15" customHeight="1" x14ac:dyDescent="0.2">
      <c r="A43" s="586" t="s">
        <v>125</v>
      </c>
      <c r="B43" s="527" t="s">
        <v>29</v>
      </c>
      <c r="C43" s="529" t="s">
        <v>28</v>
      </c>
      <c r="D43" s="529" t="s">
        <v>30</v>
      </c>
      <c r="E43" s="529" t="s">
        <v>31</v>
      </c>
      <c r="F43" s="527" t="s">
        <v>29</v>
      </c>
      <c r="G43" s="529" t="s">
        <v>28</v>
      </c>
      <c r="H43" s="529" t="s">
        <v>30</v>
      </c>
      <c r="I43" s="529" t="s">
        <v>31</v>
      </c>
      <c r="J43" s="527" t="s">
        <v>29</v>
      </c>
      <c r="K43" s="529" t="s">
        <v>28</v>
      </c>
      <c r="L43" s="529" t="s">
        <v>30</v>
      </c>
      <c r="M43" s="531" t="s">
        <v>31</v>
      </c>
    </row>
    <row r="44" spans="1:13" ht="15" customHeight="1" x14ac:dyDescent="0.2">
      <c r="A44" s="586"/>
      <c r="B44" s="527"/>
      <c r="C44" s="529"/>
      <c r="D44" s="529"/>
      <c r="E44" s="529"/>
      <c r="F44" s="527"/>
      <c r="G44" s="529"/>
      <c r="H44" s="529"/>
      <c r="I44" s="529"/>
      <c r="J44" s="527"/>
      <c r="K44" s="529"/>
      <c r="L44" s="529"/>
      <c r="M44" s="531"/>
    </row>
    <row r="45" spans="1:13" x14ac:dyDescent="0.2">
      <c r="A45" s="587"/>
      <c r="B45" s="528"/>
      <c r="C45" s="530"/>
      <c r="D45" s="530"/>
      <c r="E45" s="530"/>
      <c r="F45" s="528"/>
      <c r="G45" s="530"/>
      <c r="H45" s="530"/>
      <c r="I45" s="530"/>
      <c r="J45" s="528"/>
      <c r="K45" s="530"/>
      <c r="L45" s="530"/>
      <c r="M45" s="532"/>
    </row>
    <row r="46" spans="1:13" x14ac:dyDescent="0.2">
      <c r="A46" s="17" t="s">
        <v>117</v>
      </c>
      <c r="B46" s="106">
        <v>1235.5</v>
      </c>
      <c r="C46" s="39">
        <v>1189.5</v>
      </c>
      <c r="D46" s="39">
        <v>1281.5</v>
      </c>
      <c r="E46" s="249">
        <v>2541</v>
      </c>
      <c r="F46" s="106">
        <v>1033</v>
      </c>
      <c r="G46" s="39">
        <v>977.5</v>
      </c>
      <c r="H46" s="39">
        <v>1088.5999999999999</v>
      </c>
      <c r="I46" s="249">
        <v>1230</v>
      </c>
      <c r="J46" s="106">
        <v>1497.8</v>
      </c>
      <c r="K46" s="39">
        <v>1419.5</v>
      </c>
      <c r="L46" s="39">
        <v>1576.1</v>
      </c>
      <c r="M46" s="249">
        <v>1311</v>
      </c>
    </row>
    <row r="47" spans="1:13" x14ac:dyDescent="0.2">
      <c r="A47" s="17" t="s">
        <v>111</v>
      </c>
      <c r="B47" s="106">
        <v>1063.5</v>
      </c>
      <c r="C47" s="39">
        <v>989.9</v>
      </c>
      <c r="D47" s="39">
        <v>1137.0999999999999</v>
      </c>
      <c r="E47" s="249">
        <v>728</v>
      </c>
      <c r="F47" s="106">
        <v>894.8</v>
      </c>
      <c r="G47" s="39">
        <v>805.5</v>
      </c>
      <c r="H47" s="39">
        <v>984.2</v>
      </c>
      <c r="I47" s="249">
        <v>355</v>
      </c>
      <c r="J47" s="106">
        <v>1297.9000000000001</v>
      </c>
      <c r="K47" s="39">
        <v>1172.7</v>
      </c>
      <c r="L47" s="39">
        <v>1423.1</v>
      </c>
      <c r="M47" s="249">
        <v>373</v>
      </c>
    </row>
    <row r="48" spans="1:13" x14ac:dyDescent="0.2">
      <c r="A48" s="17" t="s">
        <v>119</v>
      </c>
      <c r="B48" s="106">
        <v>1074.2</v>
      </c>
      <c r="C48" s="39">
        <v>1009.7</v>
      </c>
      <c r="D48" s="39">
        <v>1138.7</v>
      </c>
      <c r="E48" s="249">
        <v>998</v>
      </c>
      <c r="F48" s="106">
        <v>945.2</v>
      </c>
      <c r="G48" s="39">
        <v>864.5</v>
      </c>
      <c r="H48" s="39">
        <v>1025.9000000000001</v>
      </c>
      <c r="I48" s="249">
        <v>495</v>
      </c>
      <c r="J48" s="106">
        <v>1222.5</v>
      </c>
      <c r="K48" s="39">
        <v>1118.2</v>
      </c>
      <c r="L48" s="39">
        <v>1326.8</v>
      </c>
      <c r="M48" s="249">
        <v>503</v>
      </c>
    </row>
    <row r="49" spans="1:14" x14ac:dyDescent="0.2">
      <c r="A49" s="17" t="s">
        <v>120</v>
      </c>
      <c r="B49" s="106">
        <v>1113.5</v>
      </c>
      <c r="C49" s="39">
        <v>1068.0999999999999</v>
      </c>
      <c r="D49" s="39">
        <v>1158.8</v>
      </c>
      <c r="E49" s="249">
        <v>2139</v>
      </c>
      <c r="F49" s="106">
        <v>966.1</v>
      </c>
      <c r="G49" s="39">
        <v>910.5</v>
      </c>
      <c r="H49" s="39">
        <v>1021.7</v>
      </c>
      <c r="I49" s="249">
        <v>1066</v>
      </c>
      <c r="J49" s="106">
        <v>1278.2</v>
      </c>
      <c r="K49" s="39">
        <v>1203.5999999999999</v>
      </c>
      <c r="L49" s="39">
        <v>1352.9</v>
      </c>
      <c r="M49" s="249">
        <v>1073</v>
      </c>
    </row>
    <row r="50" spans="1:14" x14ac:dyDescent="0.2">
      <c r="A50" s="17" t="s">
        <v>112</v>
      </c>
      <c r="B50" s="106">
        <v>1218.8</v>
      </c>
      <c r="C50" s="39">
        <v>1165.2</v>
      </c>
      <c r="D50" s="39">
        <v>1272.4000000000001</v>
      </c>
      <c r="E50" s="249">
        <v>1805</v>
      </c>
      <c r="F50" s="106">
        <v>1070.5999999999999</v>
      </c>
      <c r="G50" s="39">
        <v>1004.7</v>
      </c>
      <c r="H50" s="39">
        <v>1136.5999999999999</v>
      </c>
      <c r="I50" s="249">
        <v>906</v>
      </c>
      <c r="J50" s="106">
        <v>1381.3</v>
      </c>
      <c r="K50" s="39">
        <v>1293.2</v>
      </c>
      <c r="L50" s="39">
        <v>1469.4</v>
      </c>
      <c r="M50" s="249">
        <v>899</v>
      </c>
    </row>
    <row r="51" spans="1:14" x14ac:dyDescent="0.2">
      <c r="A51" s="17" t="s">
        <v>113</v>
      </c>
      <c r="B51" s="106">
        <v>1078.5</v>
      </c>
      <c r="C51" s="39">
        <v>1041.4000000000001</v>
      </c>
      <c r="D51" s="39">
        <v>1115.7</v>
      </c>
      <c r="E51" s="249">
        <v>2972</v>
      </c>
      <c r="F51" s="106">
        <v>912.7</v>
      </c>
      <c r="G51" s="39">
        <v>867.4</v>
      </c>
      <c r="H51" s="39">
        <v>958.1</v>
      </c>
      <c r="I51" s="249">
        <v>1436</v>
      </c>
      <c r="J51" s="106">
        <v>1280.9000000000001</v>
      </c>
      <c r="K51" s="39">
        <v>1218.8</v>
      </c>
      <c r="L51" s="39">
        <v>1342.9</v>
      </c>
      <c r="M51" s="249">
        <v>1536</v>
      </c>
    </row>
    <row r="52" spans="1:14" x14ac:dyDescent="0.2">
      <c r="A52" s="17" t="s">
        <v>118</v>
      </c>
      <c r="B52" s="106">
        <v>1432</v>
      </c>
      <c r="C52" s="39">
        <v>1401</v>
      </c>
      <c r="D52" s="39">
        <v>1463</v>
      </c>
      <c r="E52" s="249">
        <v>7447</v>
      </c>
      <c r="F52" s="106">
        <v>1217.8</v>
      </c>
      <c r="G52" s="39">
        <v>1180.5999999999999</v>
      </c>
      <c r="H52" s="39">
        <v>1255</v>
      </c>
      <c r="I52" s="249">
        <v>3770</v>
      </c>
      <c r="J52" s="106">
        <v>1712.6</v>
      </c>
      <c r="K52" s="39">
        <v>1659.3</v>
      </c>
      <c r="L52" s="39">
        <v>1766</v>
      </c>
      <c r="M52" s="249">
        <v>3677</v>
      </c>
    </row>
    <row r="53" spans="1:14" x14ac:dyDescent="0.2">
      <c r="A53" s="17" t="s">
        <v>123</v>
      </c>
      <c r="B53" s="106">
        <v>1067.3</v>
      </c>
      <c r="C53" s="39">
        <v>1022.1</v>
      </c>
      <c r="D53" s="39">
        <v>1112.5999999999999</v>
      </c>
      <c r="E53" s="249">
        <v>1974</v>
      </c>
      <c r="F53" s="106">
        <v>904.5</v>
      </c>
      <c r="G53" s="39">
        <v>849.5</v>
      </c>
      <c r="H53" s="39">
        <v>959.6</v>
      </c>
      <c r="I53" s="249">
        <v>964</v>
      </c>
      <c r="J53" s="106">
        <v>1260.4000000000001</v>
      </c>
      <c r="K53" s="39">
        <v>1184.8</v>
      </c>
      <c r="L53" s="39">
        <v>1335.9</v>
      </c>
      <c r="M53" s="249">
        <v>1010</v>
      </c>
    </row>
    <row r="54" spans="1:14" x14ac:dyDescent="0.2">
      <c r="A54" s="17" t="s">
        <v>114</v>
      </c>
      <c r="B54" s="106">
        <v>1388.1</v>
      </c>
      <c r="C54" s="39">
        <v>1347.9</v>
      </c>
      <c r="D54" s="39">
        <v>1428.2</v>
      </c>
      <c r="E54" s="249">
        <v>4181</v>
      </c>
      <c r="F54" s="106">
        <v>1201.9000000000001</v>
      </c>
      <c r="G54" s="39">
        <v>1153</v>
      </c>
      <c r="H54" s="39">
        <v>1250.7</v>
      </c>
      <c r="I54" s="249">
        <v>2091</v>
      </c>
      <c r="J54" s="106">
        <v>1620.7</v>
      </c>
      <c r="K54" s="39">
        <v>1552.7</v>
      </c>
      <c r="L54" s="39">
        <v>1688.7</v>
      </c>
      <c r="M54" s="249">
        <v>2090</v>
      </c>
    </row>
    <row r="55" spans="1:14" x14ac:dyDescent="0.2">
      <c r="A55" s="17" t="s">
        <v>115</v>
      </c>
      <c r="B55" s="106">
        <v>1156.5999999999999</v>
      </c>
      <c r="C55" s="39">
        <v>1124.5999999999999</v>
      </c>
      <c r="D55" s="39">
        <v>1188.7</v>
      </c>
      <c r="E55" s="249">
        <v>4549</v>
      </c>
      <c r="F55" s="106">
        <v>1001.1</v>
      </c>
      <c r="G55" s="39">
        <v>961.9</v>
      </c>
      <c r="H55" s="39">
        <v>1040.2</v>
      </c>
      <c r="I55" s="249">
        <v>2295</v>
      </c>
      <c r="J55" s="106">
        <v>1346.1</v>
      </c>
      <c r="K55" s="39">
        <v>1292.5</v>
      </c>
      <c r="L55" s="39">
        <v>1399.8</v>
      </c>
      <c r="M55" s="249">
        <v>2254</v>
      </c>
    </row>
    <row r="56" spans="1:14" x14ac:dyDescent="0.2">
      <c r="A56" s="17" t="s">
        <v>121</v>
      </c>
      <c r="B56" s="107">
        <v>1042</v>
      </c>
      <c r="C56" s="108">
        <v>878.5</v>
      </c>
      <c r="D56" s="108">
        <v>1205.5</v>
      </c>
      <c r="E56" s="250">
        <v>137</v>
      </c>
      <c r="F56" s="107">
        <v>878.8</v>
      </c>
      <c r="G56" s="108">
        <v>677.2</v>
      </c>
      <c r="H56" s="108">
        <v>1080.5</v>
      </c>
      <c r="I56" s="250">
        <v>65</v>
      </c>
      <c r="J56" s="107">
        <v>1242.7</v>
      </c>
      <c r="K56" s="108">
        <v>978</v>
      </c>
      <c r="L56" s="108">
        <v>1507.5</v>
      </c>
      <c r="M56" s="250">
        <v>72</v>
      </c>
    </row>
    <row r="57" spans="1:14" x14ac:dyDescent="0.2">
      <c r="A57" s="17" t="s">
        <v>122</v>
      </c>
      <c r="B57" s="107">
        <v>985.7</v>
      </c>
      <c r="C57" s="108">
        <v>811</v>
      </c>
      <c r="D57" s="108">
        <v>1160.5</v>
      </c>
      <c r="E57" s="250">
        <v>110</v>
      </c>
      <c r="F57" s="107">
        <v>953.8</v>
      </c>
      <c r="G57" s="108">
        <v>727</v>
      </c>
      <c r="H57" s="108">
        <v>1180.5</v>
      </c>
      <c r="I57" s="250">
        <v>58</v>
      </c>
      <c r="J57" s="107">
        <v>956</v>
      </c>
      <c r="K57" s="108">
        <v>695.3</v>
      </c>
      <c r="L57" s="108">
        <v>1216.7</v>
      </c>
      <c r="M57" s="250">
        <v>52</v>
      </c>
    </row>
    <row r="58" spans="1:14" x14ac:dyDescent="0.2">
      <c r="A58" s="17" t="s">
        <v>116</v>
      </c>
      <c r="B58" s="107">
        <v>1147.3</v>
      </c>
      <c r="C58" s="108">
        <v>1105.4000000000001</v>
      </c>
      <c r="D58" s="108">
        <v>1189.3</v>
      </c>
      <c r="E58" s="250">
        <v>2666</v>
      </c>
      <c r="F58" s="107">
        <v>978.2</v>
      </c>
      <c r="G58" s="108">
        <v>927.2</v>
      </c>
      <c r="H58" s="108">
        <v>1029.2</v>
      </c>
      <c r="I58" s="250">
        <v>1337</v>
      </c>
      <c r="J58" s="107">
        <v>1347</v>
      </c>
      <c r="K58" s="108">
        <v>1277.2</v>
      </c>
      <c r="L58" s="108">
        <v>1416.9</v>
      </c>
      <c r="M58" s="250">
        <v>1329</v>
      </c>
    </row>
    <row r="59" spans="1:14" x14ac:dyDescent="0.2">
      <c r="A59" s="17" t="s">
        <v>124</v>
      </c>
      <c r="B59" s="107">
        <v>961.6</v>
      </c>
      <c r="C59" s="108">
        <v>822.1</v>
      </c>
      <c r="D59" s="108">
        <v>1101</v>
      </c>
      <c r="E59" s="250">
        <v>172</v>
      </c>
      <c r="F59" s="107">
        <v>802.8</v>
      </c>
      <c r="G59" s="108">
        <v>636.5</v>
      </c>
      <c r="H59" s="108">
        <v>969.1</v>
      </c>
      <c r="I59" s="250">
        <v>87</v>
      </c>
      <c r="J59" s="107">
        <v>1137.7</v>
      </c>
      <c r="K59" s="108">
        <v>902.8</v>
      </c>
      <c r="L59" s="108">
        <v>1372.6</v>
      </c>
      <c r="M59" s="250">
        <v>85</v>
      </c>
    </row>
    <row r="61" spans="1:14" ht="14.25" x14ac:dyDescent="0.2">
      <c r="A61" s="12" t="s">
        <v>26</v>
      </c>
      <c r="B61" s="16"/>
      <c r="C61" s="16"/>
      <c r="D61" s="16"/>
      <c r="E61" s="16"/>
      <c r="F61" s="16"/>
      <c r="G61" s="16"/>
      <c r="H61" s="16"/>
      <c r="I61" s="16"/>
      <c r="J61" s="16"/>
      <c r="K61" s="16"/>
      <c r="L61" s="16"/>
      <c r="M61" s="16"/>
      <c r="N61" s="16"/>
    </row>
    <row r="62" spans="1:14" x14ac:dyDescent="0.2">
      <c r="A62" s="580" t="s">
        <v>100</v>
      </c>
      <c r="B62" s="580"/>
      <c r="C62" s="580"/>
      <c r="D62" s="580"/>
      <c r="E62" s="580"/>
      <c r="F62" s="580"/>
      <c r="G62" s="580"/>
      <c r="H62" s="580"/>
      <c r="I62" s="580"/>
      <c r="J62" s="580"/>
      <c r="K62" s="580"/>
      <c r="L62" s="580"/>
      <c r="M62" s="580"/>
      <c r="N62" s="580"/>
    </row>
    <row r="63" spans="1:14" x14ac:dyDescent="0.2">
      <c r="A63" s="580"/>
      <c r="B63" s="580"/>
      <c r="C63" s="580"/>
      <c r="D63" s="580"/>
      <c r="E63" s="580"/>
      <c r="F63" s="580"/>
      <c r="G63" s="580"/>
      <c r="H63" s="580"/>
      <c r="I63" s="580"/>
      <c r="J63" s="580"/>
      <c r="K63" s="580"/>
      <c r="L63" s="580"/>
      <c r="M63" s="580"/>
      <c r="N63" s="580"/>
    </row>
    <row r="64" spans="1:14" x14ac:dyDescent="0.2">
      <c r="A64" s="580" t="s">
        <v>101</v>
      </c>
      <c r="B64" s="580"/>
      <c r="C64" s="580"/>
      <c r="D64" s="580"/>
      <c r="E64" s="580"/>
      <c r="F64" s="580"/>
      <c r="G64" s="580"/>
      <c r="H64" s="580"/>
      <c r="I64" s="580"/>
      <c r="J64" s="580"/>
      <c r="K64" s="580"/>
      <c r="L64" s="580"/>
      <c r="M64" s="580"/>
      <c r="N64" s="580"/>
    </row>
    <row r="65" spans="1:14" x14ac:dyDescent="0.2">
      <c r="A65" s="580"/>
      <c r="B65" s="580"/>
      <c r="C65" s="580"/>
      <c r="D65" s="580"/>
      <c r="E65" s="580"/>
      <c r="F65" s="580"/>
      <c r="G65" s="580"/>
      <c r="H65" s="580"/>
      <c r="I65" s="580"/>
      <c r="J65" s="580"/>
      <c r="K65" s="580"/>
      <c r="L65" s="580"/>
      <c r="M65" s="580"/>
      <c r="N65" s="580"/>
    </row>
    <row r="66" spans="1:14" x14ac:dyDescent="0.2">
      <c r="A66" s="580"/>
      <c r="B66" s="580"/>
      <c r="C66" s="580"/>
      <c r="D66" s="580"/>
      <c r="E66" s="580"/>
      <c r="F66" s="580"/>
      <c r="G66" s="580"/>
      <c r="H66" s="580"/>
      <c r="I66" s="580"/>
      <c r="J66" s="580"/>
      <c r="K66" s="580"/>
      <c r="L66" s="580"/>
      <c r="M66" s="580"/>
      <c r="N66" s="580"/>
    </row>
    <row r="67" spans="1:14" x14ac:dyDescent="0.2">
      <c r="A67" s="534" t="s">
        <v>76</v>
      </c>
      <c r="B67" s="534"/>
      <c r="C67" s="534"/>
      <c r="D67" s="534"/>
      <c r="E67" s="534"/>
      <c r="F67" s="534"/>
      <c r="G67" s="534"/>
      <c r="H67" s="534"/>
      <c r="I67" s="534"/>
      <c r="J67" s="534"/>
      <c r="K67" s="534"/>
      <c r="L67" s="534"/>
      <c r="M67" s="534"/>
      <c r="N67" s="534"/>
    </row>
    <row r="68" spans="1:14" x14ac:dyDescent="0.2">
      <c r="A68" s="580" t="s">
        <v>2792</v>
      </c>
      <c r="B68" s="580"/>
      <c r="C68" s="580"/>
      <c r="D68" s="580"/>
      <c r="E68" s="580"/>
      <c r="F68" s="580"/>
      <c r="G68" s="580"/>
      <c r="H68" s="580"/>
      <c r="I68" s="580"/>
      <c r="J68" s="580"/>
      <c r="K68" s="580"/>
      <c r="L68" s="580"/>
      <c r="M68" s="580"/>
      <c r="N68" s="580"/>
    </row>
    <row r="69" spans="1:14" x14ac:dyDescent="0.2">
      <c r="A69" s="580"/>
      <c r="B69" s="580"/>
      <c r="C69" s="580"/>
      <c r="D69" s="580"/>
      <c r="E69" s="580"/>
      <c r="F69" s="580"/>
      <c r="G69" s="580"/>
      <c r="H69" s="580"/>
      <c r="I69" s="580"/>
      <c r="J69" s="580"/>
      <c r="K69" s="580"/>
      <c r="L69" s="580"/>
      <c r="M69" s="580"/>
      <c r="N69" s="580"/>
    </row>
    <row r="70" spans="1:14" x14ac:dyDescent="0.2">
      <c r="A70" s="585" t="s">
        <v>2791</v>
      </c>
      <c r="B70" s="585"/>
      <c r="C70" s="585"/>
      <c r="D70" s="585"/>
      <c r="E70" s="585"/>
      <c r="F70" s="585"/>
      <c r="G70" s="585"/>
      <c r="H70" s="585"/>
      <c r="I70" s="585"/>
      <c r="J70" s="585"/>
      <c r="K70" s="585"/>
      <c r="L70" s="585"/>
      <c r="M70" s="585"/>
      <c r="N70" s="585"/>
    </row>
    <row r="71" spans="1:14" x14ac:dyDescent="0.2">
      <c r="A71" s="579" t="s">
        <v>2759</v>
      </c>
      <c r="B71" s="579"/>
      <c r="C71" s="579"/>
      <c r="D71" s="579"/>
      <c r="E71" s="579"/>
      <c r="F71" s="579"/>
      <c r="G71" s="579"/>
      <c r="H71" s="579"/>
      <c r="I71" s="579"/>
      <c r="J71" s="579"/>
      <c r="K71" s="579"/>
      <c r="L71" s="579"/>
      <c r="M71" s="579"/>
      <c r="N71" s="579"/>
    </row>
    <row r="72" spans="1:14" ht="14.25" x14ac:dyDescent="0.2">
      <c r="A72" s="195"/>
      <c r="B72" s="195"/>
      <c r="C72" s="195"/>
      <c r="D72" s="16"/>
      <c r="E72" s="16"/>
      <c r="F72" s="16"/>
      <c r="G72" s="16"/>
      <c r="H72" s="16"/>
      <c r="I72" s="16"/>
      <c r="J72" s="16"/>
      <c r="K72" s="16"/>
      <c r="L72" s="16"/>
      <c r="M72" s="16"/>
      <c r="N72" s="16"/>
    </row>
    <row r="73" spans="1:14" ht="14.25" x14ac:dyDescent="0.2">
      <c r="A73" s="195" t="s">
        <v>2757</v>
      </c>
      <c r="B73" s="195"/>
      <c r="C73" s="16"/>
      <c r="D73" s="16"/>
      <c r="E73" s="16"/>
      <c r="F73" s="16"/>
      <c r="G73" s="16"/>
      <c r="H73" s="16"/>
      <c r="I73" s="16"/>
      <c r="J73" s="16"/>
      <c r="K73" s="16"/>
      <c r="L73" s="16"/>
      <c r="M73" s="16"/>
      <c r="N73" s="16"/>
    </row>
  </sheetData>
  <mergeCells count="57">
    <mergeCell ref="A24:A26"/>
    <mergeCell ref="A43:A45"/>
    <mergeCell ref="A67:N67"/>
    <mergeCell ref="M1:N1"/>
    <mergeCell ref="A4:A6"/>
    <mergeCell ref="A22:A23"/>
    <mergeCell ref="B22:E23"/>
    <mergeCell ref="F22:I23"/>
    <mergeCell ref="J22:M23"/>
    <mergeCell ref="B42:E42"/>
    <mergeCell ref="F42:I42"/>
    <mergeCell ref="J42:M42"/>
    <mergeCell ref="B43:B45"/>
    <mergeCell ref="C43:C45"/>
    <mergeCell ref="D43:D45"/>
    <mergeCell ref="E43:E45"/>
    <mergeCell ref="A71:N71"/>
    <mergeCell ref="A62:N63"/>
    <mergeCell ref="A64:N66"/>
    <mergeCell ref="A68:N69"/>
    <mergeCell ref="A70:N70"/>
    <mergeCell ref="F43:F45"/>
    <mergeCell ref="G43:G45"/>
    <mergeCell ref="H43:H45"/>
    <mergeCell ref="I43:I45"/>
    <mergeCell ref="J43:J45"/>
    <mergeCell ref="K43:K45"/>
    <mergeCell ref="L43:L45"/>
    <mergeCell ref="M43:M45"/>
    <mergeCell ref="H24:H26"/>
    <mergeCell ref="I24:I26"/>
    <mergeCell ref="J24:J26"/>
    <mergeCell ref="K24:K26"/>
    <mergeCell ref="L24:L26"/>
    <mergeCell ref="M24:M26"/>
    <mergeCell ref="G24:G26"/>
    <mergeCell ref="H4:H6"/>
    <mergeCell ref="I4:I6"/>
    <mergeCell ref="J4:J6"/>
    <mergeCell ref="K4:K6"/>
    <mergeCell ref="B24:B26"/>
    <mergeCell ref="C24:C26"/>
    <mergeCell ref="D24:D26"/>
    <mergeCell ref="E24:E26"/>
    <mergeCell ref="F24:F26"/>
    <mergeCell ref="A1:K1"/>
    <mergeCell ref="J3:M3"/>
    <mergeCell ref="L4:L6"/>
    <mergeCell ref="B3:E3"/>
    <mergeCell ref="F3:I3"/>
    <mergeCell ref="M4:M6"/>
    <mergeCell ref="B4:B6"/>
    <mergeCell ref="C4:C6"/>
    <mergeCell ref="D4:D6"/>
    <mergeCell ref="E4:E6"/>
    <mergeCell ref="F4:F6"/>
    <mergeCell ref="G4:G6"/>
  </mergeCells>
  <hyperlinks>
    <hyperlink ref="A70:N70" r:id="rId1" display="5) Figures are for deaths occurring between 1 March 2020 and 30 April 2020. Figures only include deaths that were registered by 3 May 2020. More information on registration delays can be found on the NRS website"/>
    <hyperlink ref="M1:N1" location="Contents!A1" display="back to contents"/>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etadata xmlns="http://www.objective.com/ecm/document/metadata/53D26341A57B383EE0540010E0463CCA" version="1.0.0">
  <systemFields>
    <field name="Objective-Id">
      <value order="0">A29982169</value>
    </field>
    <field name="Objective-Title">
      <value order="0">NRS - Monthly COVID19 deaths - 16 September - tables and figures</value>
    </field>
    <field name="Objective-Description">
      <value order="0"/>
    </field>
    <field name="Objective-CreationStamp">
      <value order="0">2020-09-11T09:25:31Z</value>
    </field>
    <field name="Objective-IsApproved">
      <value order="0">false</value>
    </field>
    <field name="Objective-IsPublished">
      <value order="0">false</value>
    </field>
    <field name="Objective-DatePublished">
      <value order="0"/>
    </field>
    <field name="Objective-ModificationStamp">
      <value order="0">2020-09-15T10:48:59Z</value>
    </field>
    <field name="Objective-Owner">
      <value order="0">Ramsay, Julie JM (u113377)</value>
    </field>
    <field name="Objective-Path">
      <value order="0">Objective Global Folder:SG File Plan:People, communities and living:Population and migration:Demography:Research and analysis: Demography:National Records of Scotland (NRS): Vital Events: Publications: COVID-19 Deaths: 2020-2025</value>
    </field>
    <field name="Objective-Parent">
      <value order="0">National Records of Scotland (NRS): Vital Events: Publications: COVID-19 Deaths: 2020-2025</value>
    </field>
    <field name="Objective-State">
      <value order="0">Being Drafted</value>
    </field>
    <field name="Objective-VersionId">
      <value order="0">vA43649420</value>
    </field>
    <field name="Objective-Version">
      <value order="0">0.7</value>
    </field>
    <field name="Objective-VersionNumber">
      <value order="0">7</value>
    </field>
    <field name="Objective-VersionComment">
      <value order="0"/>
    </field>
    <field name="Objective-FileNumber">
      <value order="0">STAT/186</value>
    </field>
    <field name="Objective-Classification">
      <value order="0">OFFICIAL-SENSITIVE-PERSONAL</value>
    </field>
    <field name="Objective-Caveats">
      <value order="0">Caveat for access to SG Fileplan</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catalogue>
  </catalogues>
</metadata>
</file>

<file path=customXml/itemProps1.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26</vt:i4>
      </vt:variant>
      <vt:variant>
        <vt:lpstr>Charts</vt:lpstr>
      </vt:variant>
      <vt:variant>
        <vt:i4>15</vt:i4>
      </vt:variant>
    </vt:vector>
  </HeadingPairs>
  <TitlesOfParts>
    <vt:vector size="41" baseType="lpstr">
      <vt:lpstr>Contents</vt:lpstr>
      <vt:lpstr>Table 1</vt:lpstr>
      <vt:lpstr>Table 2 </vt:lpstr>
      <vt:lpstr>Table 3 </vt:lpstr>
      <vt:lpstr>Table 4 </vt:lpstr>
      <vt:lpstr>Table 5</vt:lpstr>
      <vt:lpstr>Table 6</vt:lpstr>
      <vt:lpstr>Table 7</vt:lpstr>
      <vt:lpstr>Table 8</vt:lpstr>
      <vt:lpstr>Table 9</vt:lpstr>
      <vt:lpstr>Table 10</vt:lpstr>
      <vt:lpstr>Table 11</vt:lpstr>
      <vt:lpstr>Figure 1 data</vt:lpstr>
      <vt:lpstr>Figure 2 data</vt:lpstr>
      <vt:lpstr>Figure 3 data</vt:lpstr>
      <vt:lpstr>Figure 4 data</vt:lpstr>
      <vt:lpstr>Figure 5 data</vt:lpstr>
      <vt:lpstr>Figure 6 data</vt:lpstr>
      <vt:lpstr>Figure 7 data</vt:lpstr>
      <vt:lpstr>Figure 8 data</vt:lpstr>
      <vt:lpstr>Figure 9 data</vt:lpstr>
      <vt:lpstr>Figure 10 data</vt:lpstr>
      <vt:lpstr>Figure 11 data</vt:lpstr>
      <vt:lpstr>Figure 12 data</vt:lpstr>
      <vt:lpstr>Figure 13 data</vt:lpstr>
      <vt:lpstr>Figure 14 data</vt:lpstr>
      <vt:lpstr>Figure 1</vt:lpstr>
      <vt:lpstr>Figure 2</vt:lpstr>
      <vt:lpstr>Figure 3</vt:lpstr>
      <vt:lpstr>Figure 4</vt:lpstr>
      <vt:lpstr>Figure 5</vt:lpstr>
      <vt:lpstr>Figure 6</vt:lpstr>
      <vt:lpstr>Figure 7a</vt:lpstr>
      <vt:lpstr>Figure 7b</vt:lpstr>
      <vt:lpstr>Figure 8</vt:lpstr>
      <vt:lpstr>Figure 9</vt:lpstr>
      <vt:lpstr>Figure 10</vt:lpstr>
      <vt:lpstr>Figure 11</vt:lpstr>
      <vt:lpstr>Figure 12</vt:lpstr>
      <vt:lpstr>Figure 13</vt:lpstr>
      <vt:lpstr>Figure 14</vt:lpstr>
    </vt:vector>
  </TitlesOfParts>
  <Company>Scottish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u446998</cp:lastModifiedBy>
  <dcterms:created xsi:type="dcterms:W3CDTF">2020-05-08T09:40:47Z</dcterms:created>
  <dcterms:modified xsi:type="dcterms:W3CDTF">2020-09-22T15:54:35Z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A29982169</vt:lpwstr>
  </property>
  <property fmtid="{D5CDD505-2E9C-101B-9397-08002B2CF9AE}" pid="4" name="Objective-Title">
    <vt:lpwstr>NRS - Monthly COVID19 deaths - 16 September - tables and figures</vt:lpwstr>
  </property>
  <property fmtid="{D5CDD505-2E9C-101B-9397-08002B2CF9AE}" pid="5" name="Objective-Description">
    <vt:lpwstr/>
  </property>
  <property fmtid="{D5CDD505-2E9C-101B-9397-08002B2CF9AE}" pid="6" name="Objective-CreationStamp">
    <vt:filetime>2020-09-11T09:25:30Z</vt:filetime>
  </property>
  <property fmtid="{D5CDD505-2E9C-101B-9397-08002B2CF9AE}" pid="7" name="Objective-IsApproved">
    <vt:bool>false</vt:bool>
  </property>
  <property fmtid="{D5CDD505-2E9C-101B-9397-08002B2CF9AE}" pid="8" name="Objective-IsPublished">
    <vt:bool>false</vt:bool>
  </property>
  <property fmtid="{D5CDD505-2E9C-101B-9397-08002B2CF9AE}" pid="9" name="Objective-DatePublished">
    <vt:lpwstr/>
  </property>
  <property fmtid="{D5CDD505-2E9C-101B-9397-08002B2CF9AE}" pid="10" name="Objective-ModificationStamp">
    <vt:filetime>2020-09-15T10:48:59Z</vt:filetime>
  </property>
  <property fmtid="{D5CDD505-2E9C-101B-9397-08002B2CF9AE}" pid="11" name="Objective-Owner">
    <vt:lpwstr>Ramsay, Julie JM (u113377)</vt:lpwstr>
  </property>
  <property fmtid="{D5CDD505-2E9C-101B-9397-08002B2CF9AE}" pid="12" name="Objective-Path">
    <vt:lpwstr>Objective Global Folder:SG File Plan:People, communities and living:Population and migration:Demography:Research and analysis: Demography:National Records of Scotland (NRS): Vital Events: Publications: COVID-19 Deaths: 2020-2025:</vt:lpwstr>
  </property>
  <property fmtid="{D5CDD505-2E9C-101B-9397-08002B2CF9AE}" pid="13" name="Objective-Parent">
    <vt:lpwstr>National Records of Scotland (NRS): Vital Events: Publications: COVID-19 Deaths: 2020-2025</vt:lpwstr>
  </property>
  <property fmtid="{D5CDD505-2E9C-101B-9397-08002B2CF9AE}" pid="14" name="Objective-State">
    <vt:lpwstr>Being Drafted</vt:lpwstr>
  </property>
  <property fmtid="{D5CDD505-2E9C-101B-9397-08002B2CF9AE}" pid="15" name="Objective-VersionId">
    <vt:lpwstr>vA43649420</vt:lpwstr>
  </property>
  <property fmtid="{D5CDD505-2E9C-101B-9397-08002B2CF9AE}" pid="16" name="Objective-Version">
    <vt:lpwstr>0.7</vt:lpwstr>
  </property>
  <property fmtid="{D5CDD505-2E9C-101B-9397-08002B2CF9AE}" pid="17" name="Objective-VersionNumber">
    <vt:r8>7</vt:r8>
  </property>
  <property fmtid="{D5CDD505-2E9C-101B-9397-08002B2CF9AE}" pid="18" name="Objective-VersionComment">
    <vt:lpwstr/>
  </property>
  <property fmtid="{D5CDD505-2E9C-101B-9397-08002B2CF9AE}" pid="19" name="Objective-FileNumber">
    <vt:lpwstr/>
  </property>
  <property fmtid="{D5CDD505-2E9C-101B-9397-08002B2CF9AE}" pid="20" name="Objective-Classification">
    <vt:lpwstr>[Inherited - OFFICIAL-SENSITIVE-PERSONAL]</vt:lpwstr>
  </property>
  <property fmtid="{D5CDD505-2E9C-101B-9397-08002B2CF9AE}" pid="21" name="Objective-Caveats">
    <vt:lpwstr/>
  </property>
  <property fmtid="{D5CDD505-2E9C-101B-9397-08002B2CF9AE}" pid="22" name="Objective-Date of Original">
    <vt:lpwstr/>
  </property>
  <property fmtid="{D5CDD505-2E9C-101B-9397-08002B2CF9AE}" pid="23" name="Objective-Date Received">
    <vt:lpwstr/>
  </property>
  <property fmtid="{D5CDD505-2E9C-101B-9397-08002B2CF9AE}" pid="24" name="Objective-SG Web Publication - Category">
    <vt:lpwstr/>
  </property>
  <property fmtid="{D5CDD505-2E9C-101B-9397-08002B2CF9AE}" pid="25" name="Objective-SG Web Publication - Category 2 Classification">
    <vt:lpwstr/>
  </property>
  <property fmtid="{D5CDD505-2E9C-101B-9397-08002B2CF9AE}" pid="26" name="Objective-Connect Creator">
    <vt:lpwstr/>
  </property>
  <property fmtid="{D5CDD505-2E9C-101B-9397-08002B2CF9AE}" pid="27" name="Objective-Comment">
    <vt:lpwstr/>
  </property>
</Properties>
</file>