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7.xml" ContentType="application/vnd.openxmlformats-officedocument.drawing+xml"/>
  <Override PartName="/xl/drawings/drawing2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 - NHS 24" sheetId="6" r:id="rId26"/>
    <sheet name="Chart 1 - NHS 24" sheetId="15" r:id="rId27"/>
    <sheet name="Table 2 - Archive Hospital Care" sheetId="1" r:id="rId28"/>
    <sheet name="Chart 2 -Archive Hosp Confirmed" sheetId="26" r:id="rId29"/>
    <sheet name="Chart 3 - Archive ICU" sheetId="27" r:id="rId30"/>
    <sheet name="Table 3 - Ambulance" sheetId="8" r:id="rId31"/>
    <sheet name="Chart 4 - Ambulance attendances" sheetId="11" r:id="rId32"/>
    <sheet name="Chart 5 - Ambulance to hospital" sheetId="20" r:id="rId33"/>
    <sheet name="Table 7d - Care Homes (Archive)" sheetId="41" r:id="rId34"/>
    <sheet name="Table 7e - Care Homes (Archive)" sheetId="39" r:id="rId35"/>
    <sheet name="Chart 9 - Care Homes (Archive)" sheetId="40" r:id="rId36"/>
  </sheets>
  <definedNames>
    <definedName name="Confirmed" localSheetId="29">OFFSET('Chart 3 - Archive ICU'!$B$2,0,0,COUNTA('Chart 3 - Archive ICU'!$B:$B) - 1)</definedName>
    <definedName name="Confirmed">OFFSET(#REF!,0,0,COUNTA(#REF!) - 1)</definedName>
    <definedName name="ConfirmedHosp" localSheetId="28">OFFSET('Chart 2 -Archive Hosp Confirmed'!$B$2,0,0,COUNTA('Chart 2 -Archive Hosp Confirmed'!$B:$B)-1)</definedName>
    <definedName name="ConfirmedHosp">OFFSET(#REF!,0,0,COUNTA(#REF!)-1)</definedName>
    <definedName name="Date" localSheetId="29">OFFSET('Chart 3 - Archive ICU'!$A$2,0,0,COUNTA('Chart 3 - Archive ICU'!$A:$A) - 1)</definedName>
    <definedName name="Date">OFFSET(#REF!,0,0,COUNTA(#REF!) - 1)</definedName>
    <definedName name="DateHosp" localSheetId="28">OFFSET('Chart 2 -Archive Hosp Confirmed'!$A$2,0,0,COUNTA('Chart 2 -Archive Hosp Confirmed'!$A:$A)-1)</definedName>
    <definedName name="DateHosp">OFFSET(#REF!,0,0,COUNTA(#REF!)-1)</definedName>
    <definedName name="Suspected" localSheetId="29">OFFSET('Chart 3 - Archive ICU'!#REF!,0,0,COUNTA('Chart 3 - Archive ICU'!#REF!) - 1)</definedName>
    <definedName name="SuspectedHosp" localSheetId="28">OFFSET('Chart 2 -Archive Hosp Confirmed'!#REF!,0,0,COUNTA('Chart 2 -Archive Hosp Confirmed'!#REF!)-1)</definedName>
    <definedName name="Unknown" localSheetId="29">OFFSET('Chart 3 - Archive ICU'!#REF!,0,0,COUNTA('Chart 3 - Archive ICU'!#REF!)-1)</definedName>
    <definedName name="UnknownHosp" localSheetId="28">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61" i="9" l="1"/>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<sst xmlns="http://schemas.openxmlformats.org/spreadsheetml/2006/main" count="556" uniqueCount="313">
  <si>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</si>
  <si>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</si>
  <si>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</si>
  <si>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</si>
  <si>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</si>
  <si>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</si>
  <si>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</si>
  <si>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</si>
  <si>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</si>
  <si>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</si>
  <si>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</si>
  <si>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</si>
  <si>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</si>
  <si>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</si>
  <si>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</si>
  <si>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</si>
  <si>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</si>
  <si>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</si>
  <si>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</si>
  <si>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</si>
  <si>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</si>
  <si>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</si>
  <si>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</si>
  <si>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</si>
  <si>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</si>
  <si>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</si>
  <si>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</si>
  <si>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</si>
  <si>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</si>
  <si>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</si>
  <si>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</si>
  <si>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</si>
  <si>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</si>
  <si>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</si>
  <si>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</si>
  <si>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</si>
  <si>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</si>
  <si>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</si>
  <si>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</si>
  <si>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</si>
  <si>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</si>
  <si>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</si>
  <si>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</si>
  <si>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</si>
  <si>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</si>
  <si>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</si>
  <si>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</si>
  <si>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</si>
  <si>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</si>
  <si>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</si>
  <si>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</si>
  <si>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</si>
  <si>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</si>
  <si>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</si>
  <si>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</si>
  <si>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</si>
  <si>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</si>
  <si>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</si>
  <si>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</si>
  <si>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</si>
  <si>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</si>
  <si>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</si>
  <si>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</si>
  <si>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</si>
  <si>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</si>
  <si>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</si>
  <si>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</si>
  <si>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</si>
  <si>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</si>
  <si>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</si>
  <si>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</si>
  <si>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</si>
  <si>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</si>
  <si>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</si>
  <si>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</si>
  <si>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</si>
  <si>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</si>
  <si>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</si>
  <si>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</si>
  <si>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</si>
  <si>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</si>
  <si>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</si>
  <si>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</si>
  <si>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</si>
  <si>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</si>
  <si>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</si>
  <si>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</si>
  <si>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</si>
  <si>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</si>
  <si>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</si>
  <si>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</si>
  <si>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</si>
  <si>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</si>
  <si>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</si>
  <si>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</si>
  <si>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</si>
  <si>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</si>
  <si>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</si>
  <si>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</si>
  <si>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</si>
  <si>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</si>
  <si>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</si>
  <si>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</si>
  <si>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</si>
  <si>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</si>
  <si>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</si>
  <si>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</si>
  <si>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</si>
  <si>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</si>
  <si>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</si>
  <si>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</si>
  <si>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</si>
  <si>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</si>
  <si>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</si>
  <si>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</si>
  <si>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</si>
  <si>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</si>
  <si>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</si>
  <si>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</si>
  <si>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</si>
  <si>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</si>
  <si>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</si>
  <si>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</si>
  <si>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</si>
  <si>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</si>
  <si>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</si>
  <si>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</si>
  <si>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</si>
  <si>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</si>
  <si>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</si>
  <si>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</si>
  <si>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</si>
  <si>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</si>
  <si>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</si>
  <si>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</si>
  <si>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</si>
  <si>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</si>
  <si>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</si>
  <si>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</si>
  <si>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</si>
  <si>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</si>
  <si>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</si>
  <si>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</si>
  <si>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</si>
  <si>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</si>
  <si>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</si>
  <si>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</si>
  <si>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</si>
  <si>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</si>
  <si>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</si>
  <si>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</si>
  <si>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</si>
  <si>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</si>
  <si>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</si>
  <si>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</si>
  <si>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</si>
  <si>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</si>
  <si>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</si>
  <si>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</si>
  <si>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</si>
  <si>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</si>
  <si>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</si>
  <si>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</si>
  <si>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</si>
  <si>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</si>
  <si>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</si>
  <si>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</si>
  <si>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</si>
  <si>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</si>
  <si>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</si>
  <si>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</si>
  <si>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</si>
  <si>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</si>
  <si>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</si>
  <si>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</si>
  <si>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</si>
  <si>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</si>
  <si>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</si>
  <si>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</si>
  <si>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</si>
  <si>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</si>
  <si>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</si>
  <si>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</si>
  <si>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</si>
  <si>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</si>
  <si>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</si>
  <si>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</si>
  <si>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</si>
  <si>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</si>
  <si>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</si>
  <si>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</si>
  <si>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</si>
  <si>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</si>
  <si>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</si>
  <si>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</si>
  <si>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</si>
  <si>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</si>
  <si>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</si>
  <si>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</si>
  <si>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</si>
  <si>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</si>
  <si>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</si>
  <si>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</si>
  <si>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</si>
  <si>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</si>
  <si>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</si>
  <si>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</si>
  <si>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</si>
  <si>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</si>
  <si>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</si>
  <si>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</si>
  <si>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</si>
  <si>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</si>
  <si>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</si>
  <si>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</si>
  <si>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</si>
  <si>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</si>
  <si>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</si>
  <si>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</si>
  <si>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</si>
  <si>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</si>
  <si>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</si>
  <si>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</si>
  <si>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</si>
  <si>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</si>
  <si>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</si>
  <si>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</si>
  <si>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</si>
  <si>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</si>
  <si>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</si>
  <si>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</si>
  <si>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</si>
  <si>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</si>
  <si>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</si>
  <si>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</si>
  <si>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</si>
  <si>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</si>
  <si>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</si>
  <si>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</si>
  <si>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</si>
  <si>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</si>
  <si>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</si>
  <si>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</si>
  <si>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</si>
  <si>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</si>
  <si>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</si>
  <si>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</si>
  <si>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</si>
  <si>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</si>
  <si>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</si>
  <si>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</si>
  <si>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</si>
  <si>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</si>
  <si>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</si>
  <si>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</si>
  <si>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</si>
  <si>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</si>
  <si>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</si>
  <si>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</si>
  <si>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</si>
  <si>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</si>
  <si>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</si>
  <si>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</si>
  <si>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</si>
  <si>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</si>
  <si>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</si>
  <si>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</si>
  <si>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</si>
  <si>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</si>
  <si>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</si>
  <si>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</si>
  <si>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</si>
  <si>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</si>
  <si>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</si>
  <si>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</si>
  <si>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</si>
  <si>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</si>
  <si>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</si>
  <si>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</si>
  <si>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</si>
  <si>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</si>
  <si>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</si>
  <si>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</si>
  <si>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</si>
  <si>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</si>
  <si>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</si>
  <si>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</si>
  <si>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</si>
  <si>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</si>
  <si>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</si>
  <si>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</si>
  <si>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</si>
  <si>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</si>
  <si>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</si>
  <si>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</si>
  <si>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</si>
  <si>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</si>
  <si>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</si>
  <si>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</si>
  <si>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</si>
  <si>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</si>
  <si>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</si>
  <si>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</si>
  <si>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Table 10c - Daily COVID-19 Vaccinations in Scotland by age group</t>
  </si>
  <si>
    <t>65-69</t>
  </si>
  <si>
    <t>Number of people who have received the Covid vaccination by age group</t>
  </si>
  <si>
    <t>Table 10c - Vaccinations by age group</t>
  </si>
  <si>
    <t>* Age breakdowns now provided on a diffferent basis - see Table 10c</t>
  </si>
  <si>
    <t>* exceeding estimated population</t>
  </si>
  <si>
    <t>Clinically extremely vulnerable 
(individuals on the shielding list)</t>
  </si>
  <si>
    <t>08/02/21 - 14/02/21</t>
  </si>
  <si>
    <t>week to 09/02/2021</t>
  </si>
  <si>
    <t>week to 16/02/2021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</si>
</sst>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4"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2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sharedStrings" Target="sharedStrings.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styles" Target="styles.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theme" Target="theme/theme1.xml" Id="rId37" /><Relationship Type="http://schemas.openxmlformats.org/officeDocument/2006/relationships/calcChain" Target="calcChain.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0f3f25032d4b4a2f"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8.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3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B7C9-4F1F-8E37-478B5DFBBD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education'!$A$100:$A$130</c:f>
              <c:numCache>
                <c:formatCode>m/d/yyyy</c:formatCode>
                <c:ptCount val="3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numCache>
            </c:numRef>
          </c:cat>
          <c:val>
            <c:numRef>
              <c:f>'Table 9 - School education'!$B$100:$B$130</c:f>
              <c:numCache>
                <c:formatCode>0.0%</c:formatCode>
                <c:ptCount val="31"/>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6.3151498700000003E-2</c:v>
                </c:pt>
                <c:pt idx="27">
                  <c:v>6.4942496500000002E-2</c:v>
                </c:pt>
                <c:pt idx="28">
                  <c:v>7.2513504300000003E-2</c:v>
                </c:pt>
                <c:pt idx="29">
                  <c:v>8.0719818900000004E-2</c:v>
                </c:pt>
                <c:pt idx="30">
                  <c:v>8.36561418E-2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3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B7C9-4F1F-8E37-478B5DFBBD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education'!$A$100:$A$130</c:f>
              <c:numCache>
                <c:formatCode>m/d/yyyy</c:formatCode>
                <c:ptCount val="3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numCache>
            </c:numRef>
          </c:cat>
          <c:val>
            <c:numRef>
              <c:f>'Table 9 - School education'!$C$100:$C$130</c:f>
              <c:numCache>
                <c:formatCode>0.0%</c:formatCode>
                <c:ptCount val="31"/>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8.8557231E-2</c:v>
                </c:pt>
                <c:pt idx="27">
                  <c:v>8.9551699499999998E-2</c:v>
                </c:pt>
                <c:pt idx="28">
                  <c:v>0.10243145369999999</c:v>
                </c:pt>
                <c:pt idx="29">
                  <c:v>0.1133415676</c:v>
                </c:pt>
                <c:pt idx="30">
                  <c:v>0.1203588838</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3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B7C9-4F1F-8E37-478B5DFBBD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education'!$A$100:$A$130</c:f>
              <c:numCache>
                <c:formatCode>m/d/yyyy</c:formatCode>
                <c:ptCount val="3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numCache>
            </c:numRef>
          </c:cat>
          <c:val>
            <c:numRef>
              <c:f>'Table 9 - School education'!$D$100:$D$130</c:f>
              <c:numCache>
                <c:formatCode>0.0%</c:formatCode>
                <c:ptCount val="31"/>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2.5334051999999999E-2</c:v>
                </c:pt>
                <c:pt idx="27">
                  <c:v>2.7652545000000001E-2</c:v>
                </c:pt>
                <c:pt idx="28">
                  <c:v>2.64319789E-2</c:v>
                </c:pt>
                <c:pt idx="29">
                  <c:v>3.3015235599999998E-2</c:v>
                </c:pt>
                <c:pt idx="30">
                  <c:v>3.07465037E-2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3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B7C9-4F1F-8E37-478B5DFBBD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education'!$A$100:$A$130</c:f>
              <c:numCache>
                <c:formatCode>m/d/yyyy</c:formatCode>
                <c:ptCount val="3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numCache>
            </c:numRef>
          </c:cat>
          <c:val>
            <c:numRef>
              <c:f>'Table 9 - School education'!$E$100:$E$130</c:f>
              <c:numCache>
                <c:formatCode>0.0%</c:formatCode>
                <c:ptCount val="31"/>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0.1746425167</c:v>
                </c:pt>
                <c:pt idx="27">
                  <c:v>0.14349112429999999</c:v>
                </c:pt>
                <c:pt idx="28">
                  <c:v>0.21360866619999999</c:v>
                </c:pt>
                <c:pt idx="29">
                  <c:v>0.21810481740000001</c:v>
                </c:pt>
                <c:pt idx="30">
                  <c:v>0.19382911389999999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Discharges'!$A$4:$A$310</c:f>
              <c:strCache>
                <c:ptCount val="30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strCache>
            </c:strRef>
          </c:cat>
          <c:val>
            <c:numRef>
              <c:f>'Table 4 - Delayed Discharges'!$C$4:$C$310</c:f>
              <c:numCache>
                <c:formatCode>_(* #,##0_);_(* \(#,##0\);_(* "-"??_);_(@_)</c:formatCode>
                <c:ptCount val="30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1091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strCache>
            </c:strRef>
          </c:cat>
          <c:val>
            <c:numRef>
              <c:f>'Table 6 - Workforce'!$B$117:$B$162</c:f>
              <c:numCache>
                <c:formatCode>#,##0</c:formatCode>
                <c:ptCount val="4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strCache>
            </c:strRef>
          </c:cat>
          <c:val>
            <c:numRef>
              <c:f>'Table 6 - Workforce'!$C$117:$C$162</c:f>
              <c:numCache>
                <c:formatCode>#,##0</c:formatCode>
                <c:ptCount val="4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strCache>
            </c:strRef>
          </c:cat>
          <c:val>
            <c:numRef>
              <c:f>'Table 6 - Workforce'!$D$117:$D$162</c:f>
              <c:numCache>
                <c:formatCode>#,##0</c:formatCode>
                <c:ptCount val="4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393699</xdr:rowOff>
    </xdr:from>
    <xdr:to>
      <xdr:col>13</xdr:col>
      <xdr:colOff>541867</xdr:colOff>
      <xdr:row>121</xdr:row>
      <xdr:rowOff>0</xdr:rowOff>
    </xdr:to>
    <xdr:sp macro="" textlink="">
      <xdr:nvSpPr>
        <xdr:cNvPr id="4" name="TextBox 3"/>
        <xdr:cNvSpPr txBox="1"/>
      </xdr:nvSpPr>
      <xdr:spPr>
        <a:xfrm>
          <a:off x="7308850" y="761999"/>
          <a:ext cx="6187017" cy="21996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27</xdr:col>
      <xdr:colOff>76200</xdr:colOff>
      <xdr:row>2</xdr:row>
      <xdr:rowOff>95250</xdr:rowOff>
    </xdr:from>
    <xdr:to>
      <xdr:col>35</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0</xdr:rowOff>
    </xdr:from>
    <xdr:to>
      <xdr:col>22</xdr:col>
      <xdr:colOff>533400</xdr:colOff>
      <xdr:row>25</xdr:row>
      <xdr:rowOff>22225</xdr:rowOff>
    </xdr:to>
    <xdr:sp macro="" textlink="">
      <xdr:nvSpPr>
        <xdr:cNvPr id="2" name="TextBox 1"/>
        <xdr:cNvSpPr txBox="1"/>
      </xdr:nvSpPr>
      <xdr:spPr>
        <a:xfrm>
          <a:off x="11220450" y="381000"/>
          <a:ext cx="5410200" cy="5518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2.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8.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6"/>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3" customFormat="1" ht="30.6" customHeight="1" x14ac:dyDescent="0.25">
      <c r="B15" s="21" t="s">
        <v>279</v>
      </c>
      <c r="C15" s="36" t="s">
        <v>253</v>
      </c>
    </row>
    <row r="16" spans="2:3" s="403" customFormat="1" ht="30.6" customHeight="1" x14ac:dyDescent="0.25">
      <c r="B16" s="21" t="s">
        <v>281</v>
      </c>
      <c r="C16" s="36" t="s">
        <v>280</v>
      </c>
    </row>
    <row r="17" spans="2:3" s="403" customFormat="1" ht="30.6" customHeight="1" x14ac:dyDescent="0.25">
      <c r="B17" s="21" t="s">
        <v>306</v>
      </c>
      <c r="C17" s="36" t="s">
        <v>305</v>
      </c>
    </row>
    <row r="18" spans="2:3" ht="15" customHeight="1" x14ac:dyDescent="0.25">
      <c r="B18" s="19" t="s">
        <v>28</v>
      </c>
      <c r="C18" s="34"/>
    </row>
    <row r="19" spans="2:3" ht="30.6" customHeight="1" x14ac:dyDescent="0.25">
      <c r="B19" s="21" t="s">
        <v>63</v>
      </c>
      <c r="C19" s="33" t="s">
        <v>194</v>
      </c>
    </row>
    <row r="20" spans="2:3" ht="30.6" customHeight="1" x14ac:dyDescent="0.25">
      <c r="B20" s="21" t="s">
        <v>24</v>
      </c>
      <c r="C20" s="33" t="s">
        <v>195</v>
      </c>
    </row>
    <row r="21" spans="2:3" ht="30.6" customHeight="1" x14ac:dyDescent="0.25">
      <c r="B21" s="21" t="s">
        <v>61</v>
      </c>
      <c r="C21" s="33" t="s">
        <v>176</v>
      </c>
    </row>
    <row r="22" spans="2:3" ht="30.6" customHeight="1" x14ac:dyDescent="0.25">
      <c r="B22" s="21" t="s">
        <v>75</v>
      </c>
      <c r="C22" s="36" t="s">
        <v>76</v>
      </c>
    </row>
    <row r="23" spans="2:3" ht="30.6" customHeight="1" x14ac:dyDescent="0.25">
      <c r="B23" s="94" t="s">
        <v>74</v>
      </c>
      <c r="C23" s="36" t="s">
        <v>77</v>
      </c>
    </row>
    <row r="24" spans="2:3" ht="30.6" customHeight="1" x14ac:dyDescent="0.25">
      <c r="B24" s="110" t="s">
        <v>79</v>
      </c>
      <c r="C24" s="96" t="s">
        <v>80</v>
      </c>
    </row>
    <row r="25" spans="2:3" s="403" customFormat="1" ht="30.6" customHeight="1" x14ac:dyDescent="0.25">
      <c r="B25" s="406" t="s">
        <v>221</v>
      </c>
      <c r="C25" s="405" t="s">
        <v>80</v>
      </c>
    </row>
    <row r="26" spans="2:3" ht="30.6" customHeight="1" x14ac:dyDescent="0.25">
      <c r="B26" s="59" t="s">
        <v>35</v>
      </c>
      <c r="C26" s="35" t="s">
        <v>175</v>
      </c>
    </row>
    <row r="27" spans="2:3" ht="30.6" customHeight="1" x14ac:dyDescent="0.25">
      <c r="B27" s="212" t="s">
        <v>78</v>
      </c>
      <c r="C27" s="36" t="s">
        <v>52</v>
      </c>
    </row>
    <row r="28" spans="2:3" s="403" customFormat="1" ht="30.6" customHeight="1" x14ac:dyDescent="0.25">
      <c r="B28" s="21" t="s">
        <v>259</v>
      </c>
      <c r="C28" s="421" t="s">
        <v>170</v>
      </c>
    </row>
    <row r="29" spans="2:3" ht="30.6" customHeight="1" x14ac:dyDescent="0.25">
      <c r="B29" s="21" t="s">
        <v>260</v>
      </c>
      <c r="C29" s="423" t="s">
        <v>261</v>
      </c>
    </row>
    <row r="30" spans="2:3" ht="15" customHeight="1" x14ac:dyDescent="0.25">
      <c r="B30" s="19" t="s">
        <v>172</v>
      </c>
      <c r="C30" s="18" t="s">
        <v>173</v>
      </c>
    </row>
    <row r="31" spans="2:3" ht="30.6" customHeight="1" x14ac:dyDescent="0.25">
      <c r="B31" s="129" t="s">
        <v>22</v>
      </c>
      <c r="C31" s="130" t="s">
        <v>84</v>
      </c>
    </row>
    <row r="32" spans="2:3" ht="30.6" customHeight="1" x14ac:dyDescent="0.25">
      <c r="B32" s="129" t="s">
        <v>23</v>
      </c>
      <c r="C32" s="131" t="s">
        <v>196</v>
      </c>
    </row>
    <row r="33" spans="2:3" ht="30.6" customHeight="1" x14ac:dyDescent="0.25">
      <c r="B33" s="129" t="s">
        <v>25</v>
      </c>
      <c r="C33" s="141" t="s">
        <v>107</v>
      </c>
    </row>
    <row r="34" spans="2:3" ht="30.6" customHeight="1" x14ac:dyDescent="0.25">
      <c r="B34" s="129" t="s">
        <v>161</v>
      </c>
      <c r="C34" s="265" t="s">
        <v>160</v>
      </c>
    </row>
    <row r="35" spans="2:3" ht="30.6" customHeight="1" x14ac:dyDescent="0.25">
      <c r="B35" s="266" t="s">
        <v>162</v>
      </c>
      <c r="C35" s="265" t="s">
        <v>126</v>
      </c>
    </row>
    <row r="36" spans="2:3" ht="15" customHeight="1" x14ac:dyDescent="0.25">
      <c r="B36" s="19" t="s">
        <v>174</v>
      </c>
      <c r="C36" s="18" t="s">
        <v>173</v>
      </c>
    </row>
    <row r="37" spans="2:3" ht="30.6" customHeight="1" x14ac:dyDescent="0.25">
      <c r="B37" s="129" t="s">
        <v>21</v>
      </c>
      <c r="C37" s="130" t="s">
        <v>85</v>
      </c>
    </row>
    <row r="38" spans="2:3" ht="38.25" x14ac:dyDescent="0.25">
      <c r="B38" s="129" t="s">
        <v>63</v>
      </c>
      <c r="C38" s="131" t="s">
        <v>197</v>
      </c>
    </row>
    <row r="39" spans="2:3" ht="38.25" x14ac:dyDescent="0.25">
      <c r="B39" s="129" t="s">
        <v>24</v>
      </c>
      <c r="C39" s="131" t="s">
        <v>198</v>
      </c>
    </row>
    <row r="40" spans="2:3" ht="30.6" customHeight="1" x14ac:dyDescent="0.25">
      <c r="B40" s="129" t="s">
        <v>33</v>
      </c>
      <c r="C40" s="131" t="s">
        <v>87</v>
      </c>
    </row>
    <row r="41" spans="2:3" ht="30.6" customHeight="1" x14ac:dyDescent="0.25">
      <c r="B41" s="129" t="s">
        <v>34</v>
      </c>
      <c r="C41" s="131" t="s">
        <v>86</v>
      </c>
    </row>
    <row r="42" spans="2:3" ht="30.6" customHeight="1" x14ac:dyDescent="0.25">
      <c r="B42" s="267" t="s">
        <v>127</v>
      </c>
      <c r="C42" s="268" t="s">
        <v>128</v>
      </c>
    </row>
    <row r="46" spans="2:3" x14ac:dyDescent="0.25">
      <c r="B46" s="213"/>
      <c r="C46" s="214"/>
    </row>
  </sheetData>
  <hyperlinks>
    <hyperlink ref="B4" location="Notes!A1" display="Notes"/>
    <hyperlink ref="B31" location="'Table 1 - NHS 24'!A1" display="Table 1 - NHS 24"/>
    <hyperlink ref="B6" location="'Table 2 - Hospital Care'!A1" display="Table 2 - Hospital Care"/>
    <hyperlink ref="B33"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1" location="'Chart 5 - Ambulance to hospital'!A1" display="Chart 5 - Ambulance to hospital"/>
    <hyperlink ref="B11" location="'Table 7b - Care Home Workforce'!A1" display="Table 7b - Care Home Workforce"/>
    <hyperlink ref="B35" location="'Table 7e - Care Homes (Archive)'!A1" display="Table 7e - Care Home Number (Archiv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42" location="'Chart 9 - Care Homes (Archive)'!A1" display="Chart 9 - Care Homes (Archive)"/>
    <hyperlink ref="B34" location="'Table 7d - Care Homes (Archive)'!A1" display="Table 7d - Care Homes (Archive)"/>
    <hyperlink ref="B12" location="'Table 7c - Care Homes (Homes)'!A1" display="Table 7c - Care Homes (Homes)"/>
    <hyperlink ref="B14" location="'Table 9 - School education'!A1" display="Table 9 - School education"/>
    <hyperlink ref="B28" location="'Chart 11a - School absence'!A1" display="Chart 11 - School absence"/>
    <hyperlink ref="B38" location="'Chart 2 -Archive Hosp Confirmed'!A1" display="Table 2 - Hospital Care"/>
    <hyperlink ref="B39" location="'Chart 3 - Archive ICU'!A1" display="Chart 3 - Hospital Care (ICU)"/>
    <hyperlink ref="B32" location="'Table 2 - Archive Hospital Care'!A1" display="Table 2 - Hospital Care"/>
    <hyperlink ref="B25" location="'Chart 7d - Test positivity'!A1" display="Chart 7d- Test positivity"/>
    <hyperlink ref="B15" location="'Table 10a - Vaccinations'!A1" display="Table 10a - Vaccinations"/>
    <hyperlink ref="B29"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election activeCell="A21" sqref="A21"/>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2578125" defaultRowHeight="15" x14ac:dyDescent="0.25"/>
  <cols>
    <col min="1" max="1" width="8.42578125" style="403"/>
    <col min="2" max="2" width="9.42578125" style="415"/>
    <col min="3" max="16384" width="8.42578125" style="403"/>
  </cols>
  <sheetData>
    <row r="1" spans="1:2" x14ac:dyDescent="0.25">
      <c r="B1" s="414">
        <v>0.05</v>
      </c>
    </row>
    <row r="2" spans="1:2" x14ac:dyDescent="0.25">
      <c r="A2" s="302"/>
      <c r="B2" s="414">
        <v>0.05</v>
      </c>
    </row>
    <row r="3" spans="1:2" x14ac:dyDescent="0.25">
      <c r="A3" s="302"/>
      <c r="B3" s="414">
        <v>0.05</v>
      </c>
    </row>
    <row r="4" spans="1:2" x14ac:dyDescent="0.25">
      <c r="A4" s="302"/>
      <c r="B4" s="414">
        <v>0.05</v>
      </c>
    </row>
    <row r="5" spans="1:2" x14ac:dyDescent="0.25">
      <c r="A5" s="302"/>
      <c r="B5" s="414">
        <v>0.05</v>
      </c>
    </row>
    <row r="6" spans="1:2" x14ac:dyDescent="0.25">
      <c r="A6" s="302"/>
      <c r="B6" s="414">
        <v>0.05</v>
      </c>
    </row>
    <row r="7" spans="1:2" x14ac:dyDescent="0.25">
      <c r="A7" s="302"/>
      <c r="B7" s="414">
        <v>0.05</v>
      </c>
    </row>
    <row r="8" spans="1:2" x14ac:dyDescent="0.25">
      <c r="A8" s="302"/>
      <c r="B8" s="414">
        <v>0.05</v>
      </c>
    </row>
    <row r="9" spans="1:2" x14ac:dyDescent="0.25">
      <c r="A9" s="302"/>
      <c r="B9" s="414">
        <v>0.05</v>
      </c>
    </row>
    <row r="10" spans="1:2" x14ac:dyDescent="0.25">
      <c r="A10" s="302"/>
      <c r="B10" s="414">
        <v>0.05</v>
      </c>
    </row>
    <row r="11" spans="1:2" x14ac:dyDescent="0.25">
      <c r="A11" s="302"/>
      <c r="B11" s="414">
        <v>0.05</v>
      </c>
    </row>
    <row r="12" spans="1:2" x14ac:dyDescent="0.25">
      <c r="A12" s="302"/>
      <c r="B12" s="414">
        <v>0.05</v>
      </c>
    </row>
    <row r="13" spans="1:2" x14ac:dyDescent="0.25">
      <c r="A13" s="302"/>
      <c r="B13" s="414">
        <v>0.05</v>
      </c>
    </row>
    <row r="14" spans="1:2" x14ac:dyDescent="0.25">
      <c r="A14" s="302"/>
      <c r="B14" s="414">
        <v>0.05</v>
      </c>
    </row>
    <row r="15" spans="1:2" x14ac:dyDescent="0.25">
      <c r="A15" s="302"/>
      <c r="B15" s="414">
        <v>0.05</v>
      </c>
    </row>
    <row r="16" spans="1:2" x14ac:dyDescent="0.25">
      <c r="A16" s="302"/>
      <c r="B16" s="414">
        <v>0.05</v>
      </c>
    </row>
    <row r="17" spans="1:2" x14ac:dyDescent="0.25">
      <c r="A17" s="302"/>
      <c r="B17" s="414">
        <v>0.05</v>
      </c>
    </row>
    <row r="18" spans="1:2" x14ac:dyDescent="0.25">
      <c r="A18" s="302"/>
      <c r="B18" s="414">
        <v>0.05</v>
      </c>
    </row>
    <row r="19" spans="1:2" x14ac:dyDescent="0.25">
      <c r="A19" s="302"/>
      <c r="B19" s="414">
        <v>0.05</v>
      </c>
    </row>
    <row r="20" spans="1:2" x14ac:dyDescent="0.25">
      <c r="A20" s="302"/>
      <c r="B20" s="414">
        <v>0.05</v>
      </c>
    </row>
    <row r="21" spans="1:2" x14ac:dyDescent="0.25">
      <c r="A21" s="302"/>
      <c r="B21" s="414">
        <v>0.05</v>
      </c>
    </row>
    <row r="22" spans="1:2" x14ac:dyDescent="0.25">
      <c r="A22" s="302"/>
      <c r="B22" s="414">
        <v>0.05</v>
      </c>
    </row>
    <row r="23" spans="1:2" x14ac:dyDescent="0.25">
      <c r="A23" s="302"/>
      <c r="B23" s="414">
        <v>0.05</v>
      </c>
    </row>
    <row r="24" spans="1:2" x14ac:dyDescent="0.25">
      <c r="A24" s="302"/>
      <c r="B24" s="414">
        <v>0.05</v>
      </c>
    </row>
    <row r="25" spans="1:2" x14ac:dyDescent="0.25">
      <c r="A25" s="302"/>
      <c r="B25" s="414">
        <v>0.05</v>
      </c>
    </row>
    <row r="26" spans="1:2" x14ac:dyDescent="0.25">
      <c r="A26" s="302"/>
      <c r="B26" s="414">
        <v>0.05</v>
      </c>
    </row>
    <row r="27" spans="1:2" x14ac:dyDescent="0.25">
      <c r="A27" s="302"/>
      <c r="B27" s="414">
        <v>0.05</v>
      </c>
    </row>
    <row r="28" spans="1:2" x14ac:dyDescent="0.25">
      <c r="A28" s="302"/>
      <c r="B28" s="414">
        <v>0.05</v>
      </c>
    </row>
    <row r="29" spans="1:2" x14ac:dyDescent="0.25">
      <c r="A29" s="302"/>
      <c r="B29" s="414">
        <v>0.05</v>
      </c>
    </row>
    <row r="30" spans="1:2" x14ac:dyDescent="0.25">
      <c r="A30" s="302"/>
      <c r="B30" s="414">
        <v>0.05</v>
      </c>
    </row>
    <row r="31" spans="1:2" x14ac:dyDescent="0.25">
      <c r="A31" s="302"/>
      <c r="B31" s="414">
        <v>0.05</v>
      </c>
    </row>
    <row r="32" spans="1:2" x14ac:dyDescent="0.25">
      <c r="A32" s="302"/>
      <c r="B32" s="414">
        <v>0.05</v>
      </c>
    </row>
    <row r="33" spans="1:2" x14ac:dyDescent="0.25">
      <c r="A33" s="302"/>
      <c r="B33" s="414">
        <v>0.05</v>
      </c>
    </row>
    <row r="34" spans="1:2" x14ac:dyDescent="0.25">
      <c r="A34" s="302"/>
      <c r="B34" s="414">
        <v>0.05</v>
      </c>
    </row>
    <row r="35" spans="1:2" x14ac:dyDescent="0.25">
      <c r="A35" s="302"/>
      <c r="B35" s="414">
        <v>0.05</v>
      </c>
    </row>
    <row r="36" spans="1:2" x14ac:dyDescent="0.25">
      <c r="A36" s="302"/>
      <c r="B36" s="414">
        <v>0.05</v>
      </c>
    </row>
    <row r="37" spans="1:2" x14ac:dyDescent="0.25">
      <c r="A37" s="302"/>
      <c r="B37" s="414">
        <v>0.05</v>
      </c>
    </row>
    <row r="38" spans="1:2" x14ac:dyDescent="0.25">
      <c r="A38" s="302"/>
      <c r="B38" s="414">
        <v>0.05</v>
      </c>
    </row>
    <row r="39" spans="1:2" x14ac:dyDescent="0.25">
      <c r="A39" s="302"/>
      <c r="B39" s="414">
        <v>0.05</v>
      </c>
    </row>
    <row r="40" spans="1:2" x14ac:dyDescent="0.25">
      <c r="A40" s="302"/>
      <c r="B40" s="414">
        <v>0.05</v>
      </c>
    </row>
    <row r="41" spans="1:2" x14ac:dyDescent="0.25">
      <c r="A41" s="302"/>
      <c r="B41" s="414">
        <v>0.05</v>
      </c>
    </row>
    <row r="42" spans="1:2" x14ac:dyDescent="0.25">
      <c r="A42" s="302"/>
      <c r="B42" s="414">
        <v>0.05</v>
      </c>
    </row>
    <row r="43" spans="1:2" x14ac:dyDescent="0.25">
      <c r="A43" s="302"/>
      <c r="B43" s="414">
        <v>0.05</v>
      </c>
    </row>
    <row r="44" spans="1:2" x14ac:dyDescent="0.25">
      <c r="A44" s="302"/>
      <c r="B44" s="414">
        <v>0.05</v>
      </c>
    </row>
    <row r="45" spans="1:2" x14ac:dyDescent="0.25">
      <c r="A45" s="302"/>
      <c r="B45" s="414">
        <v>0.05</v>
      </c>
    </row>
    <row r="46" spans="1:2" x14ac:dyDescent="0.25">
      <c r="A46" s="302"/>
      <c r="B46" s="414">
        <v>0.05</v>
      </c>
    </row>
    <row r="47" spans="1:2" x14ac:dyDescent="0.25">
      <c r="A47" s="302"/>
      <c r="B47" s="414">
        <v>0.05</v>
      </c>
    </row>
    <row r="48" spans="1:2" x14ac:dyDescent="0.25">
      <c r="A48" s="302"/>
      <c r="B48" s="414">
        <v>0.05</v>
      </c>
    </row>
    <row r="49" spans="1:2" x14ac:dyDescent="0.25">
      <c r="A49" s="302"/>
      <c r="B49" s="414">
        <v>0.05</v>
      </c>
    </row>
    <row r="50" spans="1:2" x14ac:dyDescent="0.25">
      <c r="A50" s="302"/>
      <c r="B50" s="414">
        <v>0.05</v>
      </c>
    </row>
    <row r="51" spans="1:2" x14ac:dyDescent="0.25">
      <c r="A51" s="302"/>
      <c r="B51" s="414">
        <v>0.05</v>
      </c>
    </row>
    <row r="52" spans="1:2" x14ac:dyDescent="0.25">
      <c r="A52" s="302"/>
      <c r="B52" s="414">
        <v>0.05</v>
      </c>
    </row>
    <row r="53" spans="1:2" x14ac:dyDescent="0.25">
      <c r="A53" s="302"/>
      <c r="B53" s="414">
        <v>0.05</v>
      </c>
    </row>
    <row r="54" spans="1:2" x14ac:dyDescent="0.25">
      <c r="A54" s="302"/>
      <c r="B54" s="414">
        <v>0.05</v>
      </c>
    </row>
    <row r="55" spans="1:2" x14ac:dyDescent="0.25">
      <c r="A55" s="302"/>
      <c r="B55" s="414">
        <v>0.05</v>
      </c>
    </row>
    <row r="56" spans="1:2" x14ac:dyDescent="0.25">
      <c r="A56" s="302"/>
      <c r="B56" s="414">
        <v>0.05</v>
      </c>
    </row>
    <row r="57" spans="1:2" x14ac:dyDescent="0.25">
      <c r="A57" s="302"/>
      <c r="B57" s="414">
        <v>0.05</v>
      </c>
    </row>
    <row r="58" spans="1:2" x14ac:dyDescent="0.25">
      <c r="A58" s="302"/>
      <c r="B58" s="414">
        <v>0.05</v>
      </c>
    </row>
    <row r="59" spans="1:2" x14ac:dyDescent="0.25">
      <c r="A59" s="302"/>
      <c r="B59" s="414">
        <v>0.05</v>
      </c>
    </row>
    <row r="60" spans="1:2" x14ac:dyDescent="0.25">
      <c r="A60" s="302"/>
      <c r="B60" s="414">
        <v>0.05</v>
      </c>
    </row>
    <row r="61" spans="1:2" x14ac:dyDescent="0.25">
      <c r="A61" s="302"/>
      <c r="B61" s="414">
        <v>0.05</v>
      </c>
    </row>
    <row r="62" spans="1:2" x14ac:dyDescent="0.25">
      <c r="A62" s="302"/>
      <c r="B62" s="414">
        <v>0.05</v>
      </c>
    </row>
    <row r="63" spans="1:2" x14ac:dyDescent="0.25">
      <c r="A63" s="302"/>
      <c r="B63" s="414">
        <v>0.05</v>
      </c>
    </row>
    <row r="64" spans="1:2" x14ac:dyDescent="0.25">
      <c r="A64" s="302"/>
      <c r="B64" s="414">
        <v>0.05</v>
      </c>
    </row>
    <row r="65" spans="1:2" x14ac:dyDescent="0.25">
      <c r="A65" s="302"/>
      <c r="B65" s="414">
        <v>0.05</v>
      </c>
    </row>
    <row r="66" spans="1:2" x14ac:dyDescent="0.25">
      <c r="A66" s="302"/>
      <c r="B66" s="414">
        <v>0.05</v>
      </c>
    </row>
    <row r="67" spans="1:2" x14ac:dyDescent="0.25">
      <c r="A67" s="302"/>
      <c r="B67" s="414">
        <v>0.05</v>
      </c>
    </row>
    <row r="68" spans="1:2" x14ac:dyDescent="0.25">
      <c r="A68" s="302"/>
      <c r="B68" s="414">
        <v>0.05</v>
      </c>
    </row>
    <row r="69" spans="1:2" x14ac:dyDescent="0.25">
      <c r="A69" s="302"/>
      <c r="B69" s="414">
        <v>0.05</v>
      </c>
    </row>
    <row r="70" spans="1:2" x14ac:dyDescent="0.25">
      <c r="A70" s="302"/>
      <c r="B70" s="414">
        <v>0.05</v>
      </c>
    </row>
    <row r="71" spans="1:2" x14ac:dyDescent="0.25">
      <c r="A71" s="302"/>
      <c r="B71" s="414">
        <v>0.05</v>
      </c>
    </row>
    <row r="72" spans="1:2" x14ac:dyDescent="0.25">
      <c r="A72" s="302"/>
      <c r="B72" s="414">
        <v>0.05</v>
      </c>
    </row>
    <row r="73" spans="1:2" x14ac:dyDescent="0.25">
      <c r="A73" s="302"/>
      <c r="B73" s="414">
        <v>0.05</v>
      </c>
    </row>
    <row r="74" spans="1:2" x14ac:dyDescent="0.25">
      <c r="A74" s="302"/>
      <c r="B74" s="414">
        <v>0.05</v>
      </c>
    </row>
    <row r="75" spans="1:2" x14ac:dyDescent="0.25">
      <c r="A75" s="302"/>
      <c r="B75" s="414">
        <v>0.05</v>
      </c>
    </row>
    <row r="76" spans="1:2" x14ac:dyDescent="0.25">
      <c r="A76" s="302"/>
      <c r="B76" s="414">
        <v>0.05</v>
      </c>
    </row>
    <row r="77" spans="1:2" x14ac:dyDescent="0.25">
      <c r="A77" s="302"/>
      <c r="B77" s="414">
        <v>0.05</v>
      </c>
    </row>
    <row r="78" spans="1:2" x14ac:dyDescent="0.25">
      <c r="A78" s="302"/>
      <c r="B78" s="414">
        <v>0.05</v>
      </c>
    </row>
    <row r="79" spans="1:2" x14ac:dyDescent="0.25">
      <c r="A79" s="302"/>
      <c r="B79" s="414">
        <v>0.05</v>
      </c>
    </row>
    <row r="80" spans="1:2" x14ac:dyDescent="0.25">
      <c r="A80" s="302"/>
      <c r="B80" s="414">
        <v>0.05</v>
      </c>
    </row>
    <row r="81" spans="1:2" x14ac:dyDescent="0.25">
      <c r="A81" s="302"/>
      <c r="B81" s="414">
        <v>0.05</v>
      </c>
    </row>
    <row r="82" spans="1:2" x14ac:dyDescent="0.25">
      <c r="A82" s="302"/>
      <c r="B82" s="414">
        <v>0.05</v>
      </c>
    </row>
    <row r="83" spans="1:2" x14ac:dyDescent="0.25">
      <c r="A83" s="302"/>
      <c r="B83" s="414">
        <v>0.05</v>
      </c>
    </row>
    <row r="84" spans="1:2" x14ac:dyDescent="0.25">
      <c r="A84" s="302"/>
      <c r="B84" s="414">
        <v>0.05</v>
      </c>
    </row>
    <row r="85" spans="1:2" x14ac:dyDescent="0.25">
      <c r="A85" s="302"/>
      <c r="B85" s="414">
        <v>0.05</v>
      </c>
    </row>
    <row r="86" spans="1:2" x14ac:dyDescent="0.25">
      <c r="A86" s="302"/>
      <c r="B86" s="414">
        <v>0.05</v>
      </c>
    </row>
    <row r="87" spans="1:2" x14ac:dyDescent="0.25">
      <c r="A87" s="302"/>
      <c r="B87" s="414">
        <v>0.05</v>
      </c>
    </row>
    <row r="88" spans="1:2" x14ac:dyDescent="0.25">
      <c r="A88" s="302"/>
      <c r="B88" s="414">
        <v>0.05</v>
      </c>
    </row>
    <row r="89" spans="1:2" x14ac:dyDescent="0.25">
      <c r="A89" s="302"/>
      <c r="B89" s="414">
        <v>0.05</v>
      </c>
    </row>
    <row r="90" spans="1:2" x14ac:dyDescent="0.25">
      <c r="A90" s="302"/>
      <c r="B90" s="414">
        <v>0.05</v>
      </c>
    </row>
    <row r="91" spans="1:2" x14ac:dyDescent="0.25">
      <c r="A91" s="302"/>
      <c r="B91" s="414">
        <v>0.05</v>
      </c>
    </row>
    <row r="92" spans="1:2" x14ac:dyDescent="0.25">
      <c r="A92" s="302"/>
      <c r="B92" s="414">
        <v>0.05</v>
      </c>
    </row>
    <row r="93" spans="1:2" x14ac:dyDescent="0.25">
      <c r="A93" s="302"/>
      <c r="B93" s="414">
        <v>0.05</v>
      </c>
    </row>
    <row r="94" spans="1:2" x14ac:dyDescent="0.25">
      <c r="A94" s="302"/>
      <c r="B94" s="414">
        <v>0.05</v>
      </c>
    </row>
    <row r="95" spans="1:2" x14ac:dyDescent="0.25">
      <c r="A95" s="302"/>
      <c r="B95" s="414">
        <v>0.05</v>
      </c>
    </row>
    <row r="96" spans="1:2" x14ac:dyDescent="0.25">
      <c r="A96" s="302"/>
      <c r="B96" s="414">
        <v>0.05</v>
      </c>
    </row>
    <row r="97" spans="1:2" x14ac:dyDescent="0.25">
      <c r="A97" s="302"/>
      <c r="B97" s="414">
        <v>0.05</v>
      </c>
    </row>
    <row r="98" spans="1:2" x14ac:dyDescent="0.25">
      <c r="A98" s="302"/>
      <c r="B98" s="414">
        <v>0.05</v>
      </c>
    </row>
    <row r="99" spans="1:2" x14ac:dyDescent="0.25">
      <c r="A99" s="302"/>
      <c r="B99" s="414">
        <v>0.05</v>
      </c>
    </row>
    <row r="100" spans="1:2" x14ac:dyDescent="0.25">
      <c r="A100" s="302"/>
      <c r="B100" s="414">
        <v>0.05</v>
      </c>
    </row>
    <row r="101" spans="1:2" x14ac:dyDescent="0.25">
      <c r="A101" s="302"/>
      <c r="B101" s="414">
        <v>0.05</v>
      </c>
    </row>
    <row r="102" spans="1:2" x14ac:dyDescent="0.25">
      <c r="A102" s="302"/>
      <c r="B102" s="414">
        <v>0.05</v>
      </c>
    </row>
    <row r="103" spans="1:2" x14ac:dyDescent="0.25">
      <c r="A103" s="302"/>
      <c r="B103" s="414">
        <v>0.05</v>
      </c>
    </row>
    <row r="104" spans="1:2" x14ac:dyDescent="0.25">
      <c r="A104" s="302"/>
      <c r="B104" s="414">
        <v>0.05</v>
      </c>
    </row>
    <row r="105" spans="1:2" x14ac:dyDescent="0.25">
      <c r="A105" s="302"/>
      <c r="B105" s="414">
        <v>0.05</v>
      </c>
    </row>
    <row r="106" spans="1:2" x14ac:dyDescent="0.25">
      <c r="A106" s="302"/>
      <c r="B106" s="414">
        <v>0.05</v>
      </c>
    </row>
    <row r="107" spans="1:2" x14ac:dyDescent="0.25">
      <c r="A107" s="302"/>
      <c r="B107" s="414">
        <v>0.05</v>
      </c>
    </row>
    <row r="108" spans="1:2" x14ac:dyDescent="0.25">
      <c r="A108" s="302"/>
      <c r="B108" s="414">
        <v>0.05</v>
      </c>
    </row>
    <row r="109" spans="1:2" x14ac:dyDescent="0.25">
      <c r="A109" s="302"/>
      <c r="B109" s="414">
        <v>0.05</v>
      </c>
    </row>
    <row r="110" spans="1:2" x14ac:dyDescent="0.25">
      <c r="A110" s="302"/>
      <c r="B110" s="414">
        <v>0.05</v>
      </c>
    </row>
    <row r="111" spans="1:2" x14ac:dyDescent="0.25">
      <c r="A111" s="302"/>
      <c r="B111" s="414">
        <v>0.05</v>
      </c>
    </row>
    <row r="112" spans="1:2" x14ac:dyDescent="0.25">
      <c r="A112" s="302"/>
      <c r="B112" s="414">
        <v>0.05</v>
      </c>
    </row>
    <row r="113" spans="1:2" x14ac:dyDescent="0.25">
      <c r="A113" s="302"/>
      <c r="B113" s="414">
        <v>0.05</v>
      </c>
    </row>
    <row r="114" spans="1:2" x14ac:dyDescent="0.25">
      <c r="A114" s="302"/>
      <c r="B114" s="414">
        <v>0.05</v>
      </c>
    </row>
    <row r="115" spans="1:2" x14ac:dyDescent="0.25">
      <c r="A115" s="302"/>
      <c r="B115" s="414">
        <v>0.05</v>
      </c>
    </row>
    <row r="116" spans="1:2" x14ac:dyDescent="0.25">
      <c r="A116" s="302"/>
      <c r="B116" s="414">
        <v>0.05</v>
      </c>
    </row>
    <row r="117" spans="1:2" x14ac:dyDescent="0.25">
      <c r="A117" s="302"/>
      <c r="B117" s="414">
        <v>0.05</v>
      </c>
    </row>
    <row r="118" spans="1:2" x14ac:dyDescent="0.25">
      <c r="A118" s="302"/>
      <c r="B118" s="414">
        <v>0.05</v>
      </c>
    </row>
    <row r="119" spans="1:2" x14ac:dyDescent="0.25">
      <c r="A119" s="302"/>
      <c r="B119" s="414">
        <v>0.05</v>
      </c>
    </row>
    <row r="120" spans="1:2" x14ac:dyDescent="0.25">
      <c r="A120" s="302"/>
      <c r="B120" s="414">
        <v>0.05</v>
      </c>
    </row>
    <row r="121" spans="1:2" x14ac:dyDescent="0.25">
      <c r="A121" s="302"/>
      <c r="B121" s="414">
        <v>0.05</v>
      </c>
    </row>
    <row r="122" spans="1:2" x14ac:dyDescent="0.25">
      <c r="A122" s="302"/>
      <c r="B122" s="414">
        <v>0.05</v>
      </c>
    </row>
    <row r="123" spans="1:2" x14ac:dyDescent="0.25">
      <c r="A123" s="302"/>
      <c r="B123" s="414">
        <v>0.05</v>
      </c>
    </row>
    <row r="124" spans="1:2" x14ac:dyDescent="0.25">
      <c r="A124" s="302"/>
      <c r="B124" s="414">
        <v>0.05</v>
      </c>
    </row>
    <row r="125" spans="1:2" x14ac:dyDescent="0.25">
      <c r="A125" s="302"/>
      <c r="B125" s="414">
        <v>0.05</v>
      </c>
    </row>
    <row r="126" spans="1:2" x14ac:dyDescent="0.25">
      <c r="A126" s="302"/>
      <c r="B126" s="414">
        <v>0.05</v>
      </c>
    </row>
    <row r="127" spans="1:2" x14ac:dyDescent="0.25">
      <c r="A127" s="302"/>
      <c r="B127" s="414">
        <v>0.05</v>
      </c>
    </row>
    <row r="128" spans="1:2" x14ac:dyDescent="0.25">
      <c r="A128" s="302"/>
      <c r="B128" s="414">
        <v>0.05</v>
      </c>
    </row>
    <row r="129" spans="1:2" x14ac:dyDescent="0.25">
      <c r="A129" s="302"/>
      <c r="B129" s="414">
        <v>0.05</v>
      </c>
    </row>
    <row r="130" spans="1:2" x14ac:dyDescent="0.25">
      <c r="A130" s="302"/>
      <c r="B130" s="414">
        <v>0.05</v>
      </c>
    </row>
    <row r="131" spans="1:2" x14ac:dyDescent="0.25">
      <c r="A131" s="302"/>
      <c r="B131" s="414">
        <v>0.05</v>
      </c>
    </row>
    <row r="132" spans="1:2" x14ac:dyDescent="0.25">
      <c r="A132" s="302"/>
      <c r="B132" s="414">
        <v>0.05</v>
      </c>
    </row>
    <row r="133" spans="1:2" x14ac:dyDescent="0.25">
      <c r="A133" s="302"/>
      <c r="B133" s="414">
        <v>0.05</v>
      </c>
    </row>
    <row r="134" spans="1:2" x14ac:dyDescent="0.25">
      <c r="A134" s="302"/>
      <c r="B134" s="414">
        <v>0.05</v>
      </c>
    </row>
    <row r="135" spans="1:2" x14ac:dyDescent="0.25">
      <c r="A135" s="302"/>
      <c r="B135" s="414">
        <v>0.05</v>
      </c>
    </row>
    <row r="136" spans="1:2" x14ac:dyDescent="0.25">
      <c r="A136" s="302"/>
      <c r="B136" s="414">
        <v>0.05</v>
      </c>
    </row>
    <row r="137" spans="1:2" x14ac:dyDescent="0.25">
      <c r="A137" s="302"/>
      <c r="B137" s="414">
        <v>0.05</v>
      </c>
    </row>
    <row r="138" spans="1:2" x14ac:dyDescent="0.25">
      <c r="A138" s="302"/>
      <c r="B138" s="414">
        <v>0.05</v>
      </c>
    </row>
    <row r="139" spans="1:2" x14ac:dyDescent="0.25">
      <c r="A139" s="302"/>
      <c r="B139" s="414">
        <v>0.05</v>
      </c>
    </row>
    <row r="140" spans="1:2" x14ac:dyDescent="0.25">
      <c r="A140" s="302"/>
      <c r="B140" s="414">
        <v>0.05</v>
      </c>
    </row>
    <row r="141" spans="1:2" x14ac:dyDescent="0.25">
      <c r="A141" s="302"/>
      <c r="B141" s="414">
        <v>0.05</v>
      </c>
    </row>
    <row r="142" spans="1:2" x14ac:dyDescent="0.25">
      <c r="A142" s="302"/>
      <c r="B142" s="414">
        <v>0.05</v>
      </c>
    </row>
    <row r="143" spans="1:2" x14ac:dyDescent="0.25">
      <c r="A143" s="302"/>
      <c r="B143" s="414">
        <v>0.05</v>
      </c>
    </row>
    <row r="144" spans="1:2" x14ac:dyDescent="0.25">
      <c r="A144" s="302"/>
      <c r="B144" s="414">
        <v>0.05</v>
      </c>
    </row>
    <row r="145" spans="1:2" x14ac:dyDescent="0.25">
      <c r="A145" s="302"/>
      <c r="B145" s="414">
        <v>0.05</v>
      </c>
    </row>
    <row r="146" spans="1:2" x14ac:dyDescent="0.25">
      <c r="A146" s="302"/>
      <c r="B146" s="414">
        <v>0.05</v>
      </c>
    </row>
    <row r="147" spans="1:2" x14ac:dyDescent="0.25">
      <c r="A147" s="302"/>
      <c r="B147" s="414">
        <v>0.05</v>
      </c>
    </row>
    <row r="148" spans="1:2" x14ac:dyDescent="0.25">
      <c r="A148" s="302"/>
      <c r="B148" s="414">
        <v>0.05</v>
      </c>
    </row>
    <row r="149" spans="1:2" x14ac:dyDescent="0.25">
      <c r="A149" s="302"/>
      <c r="B149" s="414">
        <v>0.05</v>
      </c>
    </row>
    <row r="150" spans="1:2" x14ac:dyDescent="0.25">
      <c r="A150" s="302"/>
      <c r="B150" s="414">
        <v>0.05</v>
      </c>
    </row>
    <row r="151" spans="1:2" x14ac:dyDescent="0.25">
      <c r="A151" s="302"/>
      <c r="B151" s="414">
        <v>0.05</v>
      </c>
    </row>
    <row r="152" spans="1:2" x14ac:dyDescent="0.25">
      <c r="A152" s="302"/>
      <c r="B152" s="414">
        <v>0.05</v>
      </c>
    </row>
    <row r="153" spans="1:2" x14ac:dyDescent="0.25">
      <c r="A153" s="302"/>
      <c r="B153" s="414">
        <v>0.05</v>
      </c>
    </row>
    <row r="154" spans="1:2" x14ac:dyDescent="0.25">
      <c r="B154" s="414">
        <v>0.05</v>
      </c>
    </row>
    <row r="155" spans="1:2" x14ac:dyDescent="0.25">
      <c r="B155" s="414">
        <v>0.05</v>
      </c>
    </row>
    <row r="156" spans="1:2" x14ac:dyDescent="0.25">
      <c r="B156" s="414">
        <v>0.05</v>
      </c>
    </row>
    <row r="157" spans="1:2" x14ac:dyDescent="0.25">
      <c r="B157" s="414">
        <v>0.05</v>
      </c>
    </row>
    <row r="158" spans="1:2" x14ac:dyDescent="0.25">
      <c r="B158" s="414">
        <v>0.05</v>
      </c>
    </row>
    <row r="159" spans="1:2" x14ac:dyDescent="0.25">
      <c r="B159" s="414">
        <v>0.05</v>
      </c>
    </row>
    <row r="160" spans="1:2" x14ac:dyDescent="0.25">
      <c r="B160" s="414">
        <v>0.05</v>
      </c>
    </row>
    <row r="161" spans="2:2" x14ac:dyDescent="0.25">
      <c r="B161" s="414">
        <v>0.05</v>
      </c>
    </row>
    <row r="162" spans="2:2" x14ac:dyDescent="0.25">
      <c r="B162" s="414">
        <v>0.05</v>
      </c>
    </row>
    <row r="163" spans="2:2" x14ac:dyDescent="0.25">
      <c r="B163" s="414">
        <v>0.05</v>
      </c>
    </row>
    <row r="164" spans="2:2" x14ac:dyDescent="0.25">
      <c r="B164" s="414">
        <v>0.05</v>
      </c>
    </row>
    <row r="165" spans="2:2" x14ac:dyDescent="0.25">
      <c r="B165" s="414">
        <v>0.05</v>
      </c>
    </row>
    <row r="166" spans="2:2" x14ac:dyDescent="0.25">
      <c r="B166" s="414">
        <v>0.05</v>
      </c>
    </row>
    <row r="167" spans="2:2" x14ac:dyDescent="0.25">
      <c r="B167" s="414">
        <v>0.05</v>
      </c>
    </row>
    <row r="168" spans="2:2" x14ac:dyDescent="0.25">
      <c r="B168" s="414">
        <v>0.05</v>
      </c>
    </row>
    <row r="169" spans="2:2" x14ac:dyDescent="0.25">
      <c r="B169" s="414">
        <v>0.05</v>
      </c>
    </row>
    <row r="170" spans="2:2" x14ac:dyDescent="0.25">
      <c r="B170" s="414">
        <v>0.05</v>
      </c>
    </row>
    <row r="171" spans="2:2" x14ac:dyDescent="0.25">
      <c r="B171" s="414">
        <v>0.05</v>
      </c>
    </row>
    <row r="172" spans="2:2" x14ac:dyDescent="0.25">
      <c r="B172" s="414">
        <v>0.05</v>
      </c>
    </row>
    <row r="173" spans="2:2" x14ac:dyDescent="0.25">
      <c r="B173" s="414">
        <v>0.05</v>
      </c>
    </row>
    <row r="174" spans="2:2" x14ac:dyDescent="0.25">
      <c r="B174" s="414">
        <v>0.05</v>
      </c>
    </row>
    <row r="175" spans="2:2" x14ac:dyDescent="0.25">
      <c r="B175" s="414">
        <v>0.05</v>
      </c>
    </row>
    <row r="176" spans="2:2" x14ac:dyDescent="0.25">
      <c r="B176" s="414">
        <v>0.05</v>
      </c>
    </row>
    <row r="177" spans="2:2" x14ac:dyDescent="0.25">
      <c r="B177" s="414">
        <v>0.05</v>
      </c>
    </row>
    <row r="178" spans="2:2" x14ac:dyDescent="0.25">
      <c r="B178" s="414">
        <v>0.05</v>
      </c>
    </row>
    <row r="179" spans="2:2" x14ac:dyDescent="0.25">
      <c r="B179" s="414">
        <v>0.05</v>
      </c>
    </row>
    <row r="180" spans="2:2" x14ac:dyDescent="0.25">
      <c r="B180" s="414">
        <v>0.05</v>
      </c>
    </row>
    <row r="181" spans="2:2" x14ac:dyDescent="0.25">
      <c r="B181" s="414">
        <v>0.05</v>
      </c>
    </row>
    <row r="182" spans="2:2" x14ac:dyDescent="0.25">
      <c r="B182" s="414">
        <v>0.05</v>
      </c>
    </row>
    <row r="183" spans="2:2" x14ac:dyDescent="0.25">
      <c r="B183" s="414">
        <v>0.05</v>
      </c>
    </row>
    <row r="184" spans="2:2" x14ac:dyDescent="0.25">
      <c r="B184" s="414">
        <v>0.05</v>
      </c>
    </row>
    <row r="185" spans="2:2" x14ac:dyDescent="0.25">
      <c r="B185" s="414">
        <v>0.05</v>
      </c>
    </row>
    <row r="186" spans="2:2" x14ac:dyDescent="0.25">
      <c r="B186" s="414">
        <v>0.05</v>
      </c>
    </row>
    <row r="187" spans="2:2" x14ac:dyDescent="0.25">
      <c r="B187" s="414">
        <v>0.05</v>
      </c>
    </row>
    <row r="188" spans="2:2" x14ac:dyDescent="0.25">
      <c r="B188" s="414">
        <v>0.05</v>
      </c>
    </row>
    <row r="189" spans="2:2" x14ac:dyDescent="0.25">
      <c r="B189" s="414">
        <v>0.05</v>
      </c>
    </row>
    <row r="190" spans="2:2" x14ac:dyDescent="0.25">
      <c r="B190" s="414">
        <v>0.05</v>
      </c>
    </row>
    <row r="191" spans="2:2" x14ac:dyDescent="0.25">
      <c r="B191" s="414">
        <v>0.05</v>
      </c>
    </row>
    <row r="192" spans="2:2" x14ac:dyDescent="0.25">
      <c r="B192" s="414">
        <v>0.05</v>
      </c>
    </row>
    <row r="193" spans="2:2" x14ac:dyDescent="0.25">
      <c r="B193" s="414">
        <v>0.05</v>
      </c>
    </row>
    <row r="194" spans="2:2" x14ac:dyDescent="0.25">
      <c r="B194" s="414">
        <v>0.05</v>
      </c>
    </row>
    <row r="195" spans="2:2" x14ac:dyDescent="0.25">
      <c r="B195" s="414">
        <v>0.05</v>
      </c>
    </row>
    <row r="196" spans="2:2" x14ac:dyDescent="0.25">
      <c r="B196" s="414">
        <v>0.05</v>
      </c>
    </row>
    <row r="197" spans="2:2" x14ac:dyDescent="0.25">
      <c r="B197" s="414">
        <v>0.05</v>
      </c>
    </row>
    <row r="198" spans="2:2" x14ac:dyDescent="0.25">
      <c r="B198" s="414">
        <v>0.05</v>
      </c>
    </row>
    <row r="199" spans="2:2" x14ac:dyDescent="0.25">
      <c r="B199" s="414">
        <v>0.05</v>
      </c>
    </row>
    <row r="200" spans="2:2" x14ac:dyDescent="0.25">
      <c r="B200" s="414">
        <v>0.05</v>
      </c>
    </row>
    <row r="201" spans="2:2" x14ac:dyDescent="0.25">
      <c r="B201" s="414">
        <v>0.05</v>
      </c>
    </row>
    <row r="202" spans="2:2" x14ac:dyDescent="0.25">
      <c r="B202" s="414">
        <v>0.05</v>
      </c>
    </row>
    <row r="203" spans="2:2" x14ac:dyDescent="0.25">
      <c r="B203" s="414">
        <v>0.05</v>
      </c>
    </row>
    <row r="204" spans="2:2" x14ac:dyDescent="0.25">
      <c r="B204" s="414">
        <v>0.05</v>
      </c>
    </row>
    <row r="205" spans="2:2" x14ac:dyDescent="0.25">
      <c r="B205" s="414">
        <v>0.05</v>
      </c>
    </row>
    <row r="206" spans="2:2" x14ac:dyDescent="0.25">
      <c r="B206" s="414">
        <v>0.05</v>
      </c>
    </row>
    <row r="207" spans="2:2" x14ac:dyDescent="0.25">
      <c r="B207" s="414">
        <v>0.05</v>
      </c>
    </row>
    <row r="208" spans="2:2" x14ac:dyDescent="0.25">
      <c r="B208" s="414">
        <v>0.05</v>
      </c>
    </row>
    <row r="209" spans="2:2" x14ac:dyDescent="0.25">
      <c r="B209" s="414">
        <v>0.05</v>
      </c>
    </row>
    <row r="210" spans="2:2" x14ac:dyDescent="0.25">
      <c r="B210" s="414">
        <v>0.05</v>
      </c>
    </row>
    <row r="211" spans="2:2" x14ac:dyDescent="0.25">
      <c r="B211" s="414">
        <v>0.05</v>
      </c>
    </row>
    <row r="212" spans="2:2" x14ac:dyDescent="0.25">
      <c r="B212" s="414">
        <v>0.05</v>
      </c>
    </row>
    <row r="213" spans="2:2" x14ac:dyDescent="0.25">
      <c r="B213" s="414">
        <v>0.05</v>
      </c>
    </row>
    <row r="214" spans="2:2" x14ac:dyDescent="0.25">
      <c r="B214" s="414">
        <v>0.05</v>
      </c>
    </row>
    <row r="215" spans="2:2" x14ac:dyDescent="0.25">
      <c r="B215" s="414">
        <v>0.05</v>
      </c>
    </row>
    <row r="216" spans="2:2" x14ac:dyDescent="0.25">
      <c r="B216" s="414">
        <v>0.05</v>
      </c>
    </row>
    <row r="217" spans="2:2" x14ac:dyDescent="0.25">
      <c r="B217" s="414">
        <v>0.05</v>
      </c>
    </row>
    <row r="218" spans="2:2" x14ac:dyDescent="0.25">
      <c r="B218" s="414">
        <v>0.05</v>
      </c>
    </row>
    <row r="219" spans="2:2" x14ac:dyDescent="0.25">
      <c r="B219" s="414">
        <v>0.05</v>
      </c>
    </row>
    <row r="220" spans="2:2" x14ac:dyDescent="0.25">
      <c r="B220" s="414">
        <v>0.05</v>
      </c>
    </row>
    <row r="221" spans="2:2" x14ac:dyDescent="0.25">
      <c r="B221" s="414">
        <v>0.05</v>
      </c>
    </row>
    <row r="222" spans="2:2" x14ac:dyDescent="0.25">
      <c r="B222" s="414">
        <v>0.05</v>
      </c>
    </row>
    <row r="223" spans="2:2" x14ac:dyDescent="0.25">
      <c r="B223" s="414">
        <v>0.05</v>
      </c>
    </row>
    <row r="224" spans="2:2" x14ac:dyDescent="0.25">
      <c r="B224" s="414">
        <v>0.05</v>
      </c>
    </row>
    <row r="225" spans="2:2" x14ac:dyDescent="0.25">
      <c r="B225" s="414">
        <v>0.05</v>
      </c>
    </row>
    <row r="226" spans="2:2" x14ac:dyDescent="0.25">
      <c r="B226" s="414">
        <v>0.05</v>
      </c>
    </row>
    <row r="227" spans="2:2" x14ac:dyDescent="0.25">
      <c r="B227" s="414">
        <v>0.05</v>
      </c>
    </row>
    <row r="228" spans="2:2" x14ac:dyDescent="0.25">
      <c r="B228" s="414">
        <v>0.05</v>
      </c>
    </row>
    <row r="229" spans="2:2" x14ac:dyDescent="0.25">
      <c r="B229" s="414">
        <v>0.05</v>
      </c>
    </row>
    <row r="230" spans="2:2" x14ac:dyDescent="0.25">
      <c r="B230" s="414">
        <v>0.05</v>
      </c>
    </row>
    <row r="231" spans="2:2" x14ac:dyDescent="0.25">
      <c r="B231" s="414">
        <v>0.05</v>
      </c>
    </row>
    <row r="232" spans="2:2" x14ac:dyDescent="0.25">
      <c r="B232" s="414">
        <v>0.05</v>
      </c>
    </row>
    <row r="233" spans="2:2" x14ac:dyDescent="0.25">
      <c r="B233" s="414">
        <v>0.05</v>
      </c>
    </row>
    <row r="234" spans="2:2" x14ac:dyDescent="0.25">
      <c r="B234" s="414">
        <v>0.05</v>
      </c>
    </row>
    <row r="235" spans="2:2" x14ac:dyDescent="0.25">
      <c r="B235" s="414">
        <v>0.05</v>
      </c>
    </row>
    <row r="236" spans="2:2" x14ac:dyDescent="0.25">
      <c r="B236" s="414">
        <v>0.05</v>
      </c>
    </row>
    <row r="237" spans="2:2" x14ac:dyDescent="0.25">
      <c r="B237" s="414">
        <v>0.05</v>
      </c>
    </row>
    <row r="238" spans="2:2" x14ac:dyDescent="0.25">
      <c r="B238" s="414">
        <v>0.05</v>
      </c>
    </row>
    <row r="239" spans="2:2" x14ac:dyDescent="0.25">
      <c r="B239" s="414">
        <v>0.05</v>
      </c>
    </row>
    <row r="240" spans="2:2" x14ac:dyDescent="0.25">
      <c r="B240" s="414">
        <v>0.05</v>
      </c>
    </row>
    <row r="241" spans="2:2" x14ac:dyDescent="0.25">
      <c r="B241" s="414">
        <v>0.05</v>
      </c>
    </row>
    <row r="242" spans="2:2" x14ac:dyDescent="0.25">
      <c r="B242" s="414">
        <v>0.05</v>
      </c>
    </row>
    <row r="243" spans="2:2" x14ac:dyDescent="0.25">
      <c r="B243" s="414">
        <v>0.05</v>
      </c>
    </row>
    <row r="244" spans="2:2" x14ac:dyDescent="0.25">
      <c r="B244" s="414">
        <v>0.05</v>
      </c>
    </row>
    <row r="245" spans="2:2" x14ac:dyDescent="0.25">
      <c r="B245" s="414">
        <v>0.05</v>
      </c>
    </row>
    <row r="246" spans="2:2" x14ac:dyDescent="0.25">
      <c r="B246" s="414">
        <v>0.05</v>
      </c>
    </row>
    <row r="247" spans="2:2" x14ac:dyDescent="0.25">
      <c r="B247" s="414">
        <v>0.05</v>
      </c>
    </row>
    <row r="248" spans="2:2" x14ac:dyDescent="0.25">
      <c r="B248" s="414">
        <v>0.05</v>
      </c>
    </row>
    <row r="249" spans="2:2" x14ac:dyDescent="0.25">
      <c r="B249" s="414">
        <v>0.05</v>
      </c>
    </row>
    <row r="250" spans="2:2" x14ac:dyDescent="0.25">
      <c r="B250" s="414">
        <v>0.05</v>
      </c>
    </row>
    <row r="251" spans="2:2" x14ac:dyDescent="0.25">
      <c r="B251" s="414">
        <v>0.05</v>
      </c>
    </row>
    <row r="252" spans="2:2" x14ac:dyDescent="0.25">
      <c r="B252" s="414">
        <v>0.05</v>
      </c>
    </row>
    <row r="253" spans="2:2" x14ac:dyDescent="0.25">
      <c r="B253" s="414">
        <v>0.05</v>
      </c>
    </row>
    <row r="254" spans="2:2" x14ac:dyDescent="0.25">
      <c r="B254" s="414">
        <v>0.05</v>
      </c>
    </row>
    <row r="255" spans="2:2" x14ac:dyDescent="0.25">
      <c r="B255" s="414">
        <v>0.05</v>
      </c>
    </row>
    <row r="256" spans="2:2" x14ac:dyDescent="0.25">
      <c r="B256" s="414">
        <v>0.05</v>
      </c>
    </row>
    <row r="257" spans="2:2" x14ac:dyDescent="0.25">
      <c r="B257" s="414">
        <v>0.05</v>
      </c>
    </row>
    <row r="258" spans="2:2" x14ac:dyDescent="0.25">
      <c r="B258" s="414">
        <v>0.05</v>
      </c>
    </row>
    <row r="259" spans="2:2" x14ac:dyDescent="0.25">
      <c r="B259" s="414">
        <v>0.05</v>
      </c>
    </row>
    <row r="260" spans="2:2" x14ac:dyDescent="0.25">
      <c r="B260" s="414">
        <v>0.05</v>
      </c>
    </row>
    <row r="261" spans="2:2" x14ac:dyDescent="0.25">
      <c r="B261" s="414">
        <v>0.05</v>
      </c>
    </row>
    <row r="262" spans="2:2" x14ac:dyDescent="0.25">
      <c r="B262" s="414">
        <v>0.05</v>
      </c>
    </row>
    <row r="263" spans="2:2" x14ac:dyDescent="0.25">
      <c r="B263" s="414">
        <v>0.05</v>
      </c>
    </row>
    <row r="264" spans="2:2" x14ac:dyDescent="0.25">
      <c r="B264" s="414">
        <v>0.05</v>
      </c>
    </row>
    <row r="265" spans="2:2" x14ac:dyDescent="0.25">
      <c r="B265" s="414">
        <v>0.05</v>
      </c>
    </row>
    <row r="266" spans="2:2" x14ac:dyDescent="0.25">
      <c r="B266" s="414">
        <v>0.05</v>
      </c>
    </row>
    <row r="267" spans="2:2" x14ac:dyDescent="0.25">
      <c r="B267" s="414">
        <v>0.05</v>
      </c>
    </row>
    <row r="268" spans="2:2" x14ac:dyDescent="0.25">
      <c r="B268" s="414">
        <v>0.05</v>
      </c>
    </row>
    <row r="269" spans="2:2" x14ac:dyDescent="0.25">
      <c r="B269" s="414">
        <v>0.05</v>
      </c>
    </row>
    <row r="270" spans="2:2" x14ac:dyDescent="0.25">
      <c r="B270" s="414">
        <v>0.05</v>
      </c>
    </row>
    <row r="271" spans="2:2" x14ac:dyDescent="0.25">
      <c r="B271" s="414">
        <v>0.05</v>
      </c>
    </row>
    <row r="272" spans="2:2" x14ac:dyDescent="0.25">
      <c r="B272" s="414">
        <v>0.05</v>
      </c>
    </row>
    <row r="273" spans="2:2" x14ac:dyDescent="0.25">
      <c r="B273" s="414">
        <v>0.05</v>
      </c>
    </row>
    <row r="274" spans="2:2" x14ac:dyDescent="0.25">
      <c r="B274" s="414">
        <v>0.05</v>
      </c>
    </row>
    <row r="275" spans="2:2" x14ac:dyDescent="0.25">
      <c r="B275" s="414">
        <v>0.05</v>
      </c>
    </row>
    <row r="276" spans="2:2" x14ac:dyDescent="0.25">
      <c r="B276" s="414">
        <v>0.05</v>
      </c>
    </row>
    <row r="277" spans="2:2" x14ac:dyDescent="0.25">
      <c r="B277" s="414">
        <v>0.05</v>
      </c>
    </row>
    <row r="278" spans="2:2" x14ac:dyDescent="0.25">
      <c r="B278" s="414">
        <v>0.05</v>
      </c>
    </row>
    <row r="279" spans="2:2" x14ac:dyDescent="0.25">
      <c r="B279" s="414">
        <v>0.05</v>
      </c>
    </row>
    <row r="280" spans="2:2" x14ac:dyDescent="0.25">
      <c r="B280" s="414">
        <v>0.05</v>
      </c>
    </row>
    <row r="281" spans="2:2" x14ac:dyDescent="0.25">
      <c r="B281" s="414">
        <v>0.05</v>
      </c>
    </row>
    <row r="282" spans="2:2" x14ac:dyDescent="0.25">
      <c r="B282" s="414">
        <v>0.05</v>
      </c>
    </row>
    <row r="283" spans="2:2" x14ac:dyDescent="0.25">
      <c r="B283" s="414">
        <v>0.05</v>
      </c>
    </row>
    <row r="284" spans="2:2" x14ac:dyDescent="0.25">
      <c r="B284" s="414">
        <v>0.05</v>
      </c>
    </row>
    <row r="285" spans="2:2" x14ac:dyDescent="0.25">
      <c r="B285" s="414">
        <v>0.05</v>
      </c>
    </row>
    <row r="286" spans="2:2" x14ac:dyDescent="0.25">
      <c r="B286" s="414">
        <v>0.05</v>
      </c>
    </row>
    <row r="287" spans="2:2" x14ac:dyDescent="0.25">
      <c r="B287" s="414">
        <v>0.05</v>
      </c>
    </row>
    <row r="288" spans="2:2" x14ac:dyDescent="0.25">
      <c r="B288" s="414">
        <v>0.05</v>
      </c>
    </row>
    <row r="289" spans="2:2" x14ac:dyDescent="0.25">
      <c r="B289" s="414">
        <v>0.05</v>
      </c>
    </row>
    <row r="290" spans="2:2" x14ac:dyDescent="0.25">
      <c r="B290" s="414">
        <v>0.05</v>
      </c>
    </row>
    <row r="291" spans="2:2" x14ac:dyDescent="0.25">
      <c r="B291" s="414">
        <v>0.05</v>
      </c>
    </row>
    <row r="292" spans="2:2" x14ac:dyDescent="0.25">
      <c r="B292" s="414">
        <v>0.05</v>
      </c>
    </row>
    <row r="293" spans="2:2" x14ac:dyDescent="0.25">
      <c r="B293" s="414">
        <v>0.05</v>
      </c>
    </row>
    <row r="294" spans="2:2" x14ac:dyDescent="0.25">
      <c r="B294" s="414">
        <v>0.05</v>
      </c>
    </row>
    <row r="295" spans="2:2" x14ac:dyDescent="0.25">
      <c r="B295" s="414">
        <v>0.05</v>
      </c>
    </row>
    <row r="296" spans="2:2" x14ac:dyDescent="0.25">
      <c r="B296" s="414">
        <v>0.05</v>
      </c>
    </row>
    <row r="297" spans="2:2" x14ac:dyDescent="0.25">
      <c r="B297" s="414">
        <v>0.05</v>
      </c>
    </row>
    <row r="298" spans="2:2" x14ac:dyDescent="0.25">
      <c r="B298" s="414">
        <v>0.05</v>
      </c>
    </row>
    <row r="299" spans="2:2" x14ac:dyDescent="0.25">
      <c r="B299" s="414">
        <v>0.05</v>
      </c>
    </row>
    <row r="300" spans="2:2" x14ac:dyDescent="0.25">
      <c r="B300" s="414">
        <v>0.05</v>
      </c>
    </row>
    <row r="301" spans="2:2" x14ac:dyDescent="0.25">
      <c r="B301" s="414">
        <v>0.05</v>
      </c>
    </row>
    <row r="302" spans="2:2" x14ac:dyDescent="0.25">
      <c r="B302" s="414">
        <v>0.05</v>
      </c>
    </row>
    <row r="303" spans="2:2" x14ac:dyDescent="0.25">
      <c r="B303" s="414">
        <v>0.05</v>
      </c>
    </row>
    <row r="304" spans="2:2" x14ac:dyDescent="0.25">
      <c r="B304" s="414">
        <v>0.05</v>
      </c>
    </row>
    <row r="305" spans="2:2" x14ac:dyDescent="0.25">
      <c r="B305" s="414">
        <v>0.05</v>
      </c>
    </row>
    <row r="306" spans="2:2" x14ac:dyDescent="0.25">
      <c r="B306" s="414">
        <v>0.05</v>
      </c>
    </row>
    <row r="307" spans="2:2" x14ac:dyDescent="0.25">
      <c r="B307" s="414">
        <v>0.05</v>
      </c>
    </row>
    <row r="308" spans="2:2" x14ac:dyDescent="0.25">
      <c r="B308" s="414">
        <v>0.05</v>
      </c>
    </row>
    <row r="309" spans="2:2" x14ac:dyDescent="0.25">
      <c r="B309" s="414">
        <v>0.05</v>
      </c>
    </row>
    <row r="310" spans="2:2" x14ac:dyDescent="0.25">
      <c r="B310" s="414">
        <v>0.05</v>
      </c>
    </row>
    <row r="311" spans="2:2" x14ac:dyDescent="0.25">
      <c r="B311" s="414">
        <v>0.05</v>
      </c>
    </row>
    <row r="312" spans="2:2" x14ac:dyDescent="0.25">
      <c r="B312" s="414">
        <v>0.05</v>
      </c>
    </row>
    <row r="313" spans="2:2" x14ac:dyDescent="0.25">
      <c r="B313" s="414">
        <v>0.05</v>
      </c>
    </row>
    <row r="314" spans="2:2" x14ac:dyDescent="0.25">
      <c r="B314" s="414">
        <v>0.05</v>
      </c>
    </row>
    <row r="315" spans="2:2" x14ac:dyDescent="0.25">
      <c r="B315" s="414">
        <v>0.05</v>
      </c>
    </row>
    <row r="316" spans="2:2" x14ac:dyDescent="0.25">
      <c r="B316" s="414">
        <v>0.05</v>
      </c>
    </row>
    <row r="317" spans="2:2" x14ac:dyDescent="0.25">
      <c r="B317" s="414">
        <v>0.05</v>
      </c>
    </row>
    <row r="318" spans="2:2" x14ac:dyDescent="0.25">
      <c r="B318" s="414">
        <v>0.05</v>
      </c>
    </row>
    <row r="319" spans="2:2" x14ac:dyDescent="0.25">
      <c r="B319" s="414">
        <v>0.05</v>
      </c>
    </row>
    <row r="320" spans="2:2" x14ac:dyDescent="0.25">
      <c r="B320" s="414">
        <v>0.05</v>
      </c>
    </row>
    <row r="321" spans="2:2" x14ac:dyDescent="0.25">
      <c r="B321" s="414">
        <v>0.05</v>
      </c>
    </row>
    <row r="322" spans="2:2" x14ac:dyDescent="0.25">
      <c r="B322" s="414">
        <v>0.05</v>
      </c>
    </row>
    <row r="323" spans="2:2" x14ac:dyDescent="0.25">
      <c r="B323" s="414">
        <v>0.05</v>
      </c>
    </row>
    <row r="324" spans="2:2" x14ac:dyDescent="0.25">
      <c r="B324" s="414">
        <v>0.05</v>
      </c>
    </row>
    <row r="325" spans="2:2" x14ac:dyDescent="0.25">
      <c r="B325" s="414">
        <v>0.05</v>
      </c>
    </row>
    <row r="326" spans="2:2" x14ac:dyDescent="0.25">
      <c r="B326" s="414">
        <v>0.05</v>
      </c>
    </row>
    <row r="327" spans="2:2" x14ac:dyDescent="0.25">
      <c r="B327" s="414">
        <v>0.05</v>
      </c>
    </row>
    <row r="328" spans="2:2" x14ac:dyDescent="0.25">
      <c r="B328" s="414">
        <v>0.05</v>
      </c>
    </row>
    <row r="329" spans="2:2" x14ac:dyDescent="0.25">
      <c r="B329" s="414">
        <v>0.05</v>
      </c>
    </row>
    <row r="330" spans="2:2" x14ac:dyDescent="0.25">
      <c r="B330" s="414">
        <v>0.05</v>
      </c>
    </row>
    <row r="331" spans="2:2" x14ac:dyDescent="0.25">
      <c r="B331" s="414">
        <v>0.05</v>
      </c>
    </row>
    <row r="332" spans="2:2" x14ac:dyDescent="0.25">
      <c r="B332" s="414">
        <v>0.05</v>
      </c>
    </row>
    <row r="333" spans="2:2" x14ac:dyDescent="0.25">
      <c r="B333" s="414">
        <v>0.05</v>
      </c>
    </row>
    <row r="334" spans="2:2" x14ac:dyDescent="0.25">
      <c r="B334" s="414">
        <v>0.05</v>
      </c>
    </row>
    <row r="335" spans="2:2" x14ac:dyDescent="0.25">
      <c r="B335" s="414">
        <v>0.05</v>
      </c>
    </row>
    <row r="336" spans="2:2" x14ac:dyDescent="0.25">
      <c r="B336" s="414">
        <v>0.05</v>
      </c>
    </row>
    <row r="337" spans="2:2" x14ac:dyDescent="0.25">
      <c r="B337" s="414">
        <v>0.05</v>
      </c>
    </row>
    <row r="338" spans="2:2" x14ac:dyDescent="0.25">
      <c r="B338" s="414">
        <v>0.05</v>
      </c>
    </row>
    <row r="339" spans="2:2" x14ac:dyDescent="0.25">
      <c r="B339" s="414">
        <v>0.05</v>
      </c>
    </row>
    <row r="340" spans="2:2" x14ac:dyDescent="0.25">
      <c r="B340" s="414">
        <v>0.05</v>
      </c>
    </row>
    <row r="341" spans="2:2" x14ac:dyDescent="0.25">
      <c r="B341" s="414">
        <v>0.05</v>
      </c>
    </row>
    <row r="342" spans="2:2" x14ac:dyDescent="0.25">
      <c r="B342" s="414">
        <v>0.05</v>
      </c>
    </row>
    <row r="343" spans="2:2" x14ac:dyDescent="0.25">
      <c r="B343" s="414">
        <v>0.05</v>
      </c>
    </row>
    <row r="344" spans="2:2" x14ac:dyDescent="0.25">
      <c r="B344" s="414">
        <v>0.05</v>
      </c>
    </row>
    <row r="345" spans="2:2" x14ac:dyDescent="0.25">
      <c r="B345" s="414">
        <v>0.05</v>
      </c>
    </row>
    <row r="346" spans="2:2" x14ac:dyDescent="0.25">
      <c r="B346" s="414">
        <v>0.05</v>
      </c>
    </row>
    <row r="347" spans="2:2" x14ac:dyDescent="0.25">
      <c r="B347" s="414">
        <v>0.05</v>
      </c>
    </row>
    <row r="348" spans="2:2" x14ac:dyDescent="0.25">
      <c r="B348" s="414">
        <v>0.05</v>
      </c>
    </row>
    <row r="349" spans="2:2" x14ac:dyDescent="0.25">
      <c r="B349" s="414">
        <v>0.05</v>
      </c>
    </row>
    <row r="350" spans="2:2" x14ac:dyDescent="0.25">
      <c r="B350" s="414">
        <v>0.05</v>
      </c>
    </row>
    <row r="351" spans="2:2" x14ac:dyDescent="0.25">
      <c r="B351" s="414">
        <v>0.05</v>
      </c>
    </row>
    <row r="352" spans="2:2" x14ac:dyDescent="0.25">
      <c r="B352" s="414">
        <v>0.05</v>
      </c>
    </row>
    <row r="353" spans="2:2" x14ac:dyDescent="0.25">
      <c r="B353" s="414">
        <v>0.05</v>
      </c>
    </row>
    <row r="354" spans="2:2" x14ac:dyDescent="0.25">
      <c r="B354" s="414">
        <v>0.05</v>
      </c>
    </row>
    <row r="355" spans="2:2" x14ac:dyDescent="0.25">
      <c r="B355" s="414">
        <v>0.05</v>
      </c>
    </row>
    <row r="356" spans="2:2" x14ac:dyDescent="0.25">
      <c r="B356" s="414">
        <v>0.05</v>
      </c>
    </row>
    <row r="357" spans="2:2" x14ac:dyDescent="0.25">
      <c r="B357" s="414">
        <v>0.05</v>
      </c>
    </row>
    <row r="358" spans="2:2" x14ac:dyDescent="0.25">
      <c r="B358" s="414">
        <v>0.05</v>
      </c>
    </row>
    <row r="359" spans="2:2" x14ac:dyDescent="0.25">
      <c r="B359" s="414">
        <v>0.05</v>
      </c>
    </row>
    <row r="360" spans="2:2" x14ac:dyDescent="0.25">
      <c r="B360" s="414">
        <v>0.05</v>
      </c>
    </row>
    <row r="361" spans="2:2" x14ac:dyDescent="0.25">
      <c r="B361" s="414">
        <v>0.05</v>
      </c>
    </row>
    <row r="362" spans="2:2" x14ac:dyDescent="0.25">
      <c r="B362" s="414">
        <v>0.05</v>
      </c>
    </row>
    <row r="363" spans="2:2" x14ac:dyDescent="0.25">
      <c r="B363" s="414">
        <v>0.05</v>
      </c>
    </row>
    <row r="364" spans="2:2" x14ac:dyDescent="0.25">
      <c r="B364" s="414">
        <v>0.05</v>
      </c>
    </row>
    <row r="365" spans="2:2" x14ac:dyDescent="0.25">
      <c r="B365" s="414">
        <v>0.05</v>
      </c>
    </row>
    <row r="366" spans="2:2" x14ac:dyDescent="0.25">
      <c r="B366" s="414">
        <v>0.05</v>
      </c>
    </row>
    <row r="367" spans="2:2" x14ac:dyDescent="0.25">
      <c r="B367" s="414">
        <v>0.05</v>
      </c>
    </row>
    <row r="368" spans="2:2" x14ac:dyDescent="0.25">
      <c r="B368" s="414">
        <v>0.05</v>
      </c>
    </row>
    <row r="369" spans="2:2" x14ac:dyDescent="0.25">
      <c r="B369" s="414">
        <v>0.05</v>
      </c>
    </row>
    <row r="370" spans="2:2" x14ac:dyDescent="0.25">
      <c r="B370" s="414">
        <v>0.05</v>
      </c>
    </row>
    <row r="371" spans="2:2" x14ac:dyDescent="0.25">
      <c r="B371" s="414">
        <v>0.05</v>
      </c>
    </row>
    <row r="372" spans="2:2" x14ac:dyDescent="0.25">
      <c r="B372" s="414">
        <v>0.05</v>
      </c>
    </row>
    <row r="373" spans="2:2" x14ac:dyDescent="0.25">
      <c r="B373" s="414">
        <v>0.05</v>
      </c>
    </row>
    <row r="374" spans="2:2" x14ac:dyDescent="0.25">
      <c r="B374" s="414">
        <v>0.05</v>
      </c>
    </row>
    <row r="375" spans="2:2" x14ac:dyDescent="0.25">
      <c r="B375" s="414">
        <v>0.05</v>
      </c>
    </row>
    <row r="376" spans="2:2" x14ac:dyDescent="0.25">
      <c r="B376" s="414">
        <v>0.05</v>
      </c>
    </row>
    <row r="377" spans="2:2" x14ac:dyDescent="0.25">
      <c r="B377" s="414">
        <v>0.05</v>
      </c>
    </row>
    <row r="378" spans="2:2" x14ac:dyDescent="0.25">
      <c r="B378" s="414">
        <v>0.05</v>
      </c>
    </row>
    <row r="379" spans="2:2" x14ac:dyDescent="0.25">
      <c r="B379" s="414">
        <v>0.05</v>
      </c>
    </row>
    <row r="380" spans="2:2" x14ac:dyDescent="0.25">
      <c r="B380" s="414">
        <v>0.05</v>
      </c>
    </row>
    <row r="381" spans="2:2" x14ac:dyDescent="0.25">
      <c r="B381" s="414">
        <v>0.05</v>
      </c>
    </row>
    <row r="382" spans="2:2" x14ac:dyDescent="0.25">
      <c r="B382" s="414">
        <v>0.05</v>
      </c>
    </row>
    <row r="383" spans="2:2" x14ac:dyDescent="0.25">
      <c r="B383" s="414">
        <v>0.05</v>
      </c>
    </row>
    <row r="384" spans="2:2" x14ac:dyDescent="0.25">
      <c r="B384" s="414">
        <v>0.05</v>
      </c>
    </row>
    <row r="385" spans="2:2" x14ac:dyDescent="0.25">
      <c r="B385" s="414">
        <v>0.05</v>
      </c>
    </row>
    <row r="386" spans="2:2" x14ac:dyDescent="0.25">
      <c r="B386" s="414">
        <v>0.05</v>
      </c>
    </row>
    <row r="387" spans="2:2" x14ac:dyDescent="0.25">
      <c r="B387" s="414">
        <v>0.05</v>
      </c>
    </row>
    <row r="388" spans="2:2" x14ac:dyDescent="0.25">
      <c r="B388" s="414">
        <v>0.05</v>
      </c>
    </row>
    <row r="389" spans="2:2" x14ac:dyDescent="0.25">
      <c r="B389" s="414">
        <v>0.05</v>
      </c>
    </row>
    <row r="390" spans="2:2" x14ac:dyDescent="0.25">
      <c r="B390" s="414">
        <v>0.05</v>
      </c>
    </row>
    <row r="391" spans="2:2" x14ac:dyDescent="0.25">
      <c r="B391" s="414">
        <v>0.05</v>
      </c>
    </row>
    <row r="392" spans="2:2" x14ac:dyDescent="0.25">
      <c r="B392" s="414">
        <v>0.05</v>
      </c>
    </row>
    <row r="393" spans="2:2" x14ac:dyDescent="0.25">
      <c r="B393" s="414">
        <v>0.05</v>
      </c>
    </row>
    <row r="394" spans="2:2" x14ac:dyDescent="0.25">
      <c r="B394" s="414">
        <v>0.05</v>
      </c>
    </row>
    <row r="395" spans="2:2" x14ac:dyDescent="0.25">
      <c r="B395" s="414">
        <v>0.05</v>
      </c>
    </row>
    <row r="396" spans="2:2" x14ac:dyDescent="0.25">
      <c r="B396" s="414">
        <v>0.05</v>
      </c>
    </row>
    <row r="397" spans="2:2" x14ac:dyDescent="0.25">
      <c r="B397" s="414">
        <v>0.05</v>
      </c>
    </row>
    <row r="398" spans="2:2" x14ac:dyDescent="0.25">
      <c r="B398" s="414">
        <v>0.05</v>
      </c>
    </row>
    <row r="399" spans="2:2" x14ac:dyDescent="0.25">
      <c r="B399" s="414">
        <v>0.05</v>
      </c>
    </row>
    <row r="400" spans="2:2" x14ac:dyDescent="0.25">
      <c r="B400" s="414">
        <v>0.05</v>
      </c>
    </row>
    <row r="401" spans="2:2" x14ac:dyDescent="0.25">
      <c r="B401" s="414">
        <v>0.05</v>
      </c>
    </row>
    <row r="402" spans="2:2" x14ac:dyDescent="0.25">
      <c r="B402" s="414">
        <v>0.05</v>
      </c>
    </row>
    <row r="403" spans="2:2" x14ac:dyDescent="0.25">
      <c r="B403" s="414">
        <v>0.05</v>
      </c>
    </row>
    <row r="404" spans="2:2" x14ac:dyDescent="0.25">
      <c r="B404" s="414">
        <v>0.05</v>
      </c>
    </row>
    <row r="405" spans="2:2" x14ac:dyDescent="0.25">
      <c r="B405" s="414">
        <v>0.05</v>
      </c>
    </row>
    <row r="406" spans="2:2" x14ac:dyDescent="0.25">
      <c r="B406" s="414">
        <v>0.05</v>
      </c>
    </row>
    <row r="407" spans="2:2" x14ac:dyDescent="0.25">
      <c r="B407" s="414">
        <v>0.05</v>
      </c>
    </row>
    <row r="408" spans="2:2" x14ac:dyDescent="0.25">
      <c r="B408" s="414">
        <v>0.05</v>
      </c>
    </row>
    <row r="409" spans="2:2" x14ac:dyDescent="0.25">
      <c r="B409" s="414">
        <v>0.05</v>
      </c>
    </row>
    <row r="410" spans="2:2" x14ac:dyDescent="0.25">
      <c r="B410" s="414">
        <v>0.05</v>
      </c>
    </row>
    <row r="411" spans="2:2" x14ac:dyDescent="0.25">
      <c r="B411" s="414">
        <v>0.05</v>
      </c>
    </row>
    <row r="412" spans="2:2" x14ac:dyDescent="0.25">
      <c r="B412" s="414">
        <v>0.05</v>
      </c>
    </row>
    <row r="413" spans="2:2" x14ac:dyDescent="0.25">
      <c r="B413" s="414">
        <v>0.05</v>
      </c>
    </row>
    <row r="414" spans="2:2" x14ac:dyDescent="0.25">
      <c r="B414" s="414">
        <v>0.05</v>
      </c>
    </row>
    <row r="415" spans="2:2" x14ac:dyDescent="0.25">
      <c r="B415" s="414">
        <v>0.05</v>
      </c>
    </row>
    <row r="416" spans="2:2" x14ac:dyDescent="0.25">
      <c r="B416" s="414">
        <v>0.05</v>
      </c>
    </row>
    <row r="417" spans="2:2" x14ac:dyDescent="0.25">
      <c r="B417" s="414">
        <v>0.05</v>
      </c>
    </row>
    <row r="418" spans="2:2" x14ac:dyDescent="0.25">
      <c r="B418" s="414">
        <v>0.05</v>
      </c>
    </row>
    <row r="419" spans="2:2" x14ac:dyDescent="0.25">
      <c r="B419" s="414">
        <v>0.05</v>
      </c>
    </row>
    <row r="420" spans="2:2" x14ac:dyDescent="0.25">
      <c r="B420" s="414">
        <v>0.05</v>
      </c>
    </row>
    <row r="421" spans="2:2" x14ac:dyDescent="0.25">
      <c r="B421" s="414">
        <v>0.05</v>
      </c>
    </row>
    <row r="422" spans="2:2" x14ac:dyDescent="0.25">
      <c r="B422" s="414">
        <v>0.05</v>
      </c>
    </row>
    <row r="423" spans="2:2" x14ac:dyDescent="0.25">
      <c r="B423" s="414">
        <v>0.05</v>
      </c>
    </row>
    <row r="424" spans="2:2" x14ac:dyDescent="0.25">
      <c r="B424" s="414">
        <v>0.05</v>
      </c>
    </row>
    <row r="425" spans="2:2" x14ac:dyDescent="0.25">
      <c r="B425" s="414">
        <v>0.05</v>
      </c>
    </row>
    <row r="426" spans="2:2" x14ac:dyDescent="0.25">
      <c r="B426" s="414">
        <v>0.05</v>
      </c>
    </row>
    <row r="427" spans="2:2" x14ac:dyDescent="0.25">
      <c r="B427" s="414">
        <v>0.05</v>
      </c>
    </row>
    <row r="428" spans="2:2" x14ac:dyDescent="0.25">
      <c r="B428" s="414">
        <v>0.05</v>
      </c>
    </row>
    <row r="429" spans="2:2" x14ac:dyDescent="0.25">
      <c r="B429" s="414">
        <v>0.05</v>
      </c>
    </row>
    <row r="430" spans="2:2" x14ac:dyDescent="0.25">
      <c r="B430" s="414">
        <v>0.05</v>
      </c>
    </row>
    <row r="431" spans="2:2" x14ac:dyDescent="0.25">
      <c r="B431" s="414">
        <v>0.05</v>
      </c>
    </row>
    <row r="432" spans="2:2" x14ac:dyDescent="0.25">
      <c r="B432" s="414">
        <v>0.05</v>
      </c>
    </row>
    <row r="433" spans="2:2" x14ac:dyDescent="0.25">
      <c r="B433" s="414">
        <v>0.05</v>
      </c>
    </row>
    <row r="434" spans="2:2" x14ac:dyDescent="0.25">
      <c r="B434" s="414">
        <v>0.05</v>
      </c>
    </row>
    <row r="435" spans="2:2" x14ac:dyDescent="0.25">
      <c r="B435" s="414">
        <v>0.05</v>
      </c>
    </row>
    <row r="436" spans="2:2" x14ac:dyDescent="0.25">
      <c r="B436" s="414">
        <v>0.05</v>
      </c>
    </row>
    <row r="437" spans="2:2" x14ac:dyDescent="0.25">
      <c r="B437" s="414">
        <v>0.05</v>
      </c>
    </row>
    <row r="438" spans="2:2" x14ac:dyDescent="0.25">
      <c r="B438" s="414">
        <v>0.05</v>
      </c>
    </row>
    <row r="439" spans="2:2" x14ac:dyDescent="0.25">
      <c r="B439" s="414">
        <v>0.05</v>
      </c>
    </row>
    <row r="440" spans="2:2" x14ac:dyDescent="0.25">
      <c r="B440" s="414">
        <v>0.05</v>
      </c>
    </row>
    <row r="441" spans="2:2" x14ac:dyDescent="0.25">
      <c r="B441" s="414">
        <v>0.05</v>
      </c>
    </row>
    <row r="442" spans="2:2" x14ac:dyDescent="0.25">
      <c r="B442" s="414">
        <v>0.05</v>
      </c>
    </row>
    <row r="443" spans="2:2" x14ac:dyDescent="0.25">
      <c r="B443" s="414">
        <v>0.05</v>
      </c>
    </row>
    <row r="444" spans="2:2" x14ac:dyDescent="0.25">
      <c r="B444" s="414">
        <v>0.05</v>
      </c>
    </row>
    <row r="445" spans="2:2" x14ac:dyDescent="0.25">
      <c r="B445" s="414">
        <v>0.05</v>
      </c>
    </row>
    <row r="446" spans="2:2" x14ac:dyDescent="0.25">
      <c r="B446" s="414">
        <v>0.05</v>
      </c>
    </row>
    <row r="447" spans="2:2" x14ac:dyDescent="0.25">
      <c r="B447" s="414">
        <v>0.05</v>
      </c>
    </row>
    <row r="448" spans="2:2" x14ac:dyDescent="0.25">
      <c r="B448" s="414">
        <v>0.05</v>
      </c>
    </row>
    <row r="449" spans="2:2" x14ac:dyDescent="0.25">
      <c r="B449" s="414">
        <v>0.05</v>
      </c>
    </row>
    <row r="450" spans="2:2" x14ac:dyDescent="0.25">
      <c r="B450" s="414">
        <v>0.05</v>
      </c>
    </row>
    <row r="451" spans="2:2" x14ac:dyDescent="0.25">
      <c r="B451" s="414">
        <v>0.05</v>
      </c>
    </row>
    <row r="452" spans="2:2" x14ac:dyDescent="0.25">
      <c r="B452" s="414">
        <v>0.05</v>
      </c>
    </row>
    <row r="453" spans="2:2" x14ac:dyDescent="0.25">
      <c r="B453" s="414">
        <v>0.05</v>
      </c>
    </row>
    <row r="454" spans="2:2" x14ac:dyDescent="0.25">
      <c r="B454" s="414">
        <v>0.05</v>
      </c>
    </row>
    <row r="455" spans="2:2" x14ac:dyDescent="0.25">
      <c r="B455" s="414">
        <v>0.05</v>
      </c>
    </row>
    <row r="456" spans="2:2" x14ac:dyDescent="0.25">
      <c r="B456" s="414">
        <v>0.05</v>
      </c>
    </row>
    <row r="457" spans="2:2" x14ac:dyDescent="0.25">
      <c r="B457" s="414">
        <v>0.05</v>
      </c>
    </row>
    <row r="458" spans="2:2" x14ac:dyDescent="0.25">
      <c r="B458" s="414">
        <v>0.05</v>
      </c>
    </row>
    <row r="459" spans="2:2" x14ac:dyDescent="0.25">
      <c r="B459" s="414">
        <v>0.05</v>
      </c>
    </row>
    <row r="460" spans="2:2" x14ac:dyDescent="0.25">
      <c r="B460" s="414">
        <v>0.05</v>
      </c>
    </row>
    <row r="461" spans="2:2" x14ac:dyDescent="0.25">
      <c r="B461" s="414">
        <v>0.05</v>
      </c>
    </row>
    <row r="462" spans="2:2" x14ac:dyDescent="0.25">
      <c r="B462" s="414">
        <v>0.05</v>
      </c>
    </row>
    <row r="463" spans="2:2" x14ac:dyDescent="0.25">
      <c r="B463" s="414">
        <v>0.05</v>
      </c>
    </row>
    <row r="464" spans="2:2" x14ac:dyDescent="0.25">
      <c r="B464" s="414">
        <v>0.05</v>
      </c>
    </row>
    <row r="465" spans="2:2" x14ac:dyDescent="0.25">
      <c r="B465" s="414">
        <v>0.05</v>
      </c>
    </row>
    <row r="466" spans="2:2" x14ac:dyDescent="0.25">
      <c r="B466" s="414">
        <v>0.05</v>
      </c>
    </row>
    <row r="467" spans="2:2" x14ac:dyDescent="0.25">
      <c r="B467" s="414">
        <v>0.05</v>
      </c>
    </row>
    <row r="468" spans="2:2" x14ac:dyDescent="0.25">
      <c r="B468" s="414">
        <v>0.05</v>
      </c>
    </row>
    <row r="469" spans="2:2" x14ac:dyDescent="0.25">
      <c r="B469" s="414">
        <v>0.05</v>
      </c>
    </row>
    <row r="470" spans="2:2" x14ac:dyDescent="0.25">
      <c r="B470" s="414">
        <v>0.05</v>
      </c>
    </row>
    <row r="471" spans="2:2" x14ac:dyDescent="0.25">
      <c r="B471" s="414">
        <v>0.05</v>
      </c>
    </row>
    <row r="472" spans="2:2" x14ac:dyDescent="0.25">
      <c r="B472" s="414">
        <v>0.05</v>
      </c>
    </row>
    <row r="473" spans="2:2" x14ac:dyDescent="0.25">
      <c r="B473" s="414">
        <v>0.05</v>
      </c>
    </row>
    <row r="474" spans="2:2" x14ac:dyDescent="0.25">
      <c r="B474" s="414">
        <v>0.05</v>
      </c>
    </row>
    <row r="475" spans="2:2" x14ac:dyDescent="0.25">
      <c r="B475" s="414">
        <v>0.05</v>
      </c>
    </row>
    <row r="476" spans="2:2" x14ac:dyDescent="0.25">
      <c r="B476" s="414">
        <v>0.05</v>
      </c>
    </row>
    <row r="477" spans="2:2" x14ac:dyDescent="0.25">
      <c r="B477" s="414">
        <v>0.05</v>
      </c>
    </row>
    <row r="478" spans="2:2" x14ac:dyDescent="0.25">
      <c r="B478" s="414">
        <v>0.05</v>
      </c>
    </row>
    <row r="479" spans="2:2" x14ac:dyDescent="0.25">
      <c r="B479" s="414">
        <v>0.05</v>
      </c>
    </row>
    <row r="480" spans="2:2" x14ac:dyDescent="0.25">
      <c r="B480" s="414">
        <v>0.05</v>
      </c>
    </row>
    <row r="481" spans="2:2" x14ac:dyDescent="0.25">
      <c r="B481" s="414">
        <v>0.05</v>
      </c>
    </row>
    <row r="482" spans="2:2" x14ac:dyDescent="0.25">
      <c r="B482" s="414">
        <v>0.05</v>
      </c>
    </row>
    <row r="483" spans="2:2" x14ac:dyDescent="0.25">
      <c r="B483" s="414">
        <v>0.05</v>
      </c>
    </row>
    <row r="484" spans="2:2" x14ac:dyDescent="0.25">
      <c r="B484" s="414">
        <v>0.05</v>
      </c>
    </row>
    <row r="485" spans="2:2" x14ac:dyDescent="0.25">
      <c r="B485" s="414">
        <v>0.05</v>
      </c>
    </row>
    <row r="486" spans="2:2" x14ac:dyDescent="0.25">
      <c r="B486" s="414">
        <v>0.05</v>
      </c>
    </row>
    <row r="487" spans="2:2" x14ac:dyDescent="0.25">
      <c r="B487" s="414">
        <v>0.05</v>
      </c>
    </row>
    <row r="488" spans="2:2" x14ac:dyDescent="0.25">
      <c r="B488" s="414">
        <v>0.05</v>
      </c>
    </row>
    <row r="489" spans="2:2" x14ac:dyDescent="0.25">
      <c r="B489" s="414">
        <v>0.05</v>
      </c>
    </row>
    <row r="490" spans="2:2" x14ac:dyDescent="0.25">
      <c r="B490" s="414">
        <v>0.05</v>
      </c>
    </row>
    <row r="491" spans="2:2" x14ac:dyDescent="0.25">
      <c r="B491" s="414">
        <v>0.05</v>
      </c>
    </row>
    <row r="492" spans="2:2" x14ac:dyDescent="0.25">
      <c r="B492" s="414">
        <v>0.05</v>
      </c>
    </row>
    <row r="493" spans="2:2" x14ac:dyDescent="0.25">
      <c r="B493" s="414">
        <v>0.05</v>
      </c>
    </row>
    <row r="494" spans="2:2" x14ac:dyDescent="0.25">
      <c r="B494" s="414">
        <v>0.05</v>
      </c>
    </row>
    <row r="495" spans="2:2" x14ac:dyDescent="0.25">
      <c r="B495" s="414">
        <v>0.05</v>
      </c>
    </row>
    <row r="496" spans="2:2" x14ac:dyDescent="0.25">
      <c r="B496" s="414">
        <v>0.05</v>
      </c>
    </row>
    <row r="497" spans="2:2" x14ac:dyDescent="0.25">
      <c r="B497" s="414">
        <v>0.05</v>
      </c>
    </row>
    <row r="498" spans="2:2" x14ac:dyDescent="0.25">
      <c r="B498" s="414">
        <v>0.05</v>
      </c>
    </row>
    <row r="499" spans="2:2" x14ac:dyDescent="0.25">
      <c r="B499" s="414">
        <v>0.05</v>
      </c>
    </row>
    <row r="500" spans="2:2" x14ac:dyDescent="0.25">
      <c r="B500" s="414">
        <v>0.05</v>
      </c>
    </row>
    <row r="501" spans="2:2" x14ac:dyDescent="0.25">
      <c r="B501" s="414">
        <v>0.05</v>
      </c>
    </row>
    <row r="502" spans="2:2" x14ac:dyDescent="0.25">
      <c r="B502" s="414">
        <v>0.05</v>
      </c>
    </row>
    <row r="503" spans="2:2" x14ac:dyDescent="0.25">
      <c r="B503" s="414">
        <v>0.05</v>
      </c>
    </row>
    <row r="504" spans="2:2" x14ac:dyDescent="0.25">
      <c r="B504" s="414">
        <v>0.05</v>
      </c>
    </row>
    <row r="505" spans="2:2" x14ac:dyDescent="0.25">
      <c r="B505" s="414">
        <v>0.05</v>
      </c>
    </row>
    <row r="506" spans="2:2" x14ac:dyDescent="0.25">
      <c r="B506" s="414">
        <v>0.05</v>
      </c>
    </row>
    <row r="507" spans="2:2" x14ac:dyDescent="0.25">
      <c r="B507" s="414">
        <v>0.05</v>
      </c>
    </row>
    <row r="508" spans="2:2" x14ac:dyDescent="0.25">
      <c r="B508" s="414">
        <v>0.05</v>
      </c>
    </row>
    <row r="509" spans="2:2" x14ac:dyDescent="0.25">
      <c r="B509" s="414">
        <v>0.05</v>
      </c>
    </row>
    <row r="510" spans="2:2" x14ac:dyDescent="0.25">
      <c r="B510" s="414">
        <v>0.05</v>
      </c>
    </row>
    <row r="511" spans="2:2" x14ac:dyDescent="0.25">
      <c r="B511" s="414">
        <v>0.05</v>
      </c>
    </row>
    <row r="512" spans="2:2" x14ac:dyDescent="0.25">
      <c r="B512" s="414">
        <v>0.05</v>
      </c>
    </row>
    <row r="513" spans="2:2" x14ac:dyDescent="0.25">
      <c r="B513" s="414">
        <v>0.05</v>
      </c>
    </row>
    <row r="514" spans="2:2" x14ac:dyDescent="0.25">
      <c r="B514" s="414">
        <v>0.05</v>
      </c>
    </row>
    <row r="515" spans="2:2" x14ac:dyDescent="0.25">
      <c r="B515" s="414">
        <v>0.05</v>
      </c>
    </row>
    <row r="516" spans="2:2" x14ac:dyDescent="0.25">
      <c r="B516" s="414">
        <v>0.05</v>
      </c>
    </row>
    <row r="517" spans="2:2" x14ac:dyDescent="0.25">
      <c r="B517" s="414">
        <v>0.05</v>
      </c>
    </row>
    <row r="518" spans="2:2" x14ac:dyDescent="0.25">
      <c r="B518" s="414">
        <v>0.05</v>
      </c>
    </row>
    <row r="519" spans="2:2" x14ac:dyDescent="0.25">
      <c r="B519" s="414">
        <v>0.05</v>
      </c>
    </row>
    <row r="520" spans="2:2" x14ac:dyDescent="0.25">
      <c r="B520" s="414">
        <v>0.05</v>
      </c>
    </row>
    <row r="521" spans="2:2" x14ac:dyDescent="0.25">
      <c r="B521" s="414">
        <v>0.05</v>
      </c>
    </row>
    <row r="522" spans="2:2" x14ac:dyDescent="0.25">
      <c r="B522" s="414">
        <v>0.05</v>
      </c>
    </row>
    <row r="523" spans="2:2" x14ac:dyDescent="0.25">
      <c r="B523" s="414">
        <v>0.05</v>
      </c>
    </row>
    <row r="524" spans="2:2" x14ac:dyDescent="0.25">
      <c r="B524" s="414">
        <v>0.05</v>
      </c>
    </row>
    <row r="525" spans="2:2" x14ac:dyDescent="0.25">
      <c r="B525" s="414">
        <v>0.05</v>
      </c>
    </row>
    <row r="526" spans="2:2" x14ac:dyDescent="0.25">
      <c r="B526" s="414">
        <v>0.05</v>
      </c>
    </row>
    <row r="527" spans="2:2" x14ac:dyDescent="0.25">
      <c r="B527" s="414">
        <v>0.05</v>
      </c>
    </row>
    <row r="528" spans="2:2" x14ac:dyDescent="0.25">
      <c r="B528" s="414">
        <v>0.05</v>
      </c>
    </row>
    <row r="529" spans="2:2" x14ac:dyDescent="0.25">
      <c r="B529" s="414">
        <v>0.05</v>
      </c>
    </row>
    <row r="530" spans="2:2" x14ac:dyDescent="0.25">
      <c r="B530" s="414">
        <v>0.05</v>
      </c>
    </row>
    <row r="531" spans="2:2" x14ac:dyDescent="0.25">
      <c r="B531" s="414">
        <v>0.05</v>
      </c>
    </row>
    <row r="532" spans="2:2" x14ac:dyDescent="0.25">
      <c r="B532" s="414">
        <v>0.05</v>
      </c>
    </row>
    <row r="533" spans="2:2" x14ac:dyDescent="0.25">
      <c r="B533" s="414">
        <v>0.05</v>
      </c>
    </row>
    <row r="534" spans="2:2" x14ac:dyDescent="0.25">
      <c r="B534" s="414">
        <v>0.05</v>
      </c>
    </row>
    <row r="535" spans="2:2" x14ac:dyDescent="0.25">
      <c r="B535" s="414">
        <v>0.05</v>
      </c>
    </row>
    <row r="536" spans="2:2" x14ac:dyDescent="0.25">
      <c r="B536" s="414">
        <v>0.05</v>
      </c>
    </row>
    <row r="537" spans="2:2" x14ac:dyDescent="0.25">
      <c r="B537" s="414">
        <v>0.05</v>
      </c>
    </row>
    <row r="538" spans="2:2" x14ac:dyDescent="0.25">
      <c r="B538" s="414">
        <v>0.05</v>
      </c>
    </row>
    <row r="539" spans="2:2" x14ac:dyDescent="0.25">
      <c r="B539" s="414">
        <v>0.05</v>
      </c>
    </row>
    <row r="540" spans="2:2" x14ac:dyDescent="0.25">
      <c r="B540" s="414">
        <v>0.05</v>
      </c>
    </row>
    <row r="541" spans="2:2" x14ac:dyDescent="0.25">
      <c r="B541" s="414">
        <v>0.05</v>
      </c>
    </row>
    <row r="542" spans="2:2" x14ac:dyDescent="0.25">
      <c r="B542" s="414">
        <v>0.05</v>
      </c>
    </row>
    <row r="543" spans="2:2" x14ac:dyDescent="0.25">
      <c r="B543" s="414">
        <v>0.05</v>
      </c>
    </row>
    <row r="544" spans="2:2" x14ac:dyDescent="0.25">
      <c r="B544" s="414">
        <v>0.05</v>
      </c>
    </row>
    <row r="545" spans="2:2" x14ac:dyDescent="0.25">
      <c r="B545" s="414">
        <v>0.05</v>
      </c>
    </row>
    <row r="546" spans="2:2" x14ac:dyDescent="0.25">
      <c r="B546" s="414">
        <v>0.05</v>
      </c>
    </row>
    <row r="547" spans="2:2" x14ac:dyDescent="0.25">
      <c r="B547" s="414">
        <v>0.05</v>
      </c>
    </row>
    <row r="548" spans="2:2" x14ac:dyDescent="0.25">
      <c r="B548" s="414">
        <v>0.05</v>
      </c>
    </row>
    <row r="549" spans="2:2" x14ac:dyDescent="0.25">
      <c r="B549" s="414">
        <v>0.05</v>
      </c>
    </row>
    <row r="550" spans="2:2" x14ac:dyDescent="0.25">
      <c r="B550" s="414">
        <v>0.05</v>
      </c>
    </row>
    <row r="551" spans="2:2" x14ac:dyDescent="0.25">
      <c r="B551" s="414">
        <v>0.05</v>
      </c>
    </row>
    <row r="552" spans="2:2" x14ac:dyDescent="0.25">
      <c r="B552" s="414">
        <v>0.05</v>
      </c>
    </row>
    <row r="553" spans="2:2" x14ac:dyDescent="0.25">
      <c r="B553" s="414">
        <v>0.05</v>
      </c>
    </row>
    <row r="554" spans="2:2" x14ac:dyDescent="0.25">
      <c r="B554" s="414">
        <v>0.05</v>
      </c>
    </row>
    <row r="555" spans="2:2" x14ac:dyDescent="0.25">
      <c r="B555" s="414">
        <v>0.05</v>
      </c>
    </row>
    <row r="556" spans="2:2" x14ac:dyDescent="0.25">
      <c r="B556" s="414">
        <v>0.05</v>
      </c>
    </row>
    <row r="557" spans="2:2" x14ac:dyDescent="0.25">
      <c r="B557" s="414">
        <v>0.05</v>
      </c>
    </row>
    <row r="558" spans="2:2" x14ac:dyDescent="0.25">
      <c r="B558" s="414">
        <v>0.05</v>
      </c>
    </row>
    <row r="559" spans="2:2" x14ac:dyDescent="0.25">
      <c r="B559" s="414">
        <v>0.05</v>
      </c>
    </row>
    <row r="560" spans="2:2" x14ac:dyDescent="0.25">
      <c r="B560" s="414">
        <v>0.05</v>
      </c>
    </row>
    <row r="561" spans="2:2" x14ac:dyDescent="0.25">
      <c r="B561" s="414">
        <v>0.05</v>
      </c>
    </row>
    <row r="562" spans="2:2" x14ac:dyDescent="0.25">
      <c r="B562" s="414">
        <v>0.05</v>
      </c>
    </row>
    <row r="563" spans="2:2" x14ac:dyDescent="0.25">
      <c r="B563" s="414">
        <v>0.05</v>
      </c>
    </row>
    <row r="564" spans="2:2" x14ac:dyDescent="0.25">
      <c r="B564" s="414">
        <v>0.05</v>
      </c>
    </row>
    <row r="565" spans="2:2" x14ac:dyDescent="0.25">
      <c r="B565" s="414">
        <v>0.05</v>
      </c>
    </row>
    <row r="566" spans="2:2" x14ac:dyDescent="0.25">
      <c r="B566" s="414">
        <v>0.05</v>
      </c>
    </row>
    <row r="567" spans="2:2" x14ac:dyDescent="0.25">
      <c r="B567" s="414">
        <v>0.05</v>
      </c>
    </row>
    <row r="568" spans="2:2" x14ac:dyDescent="0.25">
      <c r="B568" s="414">
        <v>0.05</v>
      </c>
    </row>
    <row r="569" spans="2:2" x14ac:dyDescent="0.25">
      <c r="B569" s="414">
        <v>0.05</v>
      </c>
    </row>
    <row r="570" spans="2:2" x14ac:dyDescent="0.25">
      <c r="B570" s="414">
        <v>0.05</v>
      </c>
    </row>
    <row r="571" spans="2:2" x14ac:dyDescent="0.25">
      <c r="B571" s="414">
        <v>0.05</v>
      </c>
    </row>
    <row r="572" spans="2:2" x14ac:dyDescent="0.25">
      <c r="B572" s="414">
        <v>0.05</v>
      </c>
    </row>
    <row r="573" spans="2:2" x14ac:dyDescent="0.25">
      <c r="B573" s="414">
        <v>0.05</v>
      </c>
    </row>
    <row r="574" spans="2:2" x14ac:dyDescent="0.25">
      <c r="B574" s="414">
        <v>0.05</v>
      </c>
    </row>
    <row r="575" spans="2:2" x14ac:dyDescent="0.25">
      <c r="B575" s="414">
        <v>0.05</v>
      </c>
    </row>
    <row r="576" spans="2:2" x14ac:dyDescent="0.25">
      <c r="B576" s="414">
        <v>0.05</v>
      </c>
    </row>
    <row r="577" spans="2:2" x14ac:dyDescent="0.25">
      <c r="B577" s="414">
        <v>0.05</v>
      </c>
    </row>
    <row r="578" spans="2:2" x14ac:dyDescent="0.25">
      <c r="B578" s="414">
        <v>0.05</v>
      </c>
    </row>
    <row r="579" spans="2:2" x14ac:dyDescent="0.25">
      <c r="B579" s="414">
        <v>0.05</v>
      </c>
    </row>
    <row r="580" spans="2:2" x14ac:dyDescent="0.25">
      <c r="B580" s="414">
        <v>0.05</v>
      </c>
    </row>
    <row r="581" spans="2:2" x14ac:dyDescent="0.25">
      <c r="B581" s="414">
        <v>0.05</v>
      </c>
    </row>
    <row r="582" spans="2:2" x14ac:dyDescent="0.25">
      <c r="B582" s="414">
        <v>0.05</v>
      </c>
    </row>
    <row r="583" spans="2:2" x14ac:dyDescent="0.25">
      <c r="B583" s="414">
        <v>0.05</v>
      </c>
    </row>
    <row r="584" spans="2:2" x14ac:dyDescent="0.25">
      <c r="B584" s="414">
        <v>0.05</v>
      </c>
    </row>
    <row r="585" spans="2:2" x14ac:dyDescent="0.25">
      <c r="B585" s="414">
        <v>0.05</v>
      </c>
    </row>
    <row r="586" spans="2:2" x14ac:dyDescent="0.25">
      <c r="B586" s="414">
        <v>0.05</v>
      </c>
    </row>
    <row r="587" spans="2:2" x14ac:dyDescent="0.25">
      <c r="B587" s="414">
        <v>0.05</v>
      </c>
    </row>
    <row r="588" spans="2:2" x14ac:dyDescent="0.25">
      <c r="B588" s="414">
        <v>0.05</v>
      </c>
    </row>
    <row r="589" spans="2:2" x14ac:dyDescent="0.25">
      <c r="B589" s="414">
        <v>0.05</v>
      </c>
    </row>
    <row r="590" spans="2:2" x14ac:dyDescent="0.25">
      <c r="B590" s="414">
        <v>0.05</v>
      </c>
    </row>
    <row r="591" spans="2:2" x14ac:dyDescent="0.25">
      <c r="B591" s="414">
        <v>0.05</v>
      </c>
    </row>
    <row r="592" spans="2:2" x14ac:dyDescent="0.25">
      <c r="B592" s="414">
        <v>0.05</v>
      </c>
    </row>
    <row r="593" spans="2:2" x14ac:dyDescent="0.25">
      <c r="B593" s="414">
        <v>0.05</v>
      </c>
    </row>
    <row r="594" spans="2:2" x14ac:dyDescent="0.25">
      <c r="B594" s="414">
        <v>0.05</v>
      </c>
    </row>
    <row r="595" spans="2:2" x14ac:dyDescent="0.25">
      <c r="B595" s="414">
        <v>0.05</v>
      </c>
    </row>
    <row r="596" spans="2:2" x14ac:dyDescent="0.25">
      <c r="B596" s="414">
        <v>0.05</v>
      </c>
    </row>
    <row r="597" spans="2:2" x14ac:dyDescent="0.25">
      <c r="B597" s="414">
        <v>0.05</v>
      </c>
    </row>
    <row r="598" spans="2:2" x14ac:dyDescent="0.25">
      <c r="B598" s="414">
        <v>0.05</v>
      </c>
    </row>
    <row r="599" spans="2:2" x14ac:dyDescent="0.25">
      <c r="B599" s="414">
        <v>0.05</v>
      </c>
    </row>
    <row r="600" spans="2:2" x14ac:dyDescent="0.25">
      <c r="B600" s="414">
        <v>0.05</v>
      </c>
    </row>
    <row r="601" spans="2:2" x14ac:dyDescent="0.25">
      <c r="B601" s="414">
        <v>0.05</v>
      </c>
    </row>
    <row r="602" spans="2:2" x14ac:dyDescent="0.25">
      <c r="B602" s="414">
        <v>0.05</v>
      </c>
    </row>
    <row r="603" spans="2:2" x14ac:dyDescent="0.25">
      <c r="B603" s="414">
        <v>0.05</v>
      </c>
    </row>
    <row r="604" spans="2:2" x14ac:dyDescent="0.25">
      <c r="B604" s="414">
        <v>0.05</v>
      </c>
    </row>
    <row r="605" spans="2:2" x14ac:dyDescent="0.25">
      <c r="B605" s="414">
        <v>0.05</v>
      </c>
    </row>
    <row r="606" spans="2:2" x14ac:dyDescent="0.25">
      <c r="B606" s="414">
        <v>0.05</v>
      </c>
    </row>
    <row r="607" spans="2:2" x14ac:dyDescent="0.25">
      <c r="B607" s="414">
        <v>0.05</v>
      </c>
    </row>
    <row r="608" spans="2:2" x14ac:dyDescent="0.25">
      <c r="B608" s="414">
        <v>0.05</v>
      </c>
    </row>
    <row r="609" spans="2:2" x14ac:dyDescent="0.25">
      <c r="B609" s="414">
        <v>0.05</v>
      </c>
    </row>
    <row r="610" spans="2:2" x14ac:dyDescent="0.25">
      <c r="B610" s="414">
        <v>0.05</v>
      </c>
    </row>
    <row r="611" spans="2:2" x14ac:dyDescent="0.25">
      <c r="B611" s="414">
        <v>0.05</v>
      </c>
    </row>
    <row r="612" spans="2:2" x14ac:dyDescent="0.25">
      <c r="B612" s="414">
        <v>0.05</v>
      </c>
    </row>
    <row r="613" spans="2:2" x14ac:dyDescent="0.25">
      <c r="B613" s="414">
        <v>0.05</v>
      </c>
    </row>
    <row r="614" spans="2:2" x14ac:dyDescent="0.25">
      <c r="B614" s="414">
        <v>0.05</v>
      </c>
    </row>
    <row r="615" spans="2:2" x14ac:dyDescent="0.25">
      <c r="B615" s="414">
        <v>0.05</v>
      </c>
    </row>
    <row r="616" spans="2:2" x14ac:dyDescent="0.25">
      <c r="B616" s="414">
        <v>0.05</v>
      </c>
    </row>
    <row r="617" spans="2:2" x14ac:dyDescent="0.25">
      <c r="B617" s="414">
        <v>0.05</v>
      </c>
    </row>
    <row r="618" spans="2:2" x14ac:dyDescent="0.25">
      <c r="B618" s="414">
        <v>0.05</v>
      </c>
    </row>
    <row r="619" spans="2:2" x14ac:dyDescent="0.25">
      <c r="B619" s="414">
        <v>0.05</v>
      </c>
    </row>
    <row r="620" spans="2:2" x14ac:dyDescent="0.25">
      <c r="B620" s="414">
        <v>0.05</v>
      </c>
    </row>
    <row r="621" spans="2:2" x14ac:dyDescent="0.25">
      <c r="B621" s="414">
        <v>0.05</v>
      </c>
    </row>
    <row r="622" spans="2:2" x14ac:dyDescent="0.25">
      <c r="B622" s="414">
        <v>0.05</v>
      </c>
    </row>
    <row r="623" spans="2:2" x14ac:dyDescent="0.25">
      <c r="B623" s="414">
        <v>0.05</v>
      </c>
    </row>
    <row r="624" spans="2:2" x14ac:dyDescent="0.25">
      <c r="B624" s="414">
        <v>0.05</v>
      </c>
    </row>
    <row r="625" spans="2:2" x14ac:dyDescent="0.25">
      <c r="B625" s="414">
        <v>0.05</v>
      </c>
    </row>
    <row r="626" spans="2:2" x14ac:dyDescent="0.25">
      <c r="B626" s="414">
        <v>0.05</v>
      </c>
    </row>
    <row r="627" spans="2:2" x14ac:dyDescent="0.25">
      <c r="B627" s="414">
        <v>0.05</v>
      </c>
    </row>
    <row r="628" spans="2:2" x14ac:dyDescent="0.25">
      <c r="B628" s="414">
        <v>0.05</v>
      </c>
    </row>
    <row r="629" spans="2:2" x14ac:dyDescent="0.25">
      <c r="B629" s="414">
        <v>0.05</v>
      </c>
    </row>
    <row r="630" spans="2:2" x14ac:dyDescent="0.25">
      <c r="B630" s="414">
        <v>0.05</v>
      </c>
    </row>
    <row r="631" spans="2:2" x14ac:dyDescent="0.25">
      <c r="B631" s="414">
        <v>0.05</v>
      </c>
    </row>
    <row r="632" spans="2:2" x14ac:dyDescent="0.25">
      <c r="B632" s="414">
        <v>0.05</v>
      </c>
    </row>
    <row r="633" spans="2:2" x14ac:dyDescent="0.25">
      <c r="B633" s="414">
        <v>0.05</v>
      </c>
    </row>
    <row r="634" spans="2:2" x14ac:dyDescent="0.25">
      <c r="B634" s="414">
        <v>0.05</v>
      </c>
    </row>
    <row r="635" spans="2:2" x14ac:dyDescent="0.25">
      <c r="B635" s="414">
        <v>0.05</v>
      </c>
    </row>
    <row r="636" spans="2:2" x14ac:dyDescent="0.25">
      <c r="B636" s="414">
        <v>0.05</v>
      </c>
    </row>
    <row r="637" spans="2:2" x14ac:dyDescent="0.25">
      <c r="B637" s="414">
        <v>0.05</v>
      </c>
    </row>
    <row r="638" spans="2:2" x14ac:dyDescent="0.25">
      <c r="B638" s="414">
        <v>0.05</v>
      </c>
    </row>
    <row r="639" spans="2:2" x14ac:dyDescent="0.25">
      <c r="B639" s="414">
        <v>0.05</v>
      </c>
    </row>
    <row r="640" spans="2:2" x14ac:dyDescent="0.25">
      <c r="B640" s="414">
        <v>0.05</v>
      </c>
    </row>
    <row r="641" spans="2:2" x14ac:dyDescent="0.25">
      <c r="B641" s="414">
        <v>0.05</v>
      </c>
    </row>
    <row r="642" spans="2:2" x14ac:dyDescent="0.25">
      <c r="B642" s="414">
        <v>0.05</v>
      </c>
    </row>
    <row r="643" spans="2:2" x14ac:dyDescent="0.25">
      <c r="B643" s="414">
        <v>0.05</v>
      </c>
    </row>
    <row r="644" spans="2:2" x14ac:dyDescent="0.25">
      <c r="B644" s="414">
        <v>0.05</v>
      </c>
    </row>
    <row r="645" spans="2:2" x14ac:dyDescent="0.25">
      <c r="B645" s="414">
        <v>0.05</v>
      </c>
    </row>
    <row r="646" spans="2:2" x14ac:dyDescent="0.25">
      <c r="B646" s="414">
        <v>0.05</v>
      </c>
    </row>
    <row r="647" spans="2:2" x14ac:dyDescent="0.25">
      <c r="B647" s="414">
        <v>0.05</v>
      </c>
    </row>
    <row r="648" spans="2:2" x14ac:dyDescent="0.25">
      <c r="B648" s="414">
        <v>0.05</v>
      </c>
    </row>
    <row r="649" spans="2:2" x14ac:dyDescent="0.25">
      <c r="B649" s="414">
        <v>0.05</v>
      </c>
    </row>
    <row r="650" spans="2:2" x14ac:dyDescent="0.25">
      <c r="B650" s="414">
        <v>0.05</v>
      </c>
    </row>
    <row r="651" spans="2:2" x14ac:dyDescent="0.25">
      <c r="B651" s="414">
        <v>0.05</v>
      </c>
    </row>
    <row r="652" spans="2:2" x14ac:dyDescent="0.25">
      <c r="B652" s="414">
        <v>0.05</v>
      </c>
    </row>
    <row r="653" spans="2:2" x14ac:dyDescent="0.25">
      <c r="B653" s="414">
        <v>0.05</v>
      </c>
    </row>
    <row r="654" spans="2:2" x14ac:dyDescent="0.25">
      <c r="B654" s="414">
        <v>0.05</v>
      </c>
    </row>
    <row r="655" spans="2:2" x14ac:dyDescent="0.25">
      <c r="B655" s="414">
        <v>0.05</v>
      </c>
    </row>
    <row r="656" spans="2:2" x14ac:dyDescent="0.25">
      <c r="B656" s="414">
        <v>0.05</v>
      </c>
    </row>
    <row r="657" spans="2:2" x14ac:dyDescent="0.25">
      <c r="B657" s="414">
        <v>0.05</v>
      </c>
    </row>
    <row r="658" spans="2:2" x14ac:dyDescent="0.25">
      <c r="B658" s="414">
        <v>0.05</v>
      </c>
    </row>
    <row r="659" spans="2:2" x14ac:dyDescent="0.25">
      <c r="B659" s="414">
        <v>0.05</v>
      </c>
    </row>
    <row r="660" spans="2:2" x14ac:dyDescent="0.25">
      <c r="B660" s="414">
        <v>0.05</v>
      </c>
    </row>
    <row r="661" spans="2:2" x14ac:dyDescent="0.25">
      <c r="B661" s="414">
        <v>0.05</v>
      </c>
    </row>
    <row r="662" spans="2:2" x14ac:dyDescent="0.25">
      <c r="B662" s="414">
        <v>0.05</v>
      </c>
    </row>
    <row r="663" spans="2:2" x14ac:dyDescent="0.25">
      <c r="B663" s="414">
        <v>0.05</v>
      </c>
    </row>
    <row r="664" spans="2:2" x14ac:dyDescent="0.25">
      <c r="B664" s="414">
        <v>0.05</v>
      </c>
    </row>
    <row r="665" spans="2:2" x14ac:dyDescent="0.25">
      <c r="B665" s="414">
        <v>0.05</v>
      </c>
    </row>
    <row r="666" spans="2:2" x14ac:dyDescent="0.25">
      <c r="B666" s="414">
        <v>0.05</v>
      </c>
    </row>
    <row r="667" spans="2:2" x14ac:dyDescent="0.25">
      <c r="B667" s="414">
        <v>0.05</v>
      </c>
    </row>
    <row r="668" spans="2:2" x14ac:dyDescent="0.25">
      <c r="B668" s="414">
        <v>0.05</v>
      </c>
    </row>
    <row r="669" spans="2:2" x14ac:dyDescent="0.25">
      <c r="B669" s="414">
        <v>0.05</v>
      </c>
    </row>
    <row r="670" spans="2:2" x14ac:dyDescent="0.25">
      <c r="B670" s="414">
        <v>0.05</v>
      </c>
    </row>
    <row r="671" spans="2:2" x14ac:dyDescent="0.25">
      <c r="B671" s="414">
        <v>0.05</v>
      </c>
    </row>
    <row r="672" spans="2:2" x14ac:dyDescent="0.25">
      <c r="B672" s="414">
        <v>0.05</v>
      </c>
    </row>
    <row r="673" spans="2:2" x14ac:dyDescent="0.25">
      <c r="B673" s="414">
        <v>0.05</v>
      </c>
    </row>
    <row r="674" spans="2:2" x14ac:dyDescent="0.25">
      <c r="B674" s="414">
        <v>0.05</v>
      </c>
    </row>
    <row r="675" spans="2:2" x14ac:dyDescent="0.25">
      <c r="B675" s="414">
        <v>0.05</v>
      </c>
    </row>
    <row r="676" spans="2:2" x14ac:dyDescent="0.25">
      <c r="B676" s="414">
        <v>0.05</v>
      </c>
    </row>
    <row r="677" spans="2:2" x14ac:dyDescent="0.25">
      <c r="B677" s="414">
        <v>0.05</v>
      </c>
    </row>
    <row r="678" spans="2:2" x14ac:dyDescent="0.25">
      <c r="B678" s="414">
        <v>0.05</v>
      </c>
    </row>
    <row r="679" spans="2:2" x14ac:dyDescent="0.25">
      <c r="B679" s="414">
        <v>0.05</v>
      </c>
    </row>
    <row r="680" spans="2:2" x14ac:dyDescent="0.25">
      <c r="B680" s="414">
        <v>0.05</v>
      </c>
    </row>
    <row r="681" spans="2:2" x14ac:dyDescent="0.25">
      <c r="B681" s="414">
        <v>0.05</v>
      </c>
    </row>
    <row r="682" spans="2:2" x14ac:dyDescent="0.25">
      <c r="B682" s="414">
        <v>0.05</v>
      </c>
    </row>
    <row r="683" spans="2:2" x14ac:dyDescent="0.25">
      <c r="B683" s="414">
        <v>0.05</v>
      </c>
    </row>
    <row r="684" spans="2:2" x14ac:dyDescent="0.25">
      <c r="B684" s="414">
        <v>0.05</v>
      </c>
    </row>
    <row r="685" spans="2:2" x14ac:dyDescent="0.25">
      <c r="B685" s="414">
        <v>0.05</v>
      </c>
    </row>
    <row r="686" spans="2:2" x14ac:dyDescent="0.25">
      <c r="B686" s="414">
        <v>0.05</v>
      </c>
    </row>
    <row r="687" spans="2:2" x14ac:dyDescent="0.25">
      <c r="B687" s="414">
        <v>0.05</v>
      </c>
    </row>
    <row r="688" spans="2:2" x14ac:dyDescent="0.25">
      <c r="B688" s="414">
        <v>0.05</v>
      </c>
    </row>
    <row r="689" spans="2:2" x14ac:dyDescent="0.25">
      <c r="B689" s="414">
        <v>0.05</v>
      </c>
    </row>
    <row r="690" spans="2:2" x14ac:dyDescent="0.25">
      <c r="B690" s="414">
        <v>0.05</v>
      </c>
    </row>
    <row r="691" spans="2:2" x14ac:dyDescent="0.25">
      <c r="B691" s="414">
        <v>0.05</v>
      </c>
    </row>
    <row r="692" spans="2:2" x14ac:dyDescent="0.25">
      <c r="B692" s="414">
        <v>0.05</v>
      </c>
    </row>
    <row r="693" spans="2:2" x14ac:dyDescent="0.25">
      <c r="B693" s="414">
        <v>0.05</v>
      </c>
    </row>
    <row r="694" spans="2:2" x14ac:dyDescent="0.25">
      <c r="B694" s="414">
        <v>0.05</v>
      </c>
    </row>
    <row r="695" spans="2:2" x14ac:dyDescent="0.25">
      <c r="B695" s="414">
        <v>0.05</v>
      </c>
    </row>
    <row r="696" spans="2:2" x14ac:dyDescent="0.25">
      <c r="B696" s="414">
        <v>0.05</v>
      </c>
    </row>
    <row r="697" spans="2:2" x14ac:dyDescent="0.25">
      <c r="B697" s="414">
        <v>0.05</v>
      </c>
    </row>
    <row r="698" spans="2:2" x14ac:dyDescent="0.25">
      <c r="B698" s="414">
        <v>0.05</v>
      </c>
    </row>
    <row r="699" spans="2:2" x14ac:dyDescent="0.25">
      <c r="B699" s="414">
        <v>0.05</v>
      </c>
    </row>
    <row r="700" spans="2:2" x14ac:dyDescent="0.25">
      <c r="B700" s="414">
        <v>0.05</v>
      </c>
    </row>
    <row r="701" spans="2:2" x14ac:dyDescent="0.25">
      <c r="B701" s="414">
        <v>0.05</v>
      </c>
    </row>
    <row r="702" spans="2:2" x14ac:dyDescent="0.25">
      <c r="B702" s="414">
        <v>0.05</v>
      </c>
    </row>
    <row r="703" spans="2:2" x14ac:dyDescent="0.25">
      <c r="B703" s="414">
        <v>0.05</v>
      </c>
    </row>
    <row r="704" spans="2:2" x14ac:dyDescent="0.25">
      <c r="B704" s="414">
        <v>0.05</v>
      </c>
    </row>
    <row r="705" spans="2:2" x14ac:dyDescent="0.25">
      <c r="B705" s="414">
        <v>0.05</v>
      </c>
    </row>
    <row r="706" spans="2:2" x14ac:dyDescent="0.25">
      <c r="B706" s="414">
        <v>0.05</v>
      </c>
    </row>
    <row r="707" spans="2:2" x14ac:dyDescent="0.25">
      <c r="B707" s="414">
        <v>0.05</v>
      </c>
    </row>
    <row r="708" spans="2:2" x14ac:dyDescent="0.25">
      <c r="B708" s="414">
        <v>0.05</v>
      </c>
    </row>
    <row r="709" spans="2:2" x14ac:dyDescent="0.25">
      <c r="B709" s="414">
        <v>0.05</v>
      </c>
    </row>
    <row r="710" spans="2:2" x14ac:dyDescent="0.25">
      <c r="B710" s="414">
        <v>0.05</v>
      </c>
    </row>
    <row r="711" spans="2:2" x14ac:dyDescent="0.25">
      <c r="B711" s="414">
        <v>0.05</v>
      </c>
    </row>
    <row r="712" spans="2:2" x14ac:dyDescent="0.25">
      <c r="B712" s="414">
        <v>0.05</v>
      </c>
    </row>
    <row r="713" spans="2:2" x14ac:dyDescent="0.25">
      <c r="B713" s="414">
        <v>0.05</v>
      </c>
    </row>
    <row r="714" spans="2:2" x14ac:dyDescent="0.25">
      <c r="B714" s="414">
        <v>0.05</v>
      </c>
    </row>
    <row r="715" spans="2:2" x14ac:dyDescent="0.25">
      <c r="B715" s="414">
        <v>0.05</v>
      </c>
    </row>
    <row r="716" spans="2:2" x14ac:dyDescent="0.25">
      <c r="B716" s="414">
        <v>0.05</v>
      </c>
    </row>
    <row r="717" spans="2:2" x14ac:dyDescent="0.25">
      <c r="B717" s="414">
        <v>0.05</v>
      </c>
    </row>
    <row r="718" spans="2:2" x14ac:dyDescent="0.25">
      <c r="B718" s="414">
        <v>0.05</v>
      </c>
    </row>
    <row r="719" spans="2:2" x14ac:dyDescent="0.25">
      <c r="B719" s="414">
        <v>0.05</v>
      </c>
    </row>
    <row r="720" spans="2:2" x14ac:dyDescent="0.25">
      <c r="B720" s="414">
        <v>0.05</v>
      </c>
    </row>
    <row r="721" spans="2:2" x14ac:dyDescent="0.25">
      <c r="B721" s="414">
        <v>0.05</v>
      </c>
    </row>
    <row r="722" spans="2:2" x14ac:dyDescent="0.25">
      <c r="B722" s="414">
        <v>0.05</v>
      </c>
    </row>
    <row r="723" spans="2:2" x14ac:dyDescent="0.25">
      <c r="B723" s="414">
        <v>0.05</v>
      </c>
    </row>
    <row r="724" spans="2:2" x14ac:dyDescent="0.25">
      <c r="B724" s="414">
        <v>0.05</v>
      </c>
    </row>
    <row r="725" spans="2:2" x14ac:dyDescent="0.25">
      <c r="B725" s="414">
        <v>0.05</v>
      </c>
    </row>
    <row r="726" spans="2:2" x14ac:dyDescent="0.25">
      <c r="B726" s="414">
        <v>0.05</v>
      </c>
    </row>
    <row r="727" spans="2:2" x14ac:dyDescent="0.25">
      <c r="B727" s="414">
        <v>0.05</v>
      </c>
    </row>
    <row r="728" spans="2:2" x14ac:dyDescent="0.25">
      <c r="B728" s="414">
        <v>0.05</v>
      </c>
    </row>
    <row r="729" spans="2:2" x14ac:dyDescent="0.25">
      <c r="B729" s="414">
        <v>0.05</v>
      </c>
    </row>
    <row r="730" spans="2:2" x14ac:dyDescent="0.25">
      <c r="B730" s="414">
        <v>0.05</v>
      </c>
    </row>
    <row r="731" spans="2:2" x14ac:dyDescent="0.25">
      <c r="B731" s="414">
        <v>0.05</v>
      </c>
    </row>
    <row r="732" spans="2:2" x14ac:dyDescent="0.25">
      <c r="B732" s="414">
        <v>0.05</v>
      </c>
    </row>
    <row r="733" spans="2:2" x14ac:dyDescent="0.25">
      <c r="B733" s="414">
        <v>0.05</v>
      </c>
    </row>
    <row r="734" spans="2:2" x14ac:dyDescent="0.25">
      <c r="B734" s="414">
        <v>0.05</v>
      </c>
    </row>
    <row r="735" spans="2:2" x14ac:dyDescent="0.25">
      <c r="B735" s="414">
        <v>0.05</v>
      </c>
    </row>
    <row r="736" spans="2:2" x14ac:dyDescent="0.25">
      <c r="B736" s="414">
        <v>0.05</v>
      </c>
    </row>
    <row r="737" spans="2:2" x14ac:dyDescent="0.25">
      <c r="B737" s="414">
        <v>0.05</v>
      </c>
    </row>
    <row r="738" spans="2:2" x14ac:dyDescent="0.25">
      <c r="B738" s="414">
        <v>0.05</v>
      </c>
    </row>
    <row r="739" spans="2:2" x14ac:dyDescent="0.25">
      <c r="B739" s="414">
        <v>0.05</v>
      </c>
    </row>
    <row r="740" spans="2:2" x14ac:dyDescent="0.25">
      <c r="B740" s="414">
        <v>0.05</v>
      </c>
    </row>
    <row r="741" spans="2:2" x14ac:dyDescent="0.25">
      <c r="B741" s="414">
        <v>0.05</v>
      </c>
    </row>
    <row r="742" spans="2:2" x14ac:dyDescent="0.25">
      <c r="B742" s="414">
        <v>0.05</v>
      </c>
    </row>
    <row r="743" spans="2:2" x14ac:dyDescent="0.25">
      <c r="B743" s="414">
        <v>0.05</v>
      </c>
    </row>
    <row r="744" spans="2:2" x14ac:dyDescent="0.25">
      <c r="B744" s="414">
        <v>0.05</v>
      </c>
    </row>
    <row r="745" spans="2:2" x14ac:dyDescent="0.25">
      <c r="B745" s="414">
        <v>0.05</v>
      </c>
    </row>
    <row r="746" spans="2:2" x14ac:dyDescent="0.25">
      <c r="B746" s="414">
        <v>0.05</v>
      </c>
    </row>
    <row r="747" spans="2:2" x14ac:dyDescent="0.25">
      <c r="B747" s="414">
        <v>0.05</v>
      </c>
    </row>
    <row r="748" spans="2:2" x14ac:dyDescent="0.25">
      <c r="B748" s="414">
        <v>0.05</v>
      </c>
    </row>
    <row r="749" spans="2:2" x14ac:dyDescent="0.25">
      <c r="B749" s="414">
        <v>0.05</v>
      </c>
    </row>
    <row r="750" spans="2:2" x14ac:dyDescent="0.25">
      <c r="B750" s="414">
        <v>0.05</v>
      </c>
    </row>
    <row r="751" spans="2:2" x14ac:dyDescent="0.25">
      <c r="B751" s="414">
        <v>0.05</v>
      </c>
    </row>
    <row r="752" spans="2:2" x14ac:dyDescent="0.25">
      <c r="B752" s="414">
        <v>0.05</v>
      </c>
    </row>
    <row r="753" spans="2:2" x14ac:dyDescent="0.25">
      <c r="B753" s="414">
        <v>0.05</v>
      </c>
    </row>
    <row r="754" spans="2:2" x14ac:dyDescent="0.25">
      <c r="B754" s="414">
        <v>0.05</v>
      </c>
    </row>
    <row r="755" spans="2:2" x14ac:dyDescent="0.25">
      <c r="B755" s="414">
        <v>0.05</v>
      </c>
    </row>
    <row r="756" spans="2:2" x14ac:dyDescent="0.25">
      <c r="B756" s="414">
        <v>0.05</v>
      </c>
    </row>
    <row r="757" spans="2:2" x14ac:dyDescent="0.25">
      <c r="B757" s="414">
        <v>0.05</v>
      </c>
    </row>
    <row r="758" spans="2:2" x14ac:dyDescent="0.25">
      <c r="B758" s="414">
        <v>0.05</v>
      </c>
    </row>
    <row r="759" spans="2:2" x14ac:dyDescent="0.25">
      <c r="B759" s="414">
        <v>0.05</v>
      </c>
    </row>
    <row r="760" spans="2:2" x14ac:dyDescent="0.25">
      <c r="B760" s="414">
        <v>0.05</v>
      </c>
    </row>
    <row r="761" spans="2:2" x14ac:dyDescent="0.25">
      <c r="B761" s="414">
        <v>0.05</v>
      </c>
    </row>
    <row r="762" spans="2:2" x14ac:dyDescent="0.25">
      <c r="B762" s="414">
        <v>0.05</v>
      </c>
    </row>
    <row r="763" spans="2:2" x14ac:dyDescent="0.25">
      <c r="B763" s="414">
        <v>0.05</v>
      </c>
    </row>
    <row r="764" spans="2:2" x14ac:dyDescent="0.25">
      <c r="B764" s="414">
        <v>0.05</v>
      </c>
    </row>
    <row r="765" spans="2:2" x14ac:dyDescent="0.25">
      <c r="B765" s="414">
        <v>0.05</v>
      </c>
    </row>
    <row r="766" spans="2:2" x14ac:dyDescent="0.25">
      <c r="B766" s="414">
        <v>0.05</v>
      </c>
    </row>
    <row r="767" spans="2:2" x14ac:dyDescent="0.25">
      <c r="B767" s="414">
        <v>0.05</v>
      </c>
    </row>
    <row r="768" spans="2:2" x14ac:dyDescent="0.25">
      <c r="B768" s="414">
        <v>0.05</v>
      </c>
    </row>
    <row r="769" spans="2:2" x14ac:dyDescent="0.25">
      <c r="B769" s="414">
        <v>0.05</v>
      </c>
    </row>
    <row r="770" spans="2:2" x14ac:dyDescent="0.25">
      <c r="B770" s="414">
        <v>0.05</v>
      </c>
    </row>
    <row r="771" spans="2:2" x14ac:dyDescent="0.25">
      <c r="B771" s="414">
        <v>0.05</v>
      </c>
    </row>
    <row r="772" spans="2:2" x14ac:dyDescent="0.25">
      <c r="B772" s="414">
        <v>0.05</v>
      </c>
    </row>
    <row r="773" spans="2:2" x14ac:dyDescent="0.25">
      <c r="B773" s="414">
        <v>0.05</v>
      </c>
    </row>
    <row r="774" spans="2:2" x14ac:dyDescent="0.25">
      <c r="B774" s="414">
        <v>0.05</v>
      </c>
    </row>
    <row r="775" spans="2:2" x14ac:dyDescent="0.25">
      <c r="B775" s="414">
        <v>0.05</v>
      </c>
    </row>
    <row r="776" spans="2:2" x14ac:dyDescent="0.25">
      <c r="B776" s="414">
        <v>0.05</v>
      </c>
    </row>
    <row r="777" spans="2:2" x14ac:dyDescent="0.25">
      <c r="B777" s="414">
        <v>0.05</v>
      </c>
    </row>
    <row r="778" spans="2:2" x14ac:dyDescent="0.25">
      <c r="B778" s="414">
        <v>0.05</v>
      </c>
    </row>
    <row r="779" spans="2:2" x14ac:dyDescent="0.25">
      <c r="B779" s="414">
        <v>0.05</v>
      </c>
    </row>
    <row r="780" spans="2:2" x14ac:dyDescent="0.25">
      <c r="B780" s="414">
        <v>0.05</v>
      </c>
    </row>
    <row r="781" spans="2:2" x14ac:dyDescent="0.25">
      <c r="B781" s="414">
        <v>0.05</v>
      </c>
    </row>
    <row r="782" spans="2:2" x14ac:dyDescent="0.25">
      <c r="B782" s="414">
        <v>0.05</v>
      </c>
    </row>
    <row r="783" spans="2:2" x14ac:dyDescent="0.25">
      <c r="B783" s="414">
        <v>0.05</v>
      </c>
    </row>
    <row r="784" spans="2:2" x14ac:dyDescent="0.25">
      <c r="B784" s="414">
        <v>0.05</v>
      </c>
    </row>
    <row r="785" spans="2:2" x14ac:dyDescent="0.25">
      <c r="B785" s="414">
        <v>0.05</v>
      </c>
    </row>
    <row r="786" spans="2:2" x14ac:dyDescent="0.25">
      <c r="B786" s="414">
        <v>0.05</v>
      </c>
    </row>
    <row r="787" spans="2:2" x14ac:dyDescent="0.25">
      <c r="B787" s="414">
        <v>0.05</v>
      </c>
    </row>
    <row r="788" spans="2:2" x14ac:dyDescent="0.25">
      <c r="B788" s="414">
        <v>0.05</v>
      </c>
    </row>
    <row r="789" spans="2:2" x14ac:dyDescent="0.25">
      <c r="B789" s="414">
        <v>0.05</v>
      </c>
    </row>
    <row r="790" spans="2:2" x14ac:dyDescent="0.25">
      <c r="B790" s="414">
        <v>0.05</v>
      </c>
    </row>
    <row r="791" spans="2:2" x14ac:dyDescent="0.25">
      <c r="B791" s="414">
        <v>0.05</v>
      </c>
    </row>
    <row r="792" spans="2:2" x14ac:dyDescent="0.25">
      <c r="B792" s="414">
        <v>0.05</v>
      </c>
    </row>
    <row r="793" spans="2:2" x14ac:dyDescent="0.25">
      <c r="B793" s="414">
        <v>0.05</v>
      </c>
    </row>
    <row r="794" spans="2:2" x14ac:dyDescent="0.25">
      <c r="B794" s="414">
        <v>0.05</v>
      </c>
    </row>
    <row r="795" spans="2:2" x14ac:dyDescent="0.25">
      <c r="B795" s="414">
        <v>0.05</v>
      </c>
    </row>
    <row r="796" spans="2:2" x14ac:dyDescent="0.25">
      <c r="B796" s="414">
        <v>0.05</v>
      </c>
    </row>
    <row r="797" spans="2:2" x14ac:dyDescent="0.25">
      <c r="B797" s="414">
        <v>0.05</v>
      </c>
    </row>
    <row r="798" spans="2:2" x14ac:dyDescent="0.25">
      <c r="B798" s="414">
        <v>0.05</v>
      </c>
    </row>
    <row r="799" spans="2:2" x14ac:dyDescent="0.25">
      <c r="B799" s="414">
        <v>0.05</v>
      </c>
    </row>
    <row r="800" spans="2:2" x14ac:dyDescent="0.25">
      <c r="B800" s="414">
        <v>0.05</v>
      </c>
    </row>
    <row r="801" spans="2:2" x14ac:dyDescent="0.25">
      <c r="B801" s="414">
        <v>0.05</v>
      </c>
    </row>
    <row r="802" spans="2:2" x14ac:dyDescent="0.25">
      <c r="B802" s="414">
        <v>0.05</v>
      </c>
    </row>
    <row r="803" spans="2:2" x14ac:dyDescent="0.25">
      <c r="B803" s="414">
        <v>0.05</v>
      </c>
    </row>
    <row r="804" spans="2:2" x14ac:dyDescent="0.25">
      <c r="B804" s="414">
        <v>0.05</v>
      </c>
    </row>
    <row r="805" spans="2:2" x14ac:dyDescent="0.25">
      <c r="B805" s="414">
        <v>0.05</v>
      </c>
    </row>
    <row r="806" spans="2:2" x14ac:dyDescent="0.25">
      <c r="B806" s="414">
        <v>0.05</v>
      </c>
    </row>
    <row r="807" spans="2:2" x14ac:dyDescent="0.25">
      <c r="B807" s="414">
        <v>0.05</v>
      </c>
    </row>
    <row r="808" spans="2:2" x14ac:dyDescent="0.25">
      <c r="B808" s="414">
        <v>0.05</v>
      </c>
    </row>
    <row r="809" spans="2:2" x14ac:dyDescent="0.25">
      <c r="B809" s="414">
        <v>0.05</v>
      </c>
    </row>
    <row r="810" spans="2:2" x14ac:dyDescent="0.25">
      <c r="B810" s="414">
        <v>0.05</v>
      </c>
    </row>
    <row r="811" spans="2:2" x14ac:dyDescent="0.25">
      <c r="B811" s="414">
        <v>0.05</v>
      </c>
    </row>
    <row r="812" spans="2:2" x14ac:dyDescent="0.25">
      <c r="B812" s="414">
        <v>0.05</v>
      </c>
    </row>
    <row r="813" spans="2:2" x14ac:dyDescent="0.25">
      <c r="B813" s="414">
        <v>0.05</v>
      </c>
    </row>
    <row r="814" spans="2:2" x14ac:dyDescent="0.25">
      <c r="B814" s="414">
        <v>0.05</v>
      </c>
    </row>
    <row r="815" spans="2:2" x14ac:dyDescent="0.25">
      <c r="B815" s="414">
        <v>0.05</v>
      </c>
    </row>
    <row r="816" spans="2:2" x14ac:dyDescent="0.25">
      <c r="B816" s="414">
        <v>0.05</v>
      </c>
    </row>
    <row r="817" spans="2:2" x14ac:dyDescent="0.25">
      <c r="B817" s="414">
        <v>0.05</v>
      </c>
    </row>
    <row r="818" spans="2:2" x14ac:dyDescent="0.25">
      <c r="B818" s="414">
        <v>0.05</v>
      </c>
    </row>
    <row r="819" spans="2:2" x14ac:dyDescent="0.25">
      <c r="B819" s="414">
        <v>0.05</v>
      </c>
    </row>
    <row r="820" spans="2:2" x14ac:dyDescent="0.25">
      <c r="B820" s="414">
        <v>0.05</v>
      </c>
    </row>
    <row r="821" spans="2:2" x14ac:dyDescent="0.25">
      <c r="B821" s="414">
        <v>0.05</v>
      </c>
    </row>
    <row r="822" spans="2:2" x14ac:dyDescent="0.25">
      <c r="B822" s="414">
        <v>0.05</v>
      </c>
    </row>
    <row r="823" spans="2:2" x14ac:dyDescent="0.25">
      <c r="B823" s="414">
        <v>0.05</v>
      </c>
    </row>
    <row r="824" spans="2:2" x14ac:dyDescent="0.25">
      <c r="B824" s="414">
        <v>0.05</v>
      </c>
    </row>
    <row r="825" spans="2:2" x14ac:dyDescent="0.25">
      <c r="B825" s="414">
        <v>0.05</v>
      </c>
    </row>
    <row r="826" spans="2:2" x14ac:dyDescent="0.25">
      <c r="B826" s="414">
        <v>0.05</v>
      </c>
    </row>
    <row r="827" spans="2:2" x14ac:dyDescent="0.25">
      <c r="B827" s="414">
        <v>0.05</v>
      </c>
    </row>
    <row r="828" spans="2:2" x14ac:dyDescent="0.25">
      <c r="B828" s="414">
        <v>0.05</v>
      </c>
    </row>
    <row r="829" spans="2:2" x14ac:dyDescent="0.25">
      <c r="B829" s="414">
        <v>0.05</v>
      </c>
    </row>
    <row r="830" spans="2:2" x14ac:dyDescent="0.25">
      <c r="B830" s="414">
        <v>0.05</v>
      </c>
    </row>
    <row r="831" spans="2:2" x14ac:dyDescent="0.25">
      <c r="B831" s="414">
        <v>0.05</v>
      </c>
    </row>
    <row r="832" spans="2:2" x14ac:dyDescent="0.25">
      <c r="B832" s="414">
        <v>0.05</v>
      </c>
    </row>
    <row r="833" spans="2:2" x14ac:dyDescent="0.25">
      <c r="B833" s="414">
        <v>0.05</v>
      </c>
    </row>
    <row r="834" spans="2:2" x14ac:dyDescent="0.25">
      <c r="B834" s="414">
        <v>0.05</v>
      </c>
    </row>
    <row r="835" spans="2:2" x14ac:dyDescent="0.25">
      <c r="B835" s="414">
        <v>0.05</v>
      </c>
    </row>
    <row r="836" spans="2:2" x14ac:dyDescent="0.25">
      <c r="B836" s="414">
        <v>0.05</v>
      </c>
    </row>
    <row r="837" spans="2:2" x14ac:dyDescent="0.25">
      <c r="B837" s="414">
        <v>0.05</v>
      </c>
    </row>
    <row r="838" spans="2:2" x14ac:dyDescent="0.25">
      <c r="B838" s="414">
        <v>0.05</v>
      </c>
    </row>
    <row r="839" spans="2:2" x14ac:dyDescent="0.25">
      <c r="B839" s="414">
        <v>0.05</v>
      </c>
    </row>
    <row r="840" spans="2:2" x14ac:dyDescent="0.25">
      <c r="B840" s="414">
        <v>0.05</v>
      </c>
    </row>
    <row r="841" spans="2:2" x14ac:dyDescent="0.25">
      <c r="B841" s="414">
        <v>0.05</v>
      </c>
    </row>
    <row r="842" spans="2:2" x14ac:dyDescent="0.25">
      <c r="B842" s="414">
        <v>0.05</v>
      </c>
    </row>
    <row r="843" spans="2:2" x14ac:dyDescent="0.25">
      <c r="B843" s="414">
        <v>0.05</v>
      </c>
    </row>
    <row r="844" spans="2:2" x14ac:dyDescent="0.25">
      <c r="B844" s="414">
        <v>0.05</v>
      </c>
    </row>
    <row r="845" spans="2:2" x14ac:dyDescent="0.25">
      <c r="B845" s="414">
        <v>0.05</v>
      </c>
    </row>
    <row r="846" spans="2:2" x14ac:dyDescent="0.25">
      <c r="B846" s="414">
        <v>0.05</v>
      </c>
    </row>
    <row r="847" spans="2:2" x14ac:dyDescent="0.25">
      <c r="B847" s="414">
        <v>0.05</v>
      </c>
    </row>
    <row r="848" spans="2:2" x14ac:dyDescent="0.25">
      <c r="B848" s="414">
        <v>0.05</v>
      </c>
    </row>
    <row r="849" spans="2:2" x14ac:dyDescent="0.25">
      <c r="B849" s="414">
        <v>0.05</v>
      </c>
    </row>
    <row r="850" spans="2:2" x14ac:dyDescent="0.25">
      <c r="B850" s="414">
        <v>0.05</v>
      </c>
    </row>
    <row r="851" spans="2:2" x14ac:dyDescent="0.25">
      <c r="B851" s="414">
        <v>0.05</v>
      </c>
    </row>
    <row r="852" spans="2:2" x14ac:dyDescent="0.25">
      <c r="B852" s="414">
        <v>0.05</v>
      </c>
    </row>
    <row r="853" spans="2:2" x14ac:dyDescent="0.25">
      <c r="B853" s="414">
        <v>0.05</v>
      </c>
    </row>
    <row r="854" spans="2:2" x14ac:dyDescent="0.25">
      <c r="B854" s="414">
        <v>0.05</v>
      </c>
    </row>
    <row r="855" spans="2:2" x14ac:dyDescent="0.25">
      <c r="B855" s="414">
        <v>0.05</v>
      </c>
    </row>
    <row r="856" spans="2:2" x14ac:dyDescent="0.25">
      <c r="B856" s="414">
        <v>0.05</v>
      </c>
    </row>
    <row r="857" spans="2:2" x14ac:dyDescent="0.25">
      <c r="B857" s="414">
        <v>0.05</v>
      </c>
    </row>
    <row r="858" spans="2:2" x14ac:dyDescent="0.25">
      <c r="B858" s="414">
        <v>0.05</v>
      </c>
    </row>
    <row r="859" spans="2:2" x14ac:dyDescent="0.25">
      <c r="B859" s="414">
        <v>0.05</v>
      </c>
    </row>
    <row r="860" spans="2:2" x14ac:dyDescent="0.25">
      <c r="B860" s="414">
        <v>0.05</v>
      </c>
    </row>
    <row r="861" spans="2:2" x14ac:dyDescent="0.25">
      <c r="B861" s="414">
        <v>0.05</v>
      </c>
    </row>
    <row r="862" spans="2:2" x14ac:dyDescent="0.25">
      <c r="B862" s="414">
        <v>0.05</v>
      </c>
    </row>
    <row r="863" spans="2:2" x14ac:dyDescent="0.25">
      <c r="B863" s="414">
        <v>0.05</v>
      </c>
    </row>
    <row r="864" spans="2:2" x14ac:dyDescent="0.25">
      <c r="B864" s="414">
        <v>0.05</v>
      </c>
    </row>
    <row r="865" spans="2:2" x14ac:dyDescent="0.25">
      <c r="B865" s="414">
        <v>0.05</v>
      </c>
    </row>
    <row r="866" spans="2:2" x14ac:dyDescent="0.25">
      <c r="B866" s="414">
        <v>0.05</v>
      </c>
    </row>
    <row r="867" spans="2:2" x14ac:dyDescent="0.25">
      <c r="B867" s="414">
        <v>0.05</v>
      </c>
    </row>
    <row r="868" spans="2:2" x14ac:dyDescent="0.25">
      <c r="B868" s="414">
        <v>0.05</v>
      </c>
    </row>
    <row r="869" spans="2:2" x14ac:dyDescent="0.25">
      <c r="B869" s="414">
        <v>0.05</v>
      </c>
    </row>
    <row r="870" spans="2:2" x14ac:dyDescent="0.25">
      <c r="B870" s="414">
        <v>0.05</v>
      </c>
    </row>
    <row r="871" spans="2:2" x14ac:dyDescent="0.25">
      <c r="B871" s="414">
        <v>0.05</v>
      </c>
    </row>
    <row r="872" spans="2:2" x14ac:dyDescent="0.25">
      <c r="B872" s="414">
        <v>0.05</v>
      </c>
    </row>
    <row r="873" spans="2:2" x14ac:dyDescent="0.25">
      <c r="B873" s="414">
        <v>0.05</v>
      </c>
    </row>
    <row r="874" spans="2:2" x14ac:dyDescent="0.25">
      <c r="B874" s="414">
        <v>0.05</v>
      </c>
    </row>
    <row r="875" spans="2:2" x14ac:dyDescent="0.25">
      <c r="B875" s="414">
        <v>0.05</v>
      </c>
    </row>
    <row r="876" spans="2:2" x14ac:dyDescent="0.25">
      <c r="B876" s="414">
        <v>0.05</v>
      </c>
    </row>
    <row r="877" spans="2:2" x14ac:dyDescent="0.25">
      <c r="B877" s="414">
        <v>0.05</v>
      </c>
    </row>
    <row r="878" spans="2:2" x14ac:dyDescent="0.25">
      <c r="B878" s="414">
        <v>0.05</v>
      </c>
    </row>
    <row r="879" spans="2:2" x14ac:dyDescent="0.25">
      <c r="B879" s="414">
        <v>0.05</v>
      </c>
    </row>
    <row r="880" spans="2:2" x14ac:dyDescent="0.25">
      <c r="B880" s="414">
        <v>0.05</v>
      </c>
    </row>
    <row r="881" spans="2:2" x14ac:dyDescent="0.25">
      <c r="B881" s="414">
        <v>0.05</v>
      </c>
    </row>
    <row r="882" spans="2:2" x14ac:dyDescent="0.25">
      <c r="B882" s="414">
        <v>0.05</v>
      </c>
    </row>
    <row r="883" spans="2:2" x14ac:dyDescent="0.25">
      <c r="B883" s="414">
        <v>0.05</v>
      </c>
    </row>
    <row r="884" spans="2:2" x14ac:dyDescent="0.25">
      <c r="B884" s="414">
        <v>0.05</v>
      </c>
    </row>
    <row r="885" spans="2:2" x14ac:dyDescent="0.25">
      <c r="B885" s="414">
        <v>0.05</v>
      </c>
    </row>
    <row r="886" spans="2:2" x14ac:dyDescent="0.25">
      <c r="B886" s="414">
        <v>0.05</v>
      </c>
    </row>
    <row r="887" spans="2:2" x14ac:dyDescent="0.25">
      <c r="B887" s="414">
        <v>0.05</v>
      </c>
    </row>
    <row r="888" spans="2:2" x14ac:dyDescent="0.25">
      <c r="B888" s="414">
        <v>0.05</v>
      </c>
    </row>
    <row r="889" spans="2:2" x14ac:dyDescent="0.25">
      <c r="B889" s="414">
        <v>0.05</v>
      </c>
    </row>
    <row r="890" spans="2:2" x14ac:dyDescent="0.25">
      <c r="B890" s="414">
        <v>0.05</v>
      </c>
    </row>
    <row r="891" spans="2:2" x14ac:dyDescent="0.25">
      <c r="B891" s="414">
        <v>0.05</v>
      </c>
    </row>
    <row r="892" spans="2:2" x14ac:dyDescent="0.25">
      <c r="B892" s="414">
        <v>0.05</v>
      </c>
    </row>
    <row r="893" spans="2:2" x14ac:dyDescent="0.25">
      <c r="B893" s="414">
        <v>0.05</v>
      </c>
    </row>
    <row r="894" spans="2:2" x14ac:dyDescent="0.25">
      <c r="B894" s="414">
        <v>0.05</v>
      </c>
    </row>
    <row r="895" spans="2:2" x14ac:dyDescent="0.25">
      <c r="B895" s="414">
        <v>0.05</v>
      </c>
    </row>
    <row r="896" spans="2:2" x14ac:dyDescent="0.25">
      <c r="B896" s="414">
        <v>0.05</v>
      </c>
    </row>
    <row r="897" spans="2:2" x14ac:dyDescent="0.25">
      <c r="B897" s="414">
        <v>0.05</v>
      </c>
    </row>
    <row r="898" spans="2:2" x14ac:dyDescent="0.25">
      <c r="B898" s="414">
        <v>0.05</v>
      </c>
    </row>
    <row r="899" spans="2:2" x14ac:dyDescent="0.25">
      <c r="B899" s="414">
        <v>0.05</v>
      </c>
    </row>
    <row r="900" spans="2:2" x14ac:dyDescent="0.25">
      <c r="B900" s="414">
        <v>0.05</v>
      </c>
    </row>
    <row r="901" spans="2:2" x14ac:dyDescent="0.25">
      <c r="B901" s="414">
        <v>0.05</v>
      </c>
    </row>
    <row r="902" spans="2:2" x14ac:dyDescent="0.25">
      <c r="B902" s="414">
        <v>0.05</v>
      </c>
    </row>
    <row r="903" spans="2:2" x14ac:dyDescent="0.25">
      <c r="B903" s="414">
        <v>0.05</v>
      </c>
    </row>
    <row r="904" spans="2:2" x14ac:dyDescent="0.25">
      <c r="B904" s="414">
        <v>0.05</v>
      </c>
    </row>
    <row r="905" spans="2:2" x14ac:dyDescent="0.25">
      <c r="B905" s="414">
        <v>0.05</v>
      </c>
    </row>
    <row r="906" spans="2:2" x14ac:dyDescent="0.25">
      <c r="B906" s="414">
        <v>0.05</v>
      </c>
    </row>
    <row r="907" spans="2:2" x14ac:dyDescent="0.25">
      <c r="B907" s="414">
        <v>0.05</v>
      </c>
    </row>
    <row r="908" spans="2:2" x14ac:dyDescent="0.25">
      <c r="B908" s="414">
        <v>0.05</v>
      </c>
    </row>
    <row r="909" spans="2:2" x14ac:dyDescent="0.25">
      <c r="B909" s="414">
        <v>0.05</v>
      </c>
    </row>
    <row r="910" spans="2:2" x14ac:dyDescent="0.25">
      <c r="B910" s="414">
        <v>0.05</v>
      </c>
    </row>
    <row r="911" spans="2:2" x14ac:dyDescent="0.25">
      <c r="B911" s="414">
        <v>0.05</v>
      </c>
    </row>
    <row r="912" spans="2:2" x14ac:dyDescent="0.25">
      <c r="B912" s="414">
        <v>0.05</v>
      </c>
    </row>
    <row r="913" spans="2:2" x14ac:dyDescent="0.25">
      <c r="B913" s="414">
        <v>0.05</v>
      </c>
    </row>
    <row r="914" spans="2:2" x14ac:dyDescent="0.25">
      <c r="B914" s="414">
        <v>0.05</v>
      </c>
    </row>
    <row r="915" spans="2:2" x14ac:dyDescent="0.25">
      <c r="B915" s="414">
        <v>0.05</v>
      </c>
    </row>
    <row r="916" spans="2:2" x14ac:dyDescent="0.25">
      <c r="B916" s="414">
        <v>0.05</v>
      </c>
    </row>
    <row r="917" spans="2:2" x14ac:dyDescent="0.25">
      <c r="B917" s="414">
        <v>0.05</v>
      </c>
    </row>
    <row r="918" spans="2:2" x14ac:dyDescent="0.25">
      <c r="B918" s="414">
        <v>0.05</v>
      </c>
    </row>
    <row r="919" spans="2:2" x14ac:dyDescent="0.25">
      <c r="B919" s="414">
        <v>0.05</v>
      </c>
    </row>
    <row r="920" spans="2:2" x14ac:dyDescent="0.25">
      <c r="B920" s="414">
        <v>0.05</v>
      </c>
    </row>
    <row r="921" spans="2:2" x14ac:dyDescent="0.25">
      <c r="B921" s="414">
        <v>0.05</v>
      </c>
    </row>
    <row r="922" spans="2:2" x14ac:dyDescent="0.25">
      <c r="B922" s="414">
        <v>0.05</v>
      </c>
    </row>
    <row r="923" spans="2:2" x14ac:dyDescent="0.25">
      <c r="B923" s="414">
        <v>0.05</v>
      </c>
    </row>
    <row r="924" spans="2:2" x14ac:dyDescent="0.25">
      <c r="B924" s="414">
        <v>0.05</v>
      </c>
    </row>
    <row r="925" spans="2:2" x14ac:dyDescent="0.25">
      <c r="B925" s="414">
        <v>0.05</v>
      </c>
    </row>
    <row r="926" spans="2:2" x14ac:dyDescent="0.25">
      <c r="B926" s="414">
        <v>0.05</v>
      </c>
    </row>
    <row r="927" spans="2:2" x14ac:dyDescent="0.25">
      <c r="B927" s="414">
        <v>0.05</v>
      </c>
    </row>
    <row r="928" spans="2:2" x14ac:dyDescent="0.25">
      <c r="B928" s="414">
        <v>0.05</v>
      </c>
    </row>
    <row r="929" spans="2:2" x14ac:dyDescent="0.25">
      <c r="B929" s="414">
        <v>0.05</v>
      </c>
    </row>
    <row r="930" spans="2:2" x14ac:dyDescent="0.25">
      <c r="B930" s="414">
        <v>0.05</v>
      </c>
    </row>
    <row r="931" spans="2:2" x14ac:dyDescent="0.25">
      <c r="B931" s="414">
        <v>0.05</v>
      </c>
    </row>
    <row r="932" spans="2:2" x14ac:dyDescent="0.25">
      <c r="B932" s="414">
        <v>0.05</v>
      </c>
    </row>
    <row r="933" spans="2:2" x14ac:dyDescent="0.25">
      <c r="B933" s="414">
        <v>0.05</v>
      </c>
    </row>
    <row r="934" spans="2:2" x14ac:dyDescent="0.25">
      <c r="B934" s="414">
        <v>0.05</v>
      </c>
    </row>
    <row r="935" spans="2:2" x14ac:dyDescent="0.25">
      <c r="B935" s="414">
        <v>0.05</v>
      </c>
    </row>
    <row r="936" spans="2:2" x14ac:dyDescent="0.25">
      <c r="B936" s="414">
        <v>0.05</v>
      </c>
    </row>
    <row r="937" spans="2:2" x14ac:dyDescent="0.25">
      <c r="B937" s="414">
        <v>0.05</v>
      </c>
    </row>
    <row r="938" spans="2:2" x14ac:dyDescent="0.25">
      <c r="B938" s="414">
        <v>0.05</v>
      </c>
    </row>
    <row r="939" spans="2:2" x14ac:dyDescent="0.25">
      <c r="B939" s="414">
        <v>0.05</v>
      </c>
    </row>
    <row r="940" spans="2:2" x14ac:dyDescent="0.25">
      <c r="B940" s="414">
        <v>0.05</v>
      </c>
    </row>
    <row r="941" spans="2:2" x14ac:dyDescent="0.25">
      <c r="B941" s="414">
        <v>0.05</v>
      </c>
    </row>
    <row r="942" spans="2:2" x14ac:dyDescent="0.25">
      <c r="B942" s="414">
        <v>0.05</v>
      </c>
    </row>
    <row r="943" spans="2:2" x14ac:dyDescent="0.25">
      <c r="B943" s="414">
        <v>0.05</v>
      </c>
    </row>
    <row r="944" spans="2:2" x14ac:dyDescent="0.25">
      <c r="B944" s="414">
        <v>0.05</v>
      </c>
    </row>
    <row r="945" spans="2:2" x14ac:dyDescent="0.25">
      <c r="B945" s="414">
        <v>0.05</v>
      </c>
    </row>
    <row r="946" spans="2:2" x14ac:dyDescent="0.25">
      <c r="B946" s="414">
        <v>0.05</v>
      </c>
    </row>
    <row r="947" spans="2:2" x14ac:dyDescent="0.25">
      <c r="B947" s="414">
        <v>0.05</v>
      </c>
    </row>
    <row r="948" spans="2:2" x14ac:dyDescent="0.25">
      <c r="B948" s="414">
        <v>0.05</v>
      </c>
    </row>
    <row r="949" spans="2:2" x14ac:dyDescent="0.25">
      <c r="B949" s="414">
        <v>0.05</v>
      </c>
    </row>
    <row r="950" spans="2:2" x14ac:dyDescent="0.25">
      <c r="B950" s="414">
        <v>0.05</v>
      </c>
    </row>
    <row r="951" spans="2:2" x14ac:dyDescent="0.25">
      <c r="B951" s="414">
        <v>0.05</v>
      </c>
    </row>
    <row r="952" spans="2:2" x14ac:dyDescent="0.25">
      <c r="B952" s="414">
        <v>0.05</v>
      </c>
    </row>
    <row r="953" spans="2:2" x14ac:dyDescent="0.25">
      <c r="B953" s="414">
        <v>0.05</v>
      </c>
    </row>
    <row r="954" spans="2:2" x14ac:dyDescent="0.25">
      <c r="B954" s="414">
        <v>0.05</v>
      </c>
    </row>
    <row r="955" spans="2:2" x14ac:dyDescent="0.25">
      <c r="B955" s="414">
        <v>0.05</v>
      </c>
    </row>
    <row r="956" spans="2:2" x14ac:dyDescent="0.25">
      <c r="B956" s="414">
        <v>0.05</v>
      </c>
    </row>
    <row r="957" spans="2:2" x14ac:dyDescent="0.25">
      <c r="B957" s="414">
        <v>0.05</v>
      </c>
    </row>
    <row r="958" spans="2:2" x14ac:dyDescent="0.25">
      <c r="B958" s="414">
        <v>0.05</v>
      </c>
    </row>
    <row r="959" spans="2:2" x14ac:dyDescent="0.25">
      <c r="B959" s="414">
        <v>0.05</v>
      </c>
    </row>
    <row r="960" spans="2:2" x14ac:dyDescent="0.25">
      <c r="B960" s="414">
        <v>0.05</v>
      </c>
    </row>
    <row r="961" spans="2:2" x14ac:dyDescent="0.25">
      <c r="B961" s="414">
        <v>0.05</v>
      </c>
    </row>
    <row r="962" spans="2:2" x14ac:dyDescent="0.25">
      <c r="B962" s="414">
        <v>0.05</v>
      </c>
    </row>
    <row r="963" spans="2:2" x14ac:dyDescent="0.25">
      <c r="B963" s="414">
        <v>0.05</v>
      </c>
    </row>
    <row r="964" spans="2:2" x14ac:dyDescent="0.25">
      <c r="B964" s="414">
        <v>0.05</v>
      </c>
    </row>
    <row r="965" spans="2:2" x14ac:dyDescent="0.25">
      <c r="B965" s="414">
        <v>0.05</v>
      </c>
    </row>
    <row r="966" spans="2:2" x14ac:dyDescent="0.25">
      <c r="B966" s="414">
        <v>0.05</v>
      </c>
    </row>
    <row r="967" spans="2:2" x14ac:dyDescent="0.25">
      <c r="B967" s="414">
        <v>0.05</v>
      </c>
    </row>
    <row r="968" spans="2:2" x14ac:dyDescent="0.25">
      <c r="B968" s="414">
        <v>0.05</v>
      </c>
    </row>
    <row r="969" spans="2:2" x14ac:dyDescent="0.25">
      <c r="B969" s="414">
        <v>0.05</v>
      </c>
    </row>
    <row r="970" spans="2:2" x14ac:dyDescent="0.25">
      <c r="B970" s="414">
        <v>0.05</v>
      </c>
    </row>
    <row r="971" spans="2:2" x14ac:dyDescent="0.25">
      <c r="B971" s="414">
        <v>0.05</v>
      </c>
    </row>
    <row r="972" spans="2:2" x14ac:dyDescent="0.25">
      <c r="B972" s="414">
        <v>0.05</v>
      </c>
    </row>
    <row r="973" spans="2:2" x14ac:dyDescent="0.25">
      <c r="B973" s="414">
        <v>0.05</v>
      </c>
    </row>
    <row r="974" spans="2:2" x14ac:dyDescent="0.25">
      <c r="B974" s="414">
        <v>0.05</v>
      </c>
    </row>
    <row r="975" spans="2:2" x14ac:dyDescent="0.25">
      <c r="B975" s="414">
        <v>0.05</v>
      </c>
    </row>
    <row r="976" spans="2:2" x14ac:dyDescent="0.25">
      <c r="B976" s="414">
        <v>0.05</v>
      </c>
    </row>
    <row r="977" spans="2:2" x14ac:dyDescent="0.25">
      <c r="B977" s="414">
        <v>0.05</v>
      </c>
    </row>
    <row r="978" spans="2:2" x14ac:dyDescent="0.25">
      <c r="B978" s="414">
        <v>0.05</v>
      </c>
    </row>
    <row r="979" spans="2:2" x14ac:dyDescent="0.25">
      <c r="B979" s="414">
        <v>0.05</v>
      </c>
    </row>
    <row r="980" spans="2:2" x14ac:dyDescent="0.25">
      <c r="B980" s="414">
        <v>0.05</v>
      </c>
    </row>
    <row r="981" spans="2:2" x14ac:dyDescent="0.25">
      <c r="B981" s="414">
        <v>0.05</v>
      </c>
    </row>
    <row r="982" spans="2:2" x14ac:dyDescent="0.25">
      <c r="B982" s="414">
        <v>0.05</v>
      </c>
    </row>
    <row r="983" spans="2:2" x14ac:dyDescent="0.25">
      <c r="B983" s="414">
        <v>0.05</v>
      </c>
    </row>
    <row r="984" spans="2:2" x14ac:dyDescent="0.25">
      <c r="B984" s="414">
        <v>0.05</v>
      </c>
    </row>
    <row r="985" spans="2:2" x14ac:dyDescent="0.25">
      <c r="B985" s="414">
        <v>0.05</v>
      </c>
    </row>
    <row r="986" spans="2:2" x14ac:dyDescent="0.25">
      <c r="B986" s="414">
        <v>0.05</v>
      </c>
    </row>
    <row r="987" spans="2:2" x14ac:dyDescent="0.25">
      <c r="B987" s="414">
        <v>0.05</v>
      </c>
    </row>
    <row r="988" spans="2:2" x14ac:dyDescent="0.25">
      <c r="B988" s="414">
        <v>0.05</v>
      </c>
    </row>
    <row r="989" spans="2:2" x14ac:dyDescent="0.25">
      <c r="B989" s="414">
        <v>0.05</v>
      </c>
    </row>
    <row r="990" spans="2:2" x14ac:dyDescent="0.25">
      <c r="B990" s="414">
        <v>0.05</v>
      </c>
    </row>
    <row r="991" spans="2:2" x14ac:dyDescent="0.25">
      <c r="B991" s="414">
        <v>0.05</v>
      </c>
    </row>
    <row r="992" spans="2:2" x14ac:dyDescent="0.25">
      <c r="B992" s="414">
        <v>0.05</v>
      </c>
    </row>
    <row r="993" spans="2:2" x14ac:dyDescent="0.25">
      <c r="B993" s="414">
        <v>0.05</v>
      </c>
    </row>
    <row r="994" spans="2:2" x14ac:dyDescent="0.25">
      <c r="B994" s="414">
        <v>0.05</v>
      </c>
    </row>
    <row r="995" spans="2:2" x14ac:dyDescent="0.25">
      <c r="B995" s="414">
        <v>0.05</v>
      </c>
    </row>
    <row r="996" spans="2:2" x14ac:dyDescent="0.25">
      <c r="B996" s="414">
        <v>0.05</v>
      </c>
    </row>
    <row r="997" spans="2:2" x14ac:dyDescent="0.25">
      <c r="B997" s="414">
        <v>0.05</v>
      </c>
    </row>
    <row r="998" spans="2:2" x14ac:dyDescent="0.25">
      <c r="B998" s="414">
        <v>0.05</v>
      </c>
    </row>
    <row r="999" spans="2:2" x14ac:dyDescent="0.25">
      <c r="B999" s="414">
        <v>0.05</v>
      </c>
    </row>
    <row r="1000" spans="2:2" x14ac:dyDescent="0.25">
      <c r="B1000" s="414">
        <v>0.05</v>
      </c>
    </row>
    <row r="1001" spans="2:2" x14ac:dyDescent="0.25">
      <c r="B1001" s="414">
        <v>0.05</v>
      </c>
    </row>
    <row r="1002" spans="2:2" x14ac:dyDescent="0.25">
      <c r="B1002" s="414">
        <v>0.05</v>
      </c>
    </row>
    <row r="1003" spans="2:2" x14ac:dyDescent="0.25">
      <c r="B1003" s="414">
        <v>0.05</v>
      </c>
    </row>
    <row r="1004" spans="2:2" x14ac:dyDescent="0.25">
      <c r="B1004" s="414">
        <v>0.05</v>
      </c>
    </row>
    <row r="1005" spans="2:2" x14ac:dyDescent="0.25">
      <c r="B1005" s="414">
        <v>0.05</v>
      </c>
    </row>
    <row r="1006" spans="2:2" x14ac:dyDescent="0.25">
      <c r="B1006" s="414">
        <v>0.05</v>
      </c>
    </row>
    <row r="1007" spans="2:2" x14ac:dyDescent="0.25">
      <c r="B1007" s="414">
        <v>0.05</v>
      </c>
    </row>
    <row r="1008" spans="2:2" x14ac:dyDescent="0.25">
      <c r="B1008" s="414">
        <v>0.05</v>
      </c>
    </row>
    <row r="1009" spans="2:2" x14ac:dyDescent="0.25">
      <c r="B1009" s="414">
        <v>0.05</v>
      </c>
    </row>
    <row r="1010" spans="2:2" x14ac:dyDescent="0.25">
      <c r="B1010" s="414">
        <v>0.05</v>
      </c>
    </row>
    <row r="1011" spans="2:2" x14ac:dyDescent="0.25">
      <c r="B1011" s="414">
        <v>0.05</v>
      </c>
    </row>
    <row r="1012" spans="2:2" x14ac:dyDescent="0.25">
      <c r="B1012" s="414">
        <v>0.05</v>
      </c>
    </row>
    <row r="1013" spans="2:2" x14ac:dyDescent="0.25">
      <c r="B1013" s="414">
        <v>0.05</v>
      </c>
    </row>
    <row r="1014" spans="2:2" x14ac:dyDescent="0.25">
      <c r="B1014" s="414">
        <v>0.05</v>
      </c>
    </row>
    <row r="1015" spans="2:2" x14ac:dyDescent="0.25">
      <c r="B1015" s="414">
        <v>0.05</v>
      </c>
    </row>
    <row r="1016" spans="2:2" x14ac:dyDescent="0.25">
      <c r="B1016" s="414">
        <v>0.05</v>
      </c>
    </row>
    <row r="1017" spans="2:2" x14ac:dyDescent="0.25">
      <c r="B1017" s="414">
        <v>0.05</v>
      </c>
    </row>
    <row r="1018" spans="2:2" x14ac:dyDescent="0.25">
      <c r="B1018" s="414">
        <v>0.05</v>
      </c>
    </row>
    <row r="1019" spans="2:2" x14ac:dyDescent="0.25">
      <c r="B1019" s="414">
        <v>0.05</v>
      </c>
    </row>
    <row r="1020" spans="2:2" x14ac:dyDescent="0.25">
      <c r="B1020" s="414">
        <v>0.05</v>
      </c>
    </row>
    <row r="1021" spans="2:2" x14ac:dyDescent="0.25">
      <c r="B1021" s="414">
        <v>0.05</v>
      </c>
    </row>
    <row r="1022" spans="2:2" x14ac:dyDescent="0.25">
      <c r="B1022" s="414">
        <v>0.05</v>
      </c>
    </row>
    <row r="1023" spans="2:2" x14ac:dyDescent="0.25">
      <c r="B1023" s="414">
        <v>0.05</v>
      </c>
    </row>
    <row r="1024" spans="2:2" x14ac:dyDescent="0.25">
      <c r="B1024" s="414">
        <v>0.05</v>
      </c>
    </row>
    <row r="1025" spans="2:2" x14ac:dyDescent="0.25">
      <c r="B1025" s="414">
        <v>0.05</v>
      </c>
    </row>
    <row r="1026" spans="2:2" x14ac:dyDescent="0.25">
      <c r="B1026" s="414">
        <v>0.05</v>
      </c>
    </row>
    <row r="1027" spans="2:2" x14ac:dyDescent="0.25">
      <c r="B1027" s="414">
        <v>0.05</v>
      </c>
    </row>
    <row r="1028" spans="2:2" x14ac:dyDescent="0.25">
      <c r="B1028" s="414">
        <v>0.05</v>
      </c>
    </row>
    <row r="1029" spans="2:2" x14ac:dyDescent="0.25">
      <c r="B1029" s="414">
        <v>0.05</v>
      </c>
    </row>
    <row r="1030" spans="2:2" x14ac:dyDescent="0.25">
      <c r="B1030" s="414">
        <v>0.05</v>
      </c>
    </row>
    <row r="1031" spans="2:2" x14ac:dyDescent="0.25">
      <c r="B1031" s="414">
        <v>0.05</v>
      </c>
    </row>
    <row r="1032" spans="2:2" x14ac:dyDescent="0.25">
      <c r="B1032" s="414">
        <v>0.05</v>
      </c>
    </row>
    <row r="1033" spans="2:2" x14ac:dyDescent="0.25">
      <c r="B1033" s="414">
        <v>0.05</v>
      </c>
    </row>
    <row r="1034" spans="2:2" x14ac:dyDescent="0.25">
      <c r="B1034" s="414">
        <v>0.05</v>
      </c>
    </row>
    <row r="1035" spans="2:2" x14ac:dyDescent="0.25">
      <c r="B1035" s="414">
        <v>0.05</v>
      </c>
    </row>
    <row r="1036" spans="2:2" x14ac:dyDescent="0.25">
      <c r="B1036" s="414">
        <v>0.05</v>
      </c>
    </row>
    <row r="1037" spans="2:2" x14ac:dyDescent="0.25">
      <c r="B1037" s="414">
        <v>0.05</v>
      </c>
    </row>
    <row r="1038" spans="2:2" x14ac:dyDescent="0.25">
      <c r="B1038" s="414">
        <v>0.05</v>
      </c>
    </row>
    <row r="1039" spans="2:2" x14ac:dyDescent="0.25">
      <c r="B1039" s="414">
        <v>0.05</v>
      </c>
    </row>
    <row r="1040" spans="2:2" x14ac:dyDescent="0.25">
      <c r="B1040" s="414">
        <v>0.05</v>
      </c>
    </row>
    <row r="1041" spans="2:2" x14ac:dyDescent="0.25">
      <c r="B1041" s="414">
        <v>0.05</v>
      </c>
    </row>
    <row r="1042" spans="2:2" x14ac:dyDescent="0.25">
      <c r="B1042" s="414">
        <v>0.05</v>
      </c>
    </row>
    <row r="1043" spans="2:2" x14ac:dyDescent="0.25">
      <c r="B1043" s="414">
        <v>0.05</v>
      </c>
    </row>
    <row r="1044" spans="2:2" x14ac:dyDescent="0.25">
      <c r="B1044" s="414">
        <v>0.05</v>
      </c>
    </row>
    <row r="1045" spans="2:2" x14ac:dyDescent="0.25">
      <c r="B1045" s="414">
        <v>0.05</v>
      </c>
    </row>
    <row r="1046" spans="2:2" x14ac:dyDescent="0.25">
      <c r="B1046" s="414">
        <v>0.05</v>
      </c>
    </row>
    <row r="1047" spans="2:2" x14ac:dyDescent="0.25">
      <c r="B1047" s="414">
        <v>0.05</v>
      </c>
    </row>
    <row r="1048" spans="2:2" x14ac:dyDescent="0.25">
      <c r="B1048" s="414">
        <v>0.05</v>
      </c>
    </row>
    <row r="1049" spans="2:2" x14ac:dyDescent="0.25">
      <c r="B1049" s="414">
        <v>0.05</v>
      </c>
    </row>
    <row r="1050" spans="2:2" x14ac:dyDescent="0.25">
      <c r="B1050" s="414">
        <v>0.05</v>
      </c>
    </row>
    <row r="1051" spans="2:2" x14ac:dyDescent="0.25">
      <c r="B1051" s="414">
        <v>0.05</v>
      </c>
    </row>
    <row r="1052" spans="2:2" x14ac:dyDescent="0.25">
      <c r="B1052" s="414">
        <v>0.05</v>
      </c>
    </row>
    <row r="1053" spans="2:2" x14ac:dyDescent="0.25">
      <c r="B1053" s="414">
        <v>0.05</v>
      </c>
    </row>
    <row r="1054" spans="2:2" x14ac:dyDescent="0.25">
      <c r="B1054" s="414">
        <v>0.05</v>
      </c>
    </row>
    <row r="1055" spans="2:2" x14ac:dyDescent="0.25">
      <c r="B1055"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8" activePane="bottomRight" state="frozen"/>
      <selection pane="topRight" activeCell="B1" sqref="B1"/>
      <selection pane="bottomLeft" activeCell="A4" sqref="A4"/>
      <selection pane="bottomRight"/>
    </sheetView>
  </sheetViews>
  <sheetFormatPr defaultRowHeight="15" x14ac:dyDescent="0.25"/>
  <cols>
    <col min="1" max="1" width="20.710937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2" t="s">
        <v>91</v>
      </c>
      <c r="B117" s="142">
        <v>4004.8571428571427</v>
      </c>
      <c r="C117" s="142">
        <v>360.57142857142856</v>
      </c>
      <c r="D117" s="142">
        <v>4974.5714285714284</v>
      </c>
      <c r="E117" s="142">
        <v>9340</v>
      </c>
      <c r="F117" s="132"/>
      <c r="G117" s="2"/>
    </row>
    <row r="118" spans="1:7" x14ac:dyDescent="0.25">
      <c r="A118" s="392" t="s">
        <v>93</v>
      </c>
      <c r="B118" s="142">
        <v>3399.8571428571427</v>
      </c>
      <c r="C118" s="142">
        <v>239.28571428571428</v>
      </c>
      <c r="D118" s="142">
        <v>3921.5714285714284</v>
      </c>
      <c r="E118" s="142">
        <v>7560.7142857142853</v>
      </c>
      <c r="F118" s="132"/>
      <c r="G118" s="2"/>
    </row>
    <row r="119" spans="1:7" x14ac:dyDescent="0.25">
      <c r="A119" s="392" t="s">
        <v>94</v>
      </c>
      <c r="B119" s="142">
        <v>3414.7142857142858</v>
      </c>
      <c r="C119" s="142">
        <v>224.85714285714286</v>
      </c>
      <c r="D119" s="142">
        <v>3782</v>
      </c>
      <c r="E119" s="142">
        <v>7421.5714285714284</v>
      </c>
      <c r="F119" s="132"/>
      <c r="G119" s="2"/>
    </row>
    <row r="120" spans="1:7" x14ac:dyDescent="0.25">
      <c r="A120" s="392"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04">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262</v>
      </c>
      <c r="B157" s="44">
        <v>2543.4285714285716</v>
      </c>
      <c r="C157" s="44">
        <v>71.714285714285708</v>
      </c>
      <c r="D157" s="44">
        <v>2328.5714285714284</v>
      </c>
      <c r="E157" s="44">
        <v>4943.7142857142862</v>
      </c>
      <c r="F157" s="95"/>
      <c r="G157" s="2"/>
    </row>
    <row r="158" spans="1:7" x14ac:dyDescent="0.25">
      <c r="A158" s="114" t="s">
        <v>263</v>
      </c>
      <c r="B158" s="44">
        <v>2666.8571428571427</v>
      </c>
      <c r="C158" s="44">
        <v>69.571428571428569</v>
      </c>
      <c r="D158" s="44">
        <v>2462.8571428571427</v>
      </c>
      <c r="E158" s="44">
        <v>5199.2857142857138</v>
      </c>
      <c r="F158" s="95"/>
      <c r="G158" s="2"/>
    </row>
    <row r="159" spans="1:7" x14ac:dyDescent="0.25">
      <c r="A159" s="114" t="s">
        <v>282</v>
      </c>
      <c r="B159" s="44">
        <v>2722.5714285714284</v>
      </c>
      <c r="C159" s="44">
        <v>65.142857142857139</v>
      </c>
      <c r="D159" s="44">
        <v>2363.2857142857142</v>
      </c>
      <c r="E159" s="44">
        <v>5151</v>
      </c>
      <c r="F159" s="95"/>
      <c r="G159" s="2"/>
    </row>
    <row r="160" spans="1:7" x14ac:dyDescent="0.25">
      <c r="A160" s="114" t="s">
        <v>291</v>
      </c>
      <c r="B160" s="44">
        <v>2589</v>
      </c>
      <c r="C160" s="44">
        <v>63</v>
      </c>
      <c r="D160" s="44">
        <v>2156</v>
      </c>
      <c r="E160" s="44">
        <v>4808</v>
      </c>
      <c r="F160" s="95"/>
      <c r="G160" s="2"/>
    </row>
    <row r="161" spans="1:7" x14ac:dyDescent="0.25">
      <c r="A161" s="114" t="s">
        <v>311</v>
      </c>
      <c r="B161" s="44">
        <v>2253.5714285714284</v>
      </c>
      <c r="C161" s="44">
        <v>48.571428571428569</v>
      </c>
      <c r="D161" s="44">
        <v>1923.8571428571429</v>
      </c>
      <c r="E161" s="44">
        <v>4226</v>
      </c>
      <c r="F161" s="95"/>
      <c r="G161" s="2"/>
    </row>
    <row r="162" spans="1:7" x14ac:dyDescent="0.25">
      <c r="A162" s="114" t="s">
        <v>312</v>
      </c>
      <c r="B162" s="44">
        <v>2193</v>
      </c>
      <c r="C162" s="44">
        <v>33.428571428571431</v>
      </c>
      <c r="D162" s="44">
        <v>1776.2857142857142</v>
      </c>
      <c r="E162" s="44">
        <v>4002.7142857142858</v>
      </c>
      <c r="F162" s="95"/>
      <c r="G162" s="2"/>
    </row>
    <row r="163" spans="1:7" x14ac:dyDescent="0.25">
      <c r="B163" s="44"/>
      <c r="C163" s="44"/>
      <c r="D163" s="44"/>
      <c r="E163" s="44"/>
      <c r="F163" s="95"/>
      <c r="G163" s="2"/>
    </row>
    <row r="164" spans="1:7" x14ac:dyDescent="0.25">
      <c r="B164" s="44"/>
      <c r="C164" s="44"/>
      <c r="D164" s="44"/>
      <c r="E164" s="44"/>
      <c r="F164" s="95"/>
      <c r="G164" s="2"/>
    </row>
    <row r="165" spans="1:7" x14ac:dyDescent="0.25">
      <c r="B165" s="44"/>
      <c r="C165" s="44"/>
      <c r="D165" s="44"/>
      <c r="E165" s="44"/>
      <c r="F165" s="95"/>
      <c r="G165" s="2"/>
    </row>
    <row r="166" spans="1:7" x14ac:dyDescent="0.25">
      <c r="B166" s="44"/>
      <c r="C166" s="44"/>
      <c r="D166" s="44"/>
      <c r="E166" s="44"/>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2"/>
  <sheetViews>
    <sheetView showGridLines="0" zoomScale="89" zoomScaleNormal="90" workbookViewId="0">
      <pane ySplit="3" topLeftCell="A22"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342</v>
      </c>
    </row>
    <row r="45" spans="1:3" x14ac:dyDescent="0.25">
      <c r="A45" s="218">
        <v>52</v>
      </c>
      <c r="B45" s="223" t="s">
        <v>246</v>
      </c>
      <c r="C45" s="208">
        <v>335</v>
      </c>
    </row>
    <row r="46" spans="1:3" x14ac:dyDescent="0.25">
      <c r="A46" s="218">
        <v>53</v>
      </c>
      <c r="B46" s="223" t="s">
        <v>247</v>
      </c>
      <c r="C46" s="208">
        <v>483</v>
      </c>
    </row>
    <row r="47" spans="1:3" x14ac:dyDescent="0.25">
      <c r="A47" s="218">
        <v>1</v>
      </c>
      <c r="B47" s="223" t="s">
        <v>252</v>
      </c>
      <c r="C47" s="208">
        <v>641</v>
      </c>
    </row>
    <row r="48" spans="1:3" x14ac:dyDescent="0.25">
      <c r="A48" s="218">
        <v>2</v>
      </c>
      <c r="B48" s="223" t="s">
        <v>265</v>
      </c>
      <c r="C48" s="208">
        <v>479</v>
      </c>
    </row>
    <row r="49" spans="1:4" x14ac:dyDescent="0.25">
      <c r="A49" s="218">
        <v>3</v>
      </c>
      <c r="B49" s="223" t="s">
        <v>284</v>
      </c>
      <c r="C49" s="208">
        <v>385</v>
      </c>
    </row>
    <row r="50" spans="1:4" x14ac:dyDescent="0.25">
      <c r="A50" s="218">
        <v>4</v>
      </c>
      <c r="B50" s="223" t="s">
        <v>292</v>
      </c>
      <c r="C50" s="208">
        <v>245</v>
      </c>
    </row>
    <row r="51" spans="1:4" x14ac:dyDescent="0.25">
      <c r="A51" s="218">
        <v>5</v>
      </c>
      <c r="B51" s="223" t="s">
        <v>299</v>
      </c>
      <c r="C51" s="208">
        <v>151</v>
      </c>
    </row>
    <row r="52" spans="1:4" x14ac:dyDescent="0.25">
      <c r="A52" s="218">
        <v>6</v>
      </c>
      <c r="B52" s="223" t="s">
        <v>310</v>
      </c>
      <c r="C52" s="2">
        <v>117</v>
      </c>
      <c r="D52"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5"/>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4">
        <v>952</v>
      </c>
      <c r="C29" s="404">
        <v>801</v>
      </c>
      <c r="D29" s="257">
        <v>0.74</v>
      </c>
      <c r="E29" s="113">
        <v>41950</v>
      </c>
      <c r="F29" s="84">
        <v>2.3E-2</v>
      </c>
      <c r="G29" s="8"/>
    </row>
    <row r="30" spans="1:7" x14ac:dyDescent="0.25">
      <c r="A30" s="11">
        <v>44131</v>
      </c>
      <c r="B30" s="404">
        <v>1062</v>
      </c>
      <c r="C30" s="404">
        <v>789</v>
      </c>
      <c r="D30" s="257">
        <v>0.73</v>
      </c>
      <c r="E30" s="113">
        <v>40996</v>
      </c>
      <c r="F30" s="84">
        <v>2.5999999999999999E-2</v>
      </c>
      <c r="G30" s="8"/>
    </row>
    <row r="31" spans="1:7" x14ac:dyDescent="0.25">
      <c r="A31" s="11">
        <v>44138</v>
      </c>
      <c r="B31" s="404">
        <v>957</v>
      </c>
      <c r="C31" s="404">
        <v>817</v>
      </c>
      <c r="D31" s="257">
        <v>0.76</v>
      </c>
      <c r="E31" s="113">
        <v>42985</v>
      </c>
      <c r="F31" s="84">
        <v>2.1999999999999999E-2</v>
      </c>
      <c r="G31" s="8"/>
    </row>
    <row r="32" spans="1:7" x14ac:dyDescent="0.25">
      <c r="A32" s="11">
        <v>44145</v>
      </c>
      <c r="B32" s="404">
        <v>1004</v>
      </c>
      <c r="C32" s="404">
        <v>808</v>
      </c>
      <c r="D32" s="257">
        <v>0.75</v>
      </c>
      <c r="E32" s="113">
        <v>41234</v>
      </c>
      <c r="F32" s="84">
        <v>2.4E-2</v>
      </c>
    </row>
    <row r="33" spans="1:6" x14ac:dyDescent="0.25">
      <c r="A33" s="11">
        <v>44152</v>
      </c>
      <c r="B33" s="404">
        <v>1004</v>
      </c>
      <c r="C33" s="404">
        <v>803</v>
      </c>
      <c r="D33" s="257">
        <v>0.75</v>
      </c>
      <c r="E33" s="113">
        <v>42319</v>
      </c>
      <c r="F33" s="84">
        <v>2.4E-2</v>
      </c>
    </row>
    <row r="34" spans="1:6" x14ac:dyDescent="0.25">
      <c r="A34" s="11">
        <v>44159</v>
      </c>
      <c r="B34" s="404">
        <v>805</v>
      </c>
      <c r="C34" s="404">
        <v>809</v>
      </c>
      <c r="D34" s="257">
        <v>0.75</v>
      </c>
      <c r="E34" s="113">
        <v>42704</v>
      </c>
      <c r="F34" s="84">
        <v>1.9E-2</v>
      </c>
    </row>
    <row r="35" spans="1:6" x14ac:dyDescent="0.25">
      <c r="A35" s="11">
        <v>44166</v>
      </c>
      <c r="B35" s="404">
        <v>813</v>
      </c>
      <c r="C35" s="404">
        <v>819</v>
      </c>
      <c r="D35" s="257">
        <v>0.76</v>
      </c>
      <c r="E35" s="113">
        <v>42687</v>
      </c>
      <c r="F35" s="84">
        <v>1.9E-2</v>
      </c>
    </row>
    <row r="36" spans="1:6" x14ac:dyDescent="0.25">
      <c r="A36" s="11">
        <v>44173</v>
      </c>
      <c r="B36" s="404">
        <v>774</v>
      </c>
      <c r="C36" s="404">
        <v>774</v>
      </c>
      <c r="D36" s="257">
        <v>0.72</v>
      </c>
      <c r="E36" s="113">
        <v>40403</v>
      </c>
      <c r="F36" s="84">
        <v>1.9E-2</v>
      </c>
    </row>
    <row r="37" spans="1:6" x14ac:dyDescent="0.25">
      <c r="A37" s="11">
        <v>44180</v>
      </c>
      <c r="B37" s="404">
        <v>780</v>
      </c>
      <c r="C37" s="404">
        <v>705</v>
      </c>
      <c r="D37" s="257">
        <v>0.66</v>
      </c>
      <c r="E37" s="113">
        <v>35954</v>
      </c>
      <c r="F37" s="84">
        <v>2.1999999999999999E-2</v>
      </c>
    </row>
    <row r="38" spans="1:6" x14ac:dyDescent="0.25">
      <c r="A38" s="11">
        <v>44187</v>
      </c>
      <c r="B38" s="404">
        <v>576</v>
      </c>
      <c r="C38" s="404">
        <v>670</v>
      </c>
      <c r="D38" s="257">
        <v>0.62</v>
      </c>
      <c r="E38" s="113">
        <v>34066</v>
      </c>
      <c r="F38" s="84">
        <v>1.7000000000000001E-2</v>
      </c>
    </row>
    <row r="39" spans="1:6" x14ac:dyDescent="0.25">
      <c r="A39" s="11">
        <v>44201</v>
      </c>
      <c r="B39" s="404">
        <v>1311</v>
      </c>
      <c r="C39" s="404">
        <v>709</v>
      </c>
      <c r="D39" s="257">
        <v>0.66</v>
      </c>
      <c r="E39" s="113">
        <v>36734</v>
      </c>
      <c r="F39" s="84">
        <v>3.5999999999999997E-2</v>
      </c>
    </row>
    <row r="40" spans="1:6" x14ac:dyDescent="0.25">
      <c r="A40" s="11">
        <v>44208</v>
      </c>
      <c r="B40" s="404">
        <v>1594</v>
      </c>
      <c r="C40" s="404">
        <v>726</v>
      </c>
      <c r="D40" s="257">
        <v>0.68</v>
      </c>
      <c r="E40" s="113">
        <v>37654</v>
      </c>
      <c r="F40" s="84">
        <v>4.2000000000000003E-2</v>
      </c>
    </row>
    <row r="41" spans="1:6" x14ac:dyDescent="0.25">
      <c r="A41" s="11">
        <v>44215</v>
      </c>
      <c r="B41" s="404">
        <v>1592</v>
      </c>
      <c r="C41" s="404">
        <v>743</v>
      </c>
      <c r="D41" s="257">
        <v>0.69</v>
      </c>
      <c r="E41" s="113">
        <v>38660</v>
      </c>
      <c r="F41" s="84">
        <v>4.1000000000000002E-2</v>
      </c>
    </row>
    <row r="42" spans="1:6" x14ac:dyDescent="0.25">
      <c r="A42" s="11">
        <v>44222</v>
      </c>
      <c r="B42" s="404">
        <v>1423</v>
      </c>
      <c r="C42" s="404">
        <v>728</v>
      </c>
      <c r="D42" s="257">
        <v>0.68</v>
      </c>
      <c r="E42" s="113">
        <v>38017</v>
      </c>
      <c r="F42" s="84">
        <v>3.6999999999999998E-2</v>
      </c>
    </row>
    <row r="43" spans="1:6" x14ac:dyDescent="0.25">
      <c r="A43" s="11">
        <v>44229</v>
      </c>
      <c r="B43" s="404">
        <v>1175</v>
      </c>
      <c r="C43" s="404">
        <v>717</v>
      </c>
      <c r="D43" s="257">
        <v>0.67</v>
      </c>
      <c r="E43" s="113">
        <v>37506</v>
      </c>
      <c r="F43" s="84">
        <v>3.1E-2</v>
      </c>
    </row>
    <row r="44" spans="1:6" x14ac:dyDescent="0.25">
      <c r="A44" s="11">
        <v>44236</v>
      </c>
      <c r="B44" s="404">
        <v>1031</v>
      </c>
      <c r="C44" s="404">
        <v>711</v>
      </c>
      <c r="D44" s="257">
        <v>0.66</v>
      </c>
      <c r="E44" s="113">
        <v>35981</v>
      </c>
      <c r="F44" s="84">
        <v>2.9000000000000001E-2</v>
      </c>
    </row>
    <row r="45" spans="1:6" x14ac:dyDescent="0.25">
      <c r="A45" s="11">
        <v>44243</v>
      </c>
      <c r="B45" s="404">
        <v>997</v>
      </c>
      <c r="C45" s="404">
        <v>724</v>
      </c>
      <c r="D45" s="257">
        <v>0.67</v>
      </c>
      <c r="E45" s="113">
        <v>37831</v>
      </c>
      <c r="F45" s="84">
        <v>2.5999999999999999E-2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7"/>
  <sheetViews>
    <sheetView showGridLines="0" zoomScale="89" zoomScaleNormal="90" workbookViewId="0">
      <pane ySplit="3" topLeftCell="A4"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5">
        <v>0.08</v>
      </c>
    </row>
    <row r="16" spans="1:16" x14ac:dyDescent="0.25">
      <c r="A16" s="208">
        <v>39</v>
      </c>
      <c r="B16" s="226">
        <v>44097</v>
      </c>
      <c r="C16" s="227">
        <v>95</v>
      </c>
      <c r="D16" s="385">
        <v>0.09</v>
      </c>
      <c r="E16" s="95"/>
    </row>
    <row r="17" spans="1:4" x14ac:dyDescent="0.25">
      <c r="A17" s="208">
        <v>40</v>
      </c>
      <c r="B17" s="226">
        <v>44104</v>
      </c>
      <c r="C17" s="227">
        <v>92</v>
      </c>
      <c r="D17" s="385">
        <v>0.09</v>
      </c>
    </row>
    <row r="18" spans="1:4" x14ac:dyDescent="0.25">
      <c r="A18" s="208">
        <v>41</v>
      </c>
      <c r="B18" s="226">
        <v>44111</v>
      </c>
      <c r="C18" s="227">
        <v>91</v>
      </c>
      <c r="D18" s="385">
        <v>0.08</v>
      </c>
    </row>
    <row r="19" spans="1:4" x14ac:dyDescent="0.25">
      <c r="A19" s="208">
        <v>42</v>
      </c>
      <c r="B19" s="226">
        <v>44118</v>
      </c>
      <c r="C19" s="227">
        <v>101</v>
      </c>
      <c r="D19" s="385">
        <v>0.09</v>
      </c>
    </row>
    <row r="20" spans="1:4" x14ac:dyDescent="0.25">
      <c r="A20" s="208">
        <v>43</v>
      </c>
      <c r="B20" s="226">
        <v>44125</v>
      </c>
      <c r="C20" s="227">
        <v>114</v>
      </c>
      <c r="D20" s="385">
        <v>0.11</v>
      </c>
    </row>
    <row r="21" spans="1:4" x14ac:dyDescent="0.25">
      <c r="A21" s="208">
        <v>44</v>
      </c>
      <c r="B21" s="226">
        <v>44132</v>
      </c>
      <c r="C21" s="227">
        <v>134</v>
      </c>
      <c r="D21" s="385">
        <v>0.12</v>
      </c>
    </row>
    <row r="22" spans="1:4" x14ac:dyDescent="0.25">
      <c r="A22" s="208">
        <v>45</v>
      </c>
      <c r="B22" s="226">
        <v>44139</v>
      </c>
      <c r="C22" s="227">
        <v>137</v>
      </c>
      <c r="D22" s="385">
        <v>0.13</v>
      </c>
    </row>
    <row r="23" spans="1:4" x14ac:dyDescent="0.25">
      <c r="A23" s="208">
        <v>46</v>
      </c>
      <c r="B23" s="226">
        <v>44146</v>
      </c>
      <c r="C23" s="227">
        <v>146</v>
      </c>
      <c r="D23" s="385">
        <v>0.14000000000000001</v>
      </c>
    </row>
    <row r="24" spans="1:4" x14ac:dyDescent="0.25">
      <c r="A24" s="208">
        <v>47</v>
      </c>
      <c r="B24" s="226">
        <v>44153</v>
      </c>
      <c r="C24" s="227">
        <v>141</v>
      </c>
      <c r="D24" s="385">
        <v>0.13</v>
      </c>
    </row>
    <row r="25" spans="1:4" x14ac:dyDescent="0.25">
      <c r="A25" s="208">
        <v>48</v>
      </c>
      <c r="B25" s="226">
        <v>44160</v>
      </c>
      <c r="C25" s="227">
        <v>129</v>
      </c>
      <c r="D25" s="385">
        <v>0.12</v>
      </c>
    </row>
    <row r="26" spans="1:4" x14ac:dyDescent="0.25">
      <c r="A26" s="208">
        <v>49</v>
      </c>
      <c r="B26" s="226">
        <v>44167</v>
      </c>
      <c r="C26" s="227">
        <v>128</v>
      </c>
      <c r="D26" s="385">
        <v>0.12</v>
      </c>
    </row>
    <row r="27" spans="1:4" x14ac:dyDescent="0.25">
      <c r="A27" s="208">
        <v>50</v>
      </c>
      <c r="B27" s="226">
        <v>44174</v>
      </c>
      <c r="C27" s="227">
        <v>117</v>
      </c>
      <c r="D27" s="385">
        <v>0.11</v>
      </c>
    </row>
    <row r="28" spans="1:4" x14ac:dyDescent="0.25">
      <c r="A28" s="208">
        <v>51</v>
      </c>
      <c r="B28" s="226">
        <v>44181</v>
      </c>
      <c r="C28" s="227">
        <v>140</v>
      </c>
      <c r="D28" s="385">
        <v>0.13</v>
      </c>
    </row>
    <row r="29" spans="1:4" x14ac:dyDescent="0.25">
      <c r="A29" s="208">
        <v>52</v>
      </c>
      <c r="B29" s="226">
        <v>44188</v>
      </c>
      <c r="C29" s="227">
        <v>138</v>
      </c>
      <c r="D29" s="385">
        <v>0.13</v>
      </c>
    </row>
    <row r="30" spans="1:4" x14ac:dyDescent="0.25">
      <c r="A30" s="208">
        <v>53</v>
      </c>
      <c r="B30" s="226">
        <v>44194</v>
      </c>
      <c r="C30" s="227">
        <v>149</v>
      </c>
      <c r="D30" s="385">
        <v>0.14000000000000001</v>
      </c>
    </row>
    <row r="31" spans="1:4" x14ac:dyDescent="0.25">
      <c r="A31" s="416">
        <v>1</v>
      </c>
      <c r="B31" s="226">
        <v>44201</v>
      </c>
      <c r="C31" s="208">
        <v>154</v>
      </c>
      <c r="D31" s="77">
        <v>0.14000000000000001</v>
      </c>
    </row>
    <row r="32" spans="1:4" x14ac:dyDescent="0.25">
      <c r="A32" s="416">
        <v>2</v>
      </c>
      <c r="B32" s="226">
        <v>44209</v>
      </c>
      <c r="C32" s="208">
        <v>180</v>
      </c>
      <c r="D32" s="77">
        <v>0.17</v>
      </c>
    </row>
    <row r="33" spans="1:4" x14ac:dyDescent="0.25">
      <c r="A33" s="416">
        <v>3</v>
      </c>
      <c r="B33" s="226">
        <v>44216</v>
      </c>
      <c r="C33" s="208">
        <v>172</v>
      </c>
      <c r="D33" s="77">
        <v>0.16</v>
      </c>
    </row>
    <row r="34" spans="1:4" x14ac:dyDescent="0.25">
      <c r="A34" s="416">
        <v>4</v>
      </c>
      <c r="B34" s="226">
        <v>44223</v>
      </c>
      <c r="C34" s="208">
        <v>181</v>
      </c>
      <c r="D34" s="77">
        <v>0.17</v>
      </c>
    </row>
    <row r="35" spans="1:4" x14ac:dyDescent="0.25">
      <c r="A35" s="416">
        <v>5</v>
      </c>
      <c r="B35" s="226">
        <v>44230</v>
      </c>
      <c r="C35" s="208">
        <v>140</v>
      </c>
      <c r="D35" s="77">
        <v>0.13</v>
      </c>
    </row>
    <row r="36" spans="1:4" x14ac:dyDescent="0.25">
      <c r="A36" s="416">
        <v>6</v>
      </c>
      <c r="B36" s="226">
        <v>44237</v>
      </c>
      <c r="C36" s="208">
        <v>116</v>
      </c>
      <c r="D36" s="77">
        <v>0.11</v>
      </c>
    </row>
    <row r="37" spans="1:4" x14ac:dyDescent="0.25">
      <c r="A37" s="416">
        <v>7</v>
      </c>
      <c r="B37" s="226">
        <v>44244</v>
      </c>
      <c r="C37" s="208">
        <v>88</v>
      </c>
      <c r="D37" s="77">
        <v>0.08</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48"/>
  <sheetViews>
    <sheetView workbookViewId="0">
      <pane xSplit="1" ySplit="3" topLeftCell="B34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68"/>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3"/>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row r="337" spans="1:3" x14ac:dyDescent="0.25">
      <c r="A337" s="302">
        <v>44237</v>
      </c>
      <c r="B337" s="128">
        <v>6551</v>
      </c>
    </row>
    <row r="338" spans="1:3" x14ac:dyDescent="0.25">
      <c r="A338" s="302">
        <v>44238</v>
      </c>
      <c r="B338" s="128">
        <v>6599</v>
      </c>
    </row>
    <row r="339" spans="1:3" x14ac:dyDescent="0.25">
      <c r="A339" s="302">
        <v>44239</v>
      </c>
      <c r="B339" s="128">
        <v>6666</v>
      </c>
    </row>
    <row r="340" spans="1:3" x14ac:dyDescent="0.25">
      <c r="A340" s="302">
        <v>44240</v>
      </c>
      <c r="B340" s="128">
        <v>6711</v>
      </c>
    </row>
    <row r="341" spans="1:3" x14ac:dyDescent="0.25">
      <c r="A341" s="302">
        <v>44241</v>
      </c>
      <c r="B341" s="128">
        <v>6715</v>
      </c>
    </row>
    <row r="342" spans="1:3" x14ac:dyDescent="0.25">
      <c r="A342" s="302">
        <v>44242</v>
      </c>
      <c r="B342" s="128">
        <v>6715</v>
      </c>
    </row>
    <row r="343" spans="1:3" x14ac:dyDescent="0.25">
      <c r="A343" s="302">
        <v>44243</v>
      </c>
      <c r="B343" s="128">
        <v>6764</v>
      </c>
    </row>
    <row r="344" spans="1:3" x14ac:dyDescent="0.25">
      <c r="A344" s="302">
        <v>44244</v>
      </c>
      <c r="B344" s="128">
        <v>6828</v>
      </c>
    </row>
    <row r="345" spans="1:3" x14ac:dyDescent="0.25">
      <c r="A345" s="302">
        <v>44245</v>
      </c>
      <c r="B345" s="128">
        <v>6885</v>
      </c>
    </row>
    <row r="346" spans="1:3" x14ac:dyDescent="0.25">
      <c r="A346" s="302">
        <v>44246</v>
      </c>
      <c r="B346" s="128">
        <v>6916</v>
      </c>
    </row>
    <row r="347" spans="1:3" x14ac:dyDescent="0.25">
      <c r="A347" s="302">
        <v>44247</v>
      </c>
      <c r="B347" s="71">
        <v>6945</v>
      </c>
      <c r="C347" s="70"/>
    </row>
    <row r="348" spans="1:3" x14ac:dyDescent="0.25">
      <c r="A348" s="302">
        <v>44248</v>
      </c>
      <c r="B348" s="128">
        <v>6950</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8" workbookViewId="0">
      <selection activeCell="A98" sqref="A98"/>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87">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8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8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8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8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8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8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8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8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8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8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8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8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88">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88">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88">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89">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88">
        <v>12053</v>
      </c>
      <c r="C21" s="304">
        <v>0.9211224093</v>
      </c>
      <c r="D21" s="304">
        <v>6.1881417599999995E-2</v>
      </c>
      <c r="E21" s="304">
        <v>1.6983336300000002E-2</v>
      </c>
      <c r="O21" s="307">
        <v>44083</v>
      </c>
      <c r="P21" s="50">
        <v>11005</v>
      </c>
      <c r="Q21" s="386">
        <v>0.9234529010000001</v>
      </c>
      <c r="R21" s="386">
        <v>6.1050808599999999E-2</v>
      </c>
      <c r="S21" s="386">
        <v>1.5485599899999999E-2</v>
      </c>
    </row>
    <row r="22" spans="1:19" x14ac:dyDescent="0.2">
      <c r="A22" s="308">
        <v>44084</v>
      </c>
      <c r="B22" s="389">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88">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89">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89">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89">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89">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89">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0">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0">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0">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89">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0">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89">
        <v>6082</v>
      </c>
      <c r="C34" s="304">
        <v>0.9285981405999999</v>
      </c>
      <c r="D34" s="304">
        <v>5.7847212500000002E-2</v>
      </c>
      <c r="E34" s="304">
        <v>1.35365151E-2</v>
      </c>
      <c r="O34" s="391">
        <v>44102</v>
      </c>
      <c r="P34" s="67">
        <v>5567</v>
      </c>
      <c r="Q34" s="263">
        <v>0.92956066459999998</v>
      </c>
      <c r="R34" s="263">
        <v>5.8036584100000004E-2</v>
      </c>
      <c r="S34" s="263">
        <v>1.2383494000000002E-2</v>
      </c>
    </row>
    <row r="35" spans="1:19" x14ac:dyDescent="0.2">
      <c r="A35" s="308">
        <v>44103</v>
      </c>
      <c r="B35" s="390">
        <v>12280</v>
      </c>
      <c r="C35" s="304">
        <v>0.92703174389999998</v>
      </c>
      <c r="D35" s="304">
        <v>5.4476981499999994E-2</v>
      </c>
      <c r="E35" s="304">
        <v>1.84784752E-2</v>
      </c>
      <c r="O35" s="391">
        <v>44103</v>
      </c>
      <c r="P35" s="67">
        <v>11641</v>
      </c>
      <c r="Q35" s="263">
        <v>0.9288278806000001</v>
      </c>
      <c r="R35" s="263">
        <v>5.4148285800000001E-2</v>
      </c>
      <c r="S35" s="263">
        <v>1.7011144200000002E-2</v>
      </c>
    </row>
    <row r="36" spans="1:19" x14ac:dyDescent="0.2">
      <c r="A36" s="308">
        <v>44104</v>
      </c>
      <c r="B36" s="390">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0">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0">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0">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0">
        <v>17001</v>
      </c>
      <c r="C40" s="304">
        <v>0.91631846399999994</v>
      </c>
      <c r="D40" s="304">
        <v>5.7518706500000003E-2</v>
      </c>
      <c r="E40" s="304">
        <v>2.6150283999999999E-2</v>
      </c>
      <c r="O40" s="391">
        <v>44110</v>
      </c>
      <c r="P40" s="73">
        <v>16108</v>
      </c>
      <c r="Q40" s="303">
        <v>0.91824199560000008</v>
      </c>
      <c r="R40" s="303">
        <v>5.6993990299999998E-2</v>
      </c>
      <c r="S40" s="303">
        <v>2.4752257999999999E-2</v>
      </c>
    </row>
    <row r="41" spans="1:19" x14ac:dyDescent="0.2">
      <c r="A41" s="308">
        <v>44111</v>
      </c>
      <c r="B41" s="390">
        <v>17609</v>
      </c>
      <c r="C41" s="304">
        <v>0.91383380990000007</v>
      </c>
      <c r="D41" s="304">
        <v>5.8936589099999999E-2</v>
      </c>
      <c r="E41" s="304">
        <v>2.7213923799999998E-2</v>
      </c>
      <c r="O41" s="307">
        <v>44111</v>
      </c>
      <c r="P41" s="404">
        <v>16807</v>
      </c>
      <c r="Q41" s="407">
        <v>0.9160221341</v>
      </c>
      <c r="R41" s="407">
        <v>5.7982066999999998E-2</v>
      </c>
      <c r="S41" s="407">
        <v>2.5983258299999999E-2</v>
      </c>
    </row>
    <row r="42" spans="1:19" x14ac:dyDescent="0.2">
      <c r="A42" s="308">
        <v>44112</v>
      </c>
      <c r="B42" s="390">
        <v>18062</v>
      </c>
      <c r="C42" s="304">
        <v>0.90366278080000007</v>
      </c>
      <c r="D42" s="304">
        <v>6.8299285099999996E-2</v>
      </c>
      <c r="E42" s="304">
        <v>2.8026144499999999E-2</v>
      </c>
      <c r="O42" s="391">
        <v>44112</v>
      </c>
      <c r="P42" s="73">
        <v>17459</v>
      </c>
      <c r="Q42" s="303">
        <v>0.90530362870000003</v>
      </c>
      <c r="R42" s="303">
        <v>6.7560887199999989E-2</v>
      </c>
      <c r="S42" s="303">
        <v>2.71244811E-2</v>
      </c>
    </row>
    <row r="43" spans="1:19" x14ac:dyDescent="0.2">
      <c r="A43" s="308">
        <v>44113</v>
      </c>
      <c r="B43" s="390">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0">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0">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0">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0">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0">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0">
        <v>8295</v>
      </c>
      <c r="C49" s="304">
        <v>0.90184157970000001</v>
      </c>
      <c r="D49" s="304">
        <v>6.7593092499999993E-2</v>
      </c>
      <c r="E49" s="304">
        <v>3.05653278E-2</v>
      </c>
      <c r="O49" s="391">
        <v>44123</v>
      </c>
      <c r="P49" s="404">
        <v>6819</v>
      </c>
      <c r="Q49" s="407">
        <v>0.90933077749999991</v>
      </c>
      <c r="R49" s="407">
        <v>6.55983173E-2</v>
      </c>
      <c r="S49" s="407">
        <v>2.5070905299999998E-2</v>
      </c>
    </row>
    <row r="50" spans="1:19" x14ac:dyDescent="0.2">
      <c r="A50" s="308">
        <v>44124</v>
      </c>
      <c r="B50" s="390">
        <v>11170</v>
      </c>
      <c r="C50" s="304">
        <v>0.91173418880000001</v>
      </c>
      <c r="D50" s="304">
        <v>5.7586578100000001E-2</v>
      </c>
      <c r="E50" s="304">
        <v>3.0679233199999999E-2</v>
      </c>
      <c r="O50" s="391">
        <v>44124</v>
      </c>
      <c r="P50" s="404">
        <v>9823</v>
      </c>
      <c r="Q50" s="407">
        <v>0.91861128619999999</v>
      </c>
      <c r="R50" s="407">
        <v>5.5271904199999999E-2</v>
      </c>
      <c r="S50" s="407">
        <v>2.6116809599999999E-2</v>
      </c>
    </row>
    <row r="51" spans="1:19" x14ac:dyDescent="0.2">
      <c r="A51" s="308">
        <v>44125</v>
      </c>
      <c r="B51" s="390">
        <v>12658</v>
      </c>
      <c r="C51" s="304">
        <v>0.91220246369999991</v>
      </c>
      <c r="D51" s="304">
        <v>5.63821506E-2</v>
      </c>
      <c r="E51" s="304">
        <v>3.1415385599999998E-2</v>
      </c>
      <c r="O51" s="391">
        <v>44125</v>
      </c>
      <c r="P51" s="404">
        <v>11441</v>
      </c>
      <c r="Q51" s="407">
        <v>0.9155374208</v>
      </c>
      <c r="R51" s="407">
        <v>5.6065840900000004E-2</v>
      </c>
      <c r="S51" s="407">
        <v>2.8396738300000002E-2</v>
      </c>
    </row>
    <row r="52" spans="1:19" x14ac:dyDescent="0.2">
      <c r="A52" s="308">
        <v>44126</v>
      </c>
      <c r="B52" s="390">
        <v>12905</v>
      </c>
      <c r="C52" s="304">
        <v>0.90865081010000004</v>
      </c>
      <c r="D52" s="304">
        <v>5.9272712599999999E-2</v>
      </c>
      <c r="E52" s="304">
        <v>3.2076477300000003E-2</v>
      </c>
      <c r="O52" s="391">
        <v>44126</v>
      </c>
      <c r="P52" s="404">
        <v>11881</v>
      </c>
      <c r="Q52" s="407">
        <v>0.91195473109999992</v>
      </c>
      <c r="R52" s="407">
        <v>5.84584909E-2</v>
      </c>
      <c r="S52" s="407">
        <v>2.9586778100000002E-2</v>
      </c>
    </row>
    <row r="53" spans="1:19" x14ac:dyDescent="0.2">
      <c r="A53" s="308">
        <v>44127</v>
      </c>
      <c r="B53" s="390">
        <v>13540</v>
      </c>
      <c r="C53" s="304">
        <v>0.89224200339999993</v>
      </c>
      <c r="D53" s="304">
        <v>7.3638630400000002E-2</v>
      </c>
      <c r="E53" s="304">
        <v>3.4119366200000001E-2</v>
      </c>
      <c r="O53" s="391">
        <v>44127</v>
      </c>
      <c r="P53" s="404">
        <v>12871</v>
      </c>
      <c r="Q53" s="407">
        <v>0.89407575280000007</v>
      </c>
      <c r="R53" s="407">
        <v>7.3544134599999991E-2</v>
      </c>
      <c r="S53" s="407">
        <v>3.2380112500000002E-2</v>
      </c>
    </row>
    <row r="54" spans="1:19" x14ac:dyDescent="0.2">
      <c r="A54" s="308">
        <v>44130</v>
      </c>
      <c r="B54" s="390">
        <v>16336</v>
      </c>
      <c r="C54" s="304">
        <v>0.92459475219999998</v>
      </c>
      <c r="D54" s="304">
        <v>4.9265317400000001E-2</v>
      </c>
      <c r="E54" s="304">
        <v>2.6139930299999999E-2</v>
      </c>
      <c r="O54" s="391">
        <v>44130</v>
      </c>
      <c r="P54" s="404">
        <v>14637</v>
      </c>
      <c r="Q54" s="407">
        <v>0.92730976369999996</v>
      </c>
      <c r="R54" s="407">
        <v>4.9284271000000004E-2</v>
      </c>
      <c r="S54" s="407">
        <v>2.34059652E-2</v>
      </c>
    </row>
    <row r="55" spans="1:19" x14ac:dyDescent="0.2">
      <c r="A55" s="308">
        <v>44131</v>
      </c>
      <c r="B55" s="390">
        <v>19197</v>
      </c>
      <c r="C55" s="304">
        <v>0.92473522339999992</v>
      </c>
      <c r="D55" s="304">
        <v>4.7904290999999995E-2</v>
      </c>
      <c r="E55" s="304">
        <v>2.7344617800000002E-2</v>
      </c>
      <c r="O55" s="391">
        <v>44131</v>
      </c>
      <c r="P55" s="404">
        <v>17735</v>
      </c>
      <c r="Q55" s="407">
        <v>0.92697587260000003</v>
      </c>
      <c r="R55" s="407">
        <v>4.7777578299999998E-2</v>
      </c>
      <c r="S55" s="407">
        <v>2.5236454300000002E-2</v>
      </c>
    </row>
    <row r="56" spans="1:19" x14ac:dyDescent="0.2">
      <c r="A56" s="308">
        <v>44132</v>
      </c>
      <c r="B56" s="390">
        <v>20214</v>
      </c>
      <c r="C56" s="304">
        <v>0.9225689306</v>
      </c>
      <c r="D56" s="304">
        <v>4.8910906699999999E-2</v>
      </c>
      <c r="E56" s="304">
        <v>2.8501576300000001E-2</v>
      </c>
      <c r="O56" s="391">
        <v>44132</v>
      </c>
      <c r="P56" s="404">
        <v>18763</v>
      </c>
      <c r="Q56" s="407">
        <v>0.92496699869999999</v>
      </c>
      <c r="R56" s="407">
        <v>4.8607658499999998E-2</v>
      </c>
      <c r="S56" s="407">
        <v>2.6415342399999996E-2</v>
      </c>
    </row>
    <row r="57" spans="1:19" x14ac:dyDescent="0.2">
      <c r="A57" s="308">
        <v>44133</v>
      </c>
      <c r="B57" s="390">
        <v>21106</v>
      </c>
      <c r="C57" s="304">
        <v>0.91827730819999998</v>
      </c>
      <c r="D57" s="304">
        <v>5.1858201600000001E-2</v>
      </c>
      <c r="E57" s="304">
        <v>2.98466166E-2</v>
      </c>
      <c r="O57" s="391">
        <v>44133</v>
      </c>
      <c r="P57" s="404">
        <v>19894</v>
      </c>
      <c r="Q57" s="407">
        <v>0.92030906579999994</v>
      </c>
      <c r="R57" s="407">
        <v>5.1539789400000001E-2</v>
      </c>
      <c r="S57" s="407">
        <v>2.8141138099999997E-2</v>
      </c>
    </row>
    <row r="58" spans="1:19" x14ac:dyDescent="0.2">
      <c r="A58" s="308">
        <v>44134</v>
      </c>
      <c r="B58" s="390">
        <v>21470</v>
      </c>
      <c r="C58" s="304">
        <v>0.90873106709999996</v>
      </c>
      <c r="D58" s="304">
        <v>5.9104844999999996E-2</v>
      </c>
      <c r="E58" s="304">
        <v>3.2153646000000001E-2</v>
      </c>
      <c r="O58" s="391">
        <v>44134</v>
      </c>
      <c r="P58" s="404">
        <v>20618</v>
      </c>
      <c r="Q58" s="407">
        <v>0.90959322329999992</v>
      </c>
      <c r="R58" s="407">
        <v>5.9531352000000003E-2</v>
      </c>
      <c r="S58" s="407">
        <v>3.08673946E-2</v>
      </c>
    </row>
    <row r="59" spans="1:19" x14ac:dyDescent="0.2">
      <c r="A59" s="308">
        <v>44137</v>
      </c>
      <c r="B59" s="390">
        <v>23399</v>
      </c>
      <c r="C59" s="304">
        <v>0.90504224379999998</v>
      </c>
      <c r="D59" s="304">
        <v>6.2137369499999998E-2</v>
      </c>
      <c r="E59" s="304">
        <v>3.28046668E-2</v>
      </c>
      <c r="O59" s="307">
        <v>44137</v>
      </c>
      <c r="P59" s="404">
        <v>21324</v>
      </c>
      <c r="Q59" s="407">
        <v>0.90797090210000009</v>
      </c>
      <c r="R59" s="407">
        <v>6.2098299199999998E-2</v>
      </c>
      <c r="S59" s="407">
        <v>2.9917939899999996E-2</v>
      </c>
    </row>
    <row r="60" spans="1:19" x14ac:dyDescent="0.2">
      <c r="A60" s="308">
        <v>44138</v>
      </c>
      <c r="B60" s="390">
        <v>24754</v>
      </c>
      <c r="C60" s="304">
        <v>0.90523510790000006</v>
      </c>
      <c r="D60" s="304">
        <v>5.9822964299999996E-2</v>
      </c>
      <c r="E60" s="304">
        <v>3.4923348100000001E-2</v>
      </c>
      <c r="O60" s="307">
        <v>44138</v>
      </c>
      <c r="P60" s="404">
        <v>23034</v>
      </c>
      <c r="Q60" s="407">
        <v>0.90780938879999995</v>
      </c>
      <c r="R60" s="407">
        <v>5.96833435E-2</v>
      </c>
      <c r="S60" s="407">
        <v>3.24936932E-2</v>
      </c>
    </row>
    <row r="61" spans="1:19" x14ac:dyDescent="0.2">
      <c r="A61" s="308">
        <v>44139</v>
      </c>
      <c r="B61" s="390">
        <v>25098</v>
      </c>
      <c r="C61" s="304">
        <v>0.90750422330000002</v>
      </c>
      <c r="D61" s="304">
        <v>5.7092753099999997E-2</v>
      </c>
      <c r="E61" s="304">
        <v>3.5380870799999992E-2</v>
      </c>
      <c r="O61" s="307">
        <v>44139</v>
      </c>
      <c r="P61" s="404">
        <v>23511</v>
      </c>
      <c r="Q61" s="407">
        <v>0.91014442019999997</v>
      </c>
      <c r="R61" s="407">
        <v>5.6683586500000001E-2</v>
      </c>
      <c r="S61" s="407">
        <v>3.3153418300000001E-2</v>
      </c>
    </row>
    <row r="62" spans="1:19" x14ac:dyDescent="0.2">
      <c r="A62" s="308">
        <v>44140</v>
      </c>
      <c r="B62" s="390">
        <v>25915</v>
      </c>
      <c r="C62" s="304">
        <v>0.90376223359999996</v>
      </c>
      <c r="D62" s="304">
        <v>5.96460033E-2</v>
      </c>
      <c r="E62" s="304">
        <v>3.6569608100000005E-2</v>
      </c>
      <c r="O62" s="307">
        <v>44140</v>
      </c>
      <c r="P62" s="404">
        <v>24412</v>
      </c>
      <c r="Q62" s="407">
        <v>0.90642929720000009</v>
      </c>
      <c r="R62" s="407">
        <v>5.9089200800000005E-2</v>
      </c>
      <c r="S62" s="407">
        <v>3.4464353900000001E-2</v>
      </c>
    </row>
    <row r="63" spans="1:19" x14ac:dyDescent="0.2">
      <c r="A63" s="308">
        <v>44141</v>
      </c>
      <c r="B63" s="390">
        <v>26935</v>
      </c>
      <c r="C63" s="304">
        <v>0.88616195279999999</v>
      </c>
      <c r="D63" s="304">
        <v>7.3829631600000001E-2</v>
      </c>
      <c r="E63" s="304">
        <v>3.9994764300000006E-2</v>
      </c>
      <c r="O63" s="307">
        <v>44141</v>
      </c>
      <c r="P63" s="404">
        <v>25849</v>
      </c>
      <c r="Q63" s="407">
        <v>0.88778894310000001</v>
      </c>
      <c r="R63" s="407">
        <v>7.3769063800000007E-2</v>
      </c>
      <c r="S63" s="407">
        <v>3.8430753599999999E-2</v>
      </c>
    </row>
    <row r="64" spans="1:19" x14ac:dyDescent="0.2">
      <c r="A64" s="308">
        <v>44144</v>
      </c>
      <c r="B64" s="390">
        <v>29350</v>
      </c>
      <c r="C64" s="304">
        <v>0.89847379380000003</v>
      </c>
      <c r="D64" s="304">
        <v>6.0354845800000001E-2</v>
      </c>
      <c r="E64" s="304">
        <v>4.1149892799999997E-2</v>
      </c>
      <c r="O64" s="307">
        <v>44144</v>
      </c>
      <c r="P64" s="404">
        <v>27319</v>
      </c>
      <c r="Q64" s="407">
        <v>0.90098406399999997</v>
      </c>
      <c r="R64" s="407">
        <v>6.0658546600000002E-2</v>
      </c>
      <c r="S64" s="407">
        <v>3.8340219299999999E-2</v>
      </c>
    </row>
    <row r="65" spans="1:19" x14ac:dyDescent="0.2">
      <c r="A65" s="308">
        <v>44145</v>
      </c>
      <c r="B65" s="390">
        <v>31276</v>
      </c>
      <c r="C65" s="304">
        <v>0.89554433119999999</v>
      </c>
      <c r="D65" s="304">
        <v>6.0276355599999998E-2</v>
      </c>
      <c r="E65" s="304">
        <v>4.4153583000000003E-2</v>
      </c>
      <c r="O65" s="307">
        <v>44145</v>
      </c>
      <c r="P65" s="404">
        <v>29486</v>
      </c>
      <c r="Q65" s="407">
        <v>0.89830437020000009</v>
      </c>
      <c r="R65" s="407">
        <v>6.0034441299999998E-2</v>
      </c>
      <c r="S65" s="407">
        <v>4.1642610199999999E-2</v>
      </c>
    </row>
    <row r="66" spans="1:19" x14ac:dyDescent="0.2">
      <c r="A66" s="308">
        <v>44146</v>
      </c>
      <c r="B66" s="390">
        <v>31692</v>
      </c>
      <c r="C66" s="304">
        <v>0.89503801380000003</v>
      </c>
      <c r="D66" s="304">
        <v>6.0118061899999999E-2</v>
      </c>
      <c r="E66" s="304">
        <v>4.4815334400000004E-2</v>
      </c>
      <c r="O66" s="307">
        <v>44146</v>
      </c>
      <c r="P66" s="404">
        <v>30028</v>
      </c>
      <c r="Q66" s="407">
        <v>0.89784691510000003</v>
      </c>
      <c r="R66" s="407">
        <v>5.9671659699999997E-2</v>
      </c>
      <c r="S66" s="407">
        <v>4.2458557199999997E-2</v>
      </c>
    </row>
    <row r="67" spans="1:19" x14ac:dyDescent="0.2">
      <c r="A67" s="308">
        <v>44147</v>
      </c>
      <c r="B67" s="390">
        <v>31073</v>
      </c>
      <c r="C67" s="304">
        <v>0.89225663489999996</v>
      </c>
      <c r="D67" s="304">
        <v>6.1716170200000003E-2</v>
      </c>
      <c r="E67" s="304">
        <v>4.6003189800000004E-2</v>
      </c>
      <c r="O67" s="307">
        <v>44147</v>
      </c>
      <c r="P67" s="404">
        <v>29596</v>
      </c>
      <c r="Q67" s="407">
        <v>0.89488056809999994</v>
      </c>
      <c r="R67" s="407">
        <v>6.1268480299999997E-2</v>
      </c>
      <c r="S67" s="407">
        <v>4.3829201299999995E-2</v>
      </c>
    </row>
    <row r="68" spans="1:19" x14ac:dyDescent="0.2">
      <c r="A68" s="308">
        <v>44148</v>
      </c>
      <c r="B68" s="390">
        <v>26855</v>
      </c>
      <c r="C68" s="304">
        <v>0.88434123549999999</v>
      </c>
      <c r="D68" s="304">
        <v>6.9575414900000007E-2</v>
      </c>
      <c r="E68" s="304">
        <v>4.6066353799999994E-2</v>
      </c>
      <c r="O68" s="391">
        <v>44148</v>
      </c>
      <c r="P68" s="404">
        <v>25685</v>
      </c>
      <c r="Q68" s="407">
        <v>0.8863749005999999</v>
      </c>
      <c r="R68" s="407">
        <v>6.9597733500000009E-2</v>
      </c>
      <c r="S68" s="407">
        <v>4.4012261200000007E-2</v>
      </c>
    </row>
    <row r="69" spans="1:19" x14ac:dyDescent="0.2">
      <c r="A69" s="308">
        <v>44151</v>
      </c>
      <c r="B69" s="390">
        <v>27107</v>
      </c>
      <c r="C69" s="304">
        <v>0.89138151919999997</v>
      </c>
      <c r="D69" s="304">
        <v>6.2069390100000003E-2</v>
      </c>
      <c r="E69" s="304">
        <v>4.4922166499999999E-2</v>
      </c>
      <c r="O69" s="391">
        <v>44151</v>
      </c>
      <c r="P69" s="404">
        <v>25392</v>
      </c>
      <c r="Q69" s="407">
        <v>0.89459628339999997</v>
      </c>
      <c r="R69" s="407">
        <v>6.3283549799999991E-2</v>
      </c>
      <c r="S69" s="407">
        <v>4.2097398599999988E-2</v>
      </c>
    </row>
    <row r="70" spans="1:19" x14ac:dyDescent="0.2">
      <c r="A70" s="308">
        <v>44152</v>
      </c>
      <c r="B70" s="390">
        <v>33047</v>
      </c>
      <c r="C70" s="304">
        <v>0.88828297879999996</v>
      </c>
      <c r="D70" s="304">
        <v>6.4904205899999998E-2</v>
      </c>
      <c r="E70" s="304">
        <v>4.6792769500000005E-2</v>
      </c>
      <c r="O70" s="307">
        <v>44152</v>
      </c>
      <c r="P70" s="404">
        <v>30824</v>
      </c>
      <c r="Q70" s="407">
        <v>0.89155689049999998</v>
      </c>
      <c r="R70" s="407">
        <v>6.4789847400000003E-2</v>
      </c>
      <c r="S70" s="407">
        <v>4.3631787600000006E-2</v>
      </c>
    </row>
    <row r="71" spans="1:19" x14ac:dyDescent="0.2">
      <c r="A71" s="308">
        <v>44153</v>
      </c>
      <c r="B71" s="390">
        <v>32553</v>
      </c>
      <c r="C71" s="304">
        <v>0.88863134609999994</v>
      </c>
      <c r="D71" s="304">
        <v>6.52855663E-2</v>
      </c>
      <c r="E71" s="304">
        <v>4.6063778E-2</v>
      </c>
      <c r="O71" s="307">
        <v>44153</v>
      </c>
      <c r="P71" s="404">
        <v>30536</v>
      </c>
      <c r="Q71" s="263">
        <v>0.89206230870000003</v>
      </c>
      <c r="R71" s="263">
        <v>6.4648998400000005E-2</v>
      </c>
      <c r="S71" s="263">
        <v>4.3269375199999995E-2</v>
      </c>
    </row>
    <row r="72" spans="1:19" x14ac:dyDescent="0.2">
      <c r="A72" s="308">
        <v>44154</v>
      </c>
      <c r="B72" s="390">
        <v>32024</v>
      </c>
      <c r="C72" s="304">
        <v>0.88727192909999997</v>
      </c>
      <c r="D72" s="304">
        <v>6.7444218299999997E-2</v>
      </c>
      <c r="E72" s="304">
        <v>4.5264547299999999E-2</v>
      </c>
      <c r="O72" s="307">
        <v>44154</v>
      </c>
      <c r="P72" s="404">
        <v>30125</v>
      </c>
      <c r="Q72" s="263">
        <v>0.8912004671</v>
      </c>
      <c r="R72" s="263">
        <v>6.6150699899999998E-2</v>
      </c>
      <c r="S72" s="263">
        <v>4.2630228399999998E-2</v>
      </c>
    </row>
    <row r="73" spans="1:19" x14ac:dyDescent="0.2">
      <c r="A73" s="308">
        <v>44155</v>
      </c>
      <c r="B73" s="390">
        <v>28857</v>
      </c>
      <c r="C73" s="304">
        <v>0.8694719595</v>
      </c>
      <c r="D73" s="304">
        <v>8.2181759100000001E-2</v>
      </c>
      <c r="E73" s="304">
        <v>4.8332442999999996E-2</v>
      </c>
      <c r="O73" s="307">
        <v>44155</v>
      </c>
      <c r="P73" s="404">
        <v>27705</v>
      </c>
      <c r="Q73" s="263">
        <v>0.87187213220000004</v>
      </c>
      <c r="R73" s="263">
        <v>8.1702013900000009E-2</v>
      </c>
      <c r="S73" s="263">
        <v>4.6414786400000005E-2</v>
      </c>
    </row>
    <row r="74" spans="1:19" x14ac:dyDescent="0.2">
      <c r="A74" s="308">
        <v>44158</v>
      </c>
      <c r="B74" s="390">
        <v>29202</v>
      </c>
      <c r="C74" s="304">
        <v>0.89465920539999999</v>
      </c>
      <c r="D74" s="304">
        <v>6.3053207400000005E-2</v>
      </c>
      <c r="E74" s="304">
        <v>4.2264734499999998E-2</v>
      </c>
      <c r="O74" s="307">
        <v>44158</v>
      </c>
      <c r="P74" s="404">
        <v>26550</v>
      </c>
      <c r="Q74" s="263">
        <v>0.89674439810000006</v>
      </c>
      <c r="R74" s="263">
        <v>6.3381559599999998E-2</v>
      </c>
      <c r="S74" s="263">
        <v>3.8454105399999994E-2</v>
      </c>
    </row>
    <row r="75" spans="1:19" x14ac:dyDescent="0.2">
      <c r="A75" s="308">
        <v>44159</v>
      </c>
      <c r="B75" s="390">
        <v>28845</v>
      </c>
      <c r="C75" s="304">
        <v>0.89634070850000003</v>
      </c>
      <c r="D75" s="304">
        <v>6.28018667E-2</v>
      </c>
      <c r="E75" s="304">
        <v>4.0837386900000001E-2</v>
      </c>
      <c r="O75" s="307">
        <v>44159</v>
      </c>
      <c r="P75" s="404">
        <v>26940</v>
      </c>
      <c r="Q75" s="263">
        <v>0.89881442140000001</v>
      </c>
      <c r="R75" s="263">
        <v>6.3046904900000006E-2</v>
      </c>
      <c r="S75" s="263">
        <v>3.8120087599999998E-2</v>
      </c>
    </row>
    <row r="76" spans="1:19" x14ac:dyDescent="0.2">
      <c r="A76" s="308">
        <v>44160</v>
      </c>
      <c r="B76" s="390">
        <v>27865</v>
      </c>
      <c r="C76" s="304">
        <v>0.90003453710000003</v>
      </c>
      <c r="D76" s="304">
        <v>6.0466516499999998E-2</v>
      </c>
      <c r="E76" s="304">
        <v>3.9478209800000004E-2</v>
      </c>
      <c r="O76" s="307">
        <v>44160</v>
      </c>
      <c r="P76" s="404">
        <v>26182</v>
      </c>
      <c r="Q76" s="263">
        <v>0.90257045960000004</v>
      </c>
      <c r="R76" s="263">
        <v>6.0304571899999999E-2</v>
      </c>
      <c r="S76" s="263">
        <v>3.7104236800000003E-2</v>
      </c>
    </row>
    <row r="77" spans="1:19" x14ac:dyDescent="0.2">
      <c r="A77" s="308">
        <v>44161</v>
      </c>
      <c r="B77" s="390">
        <v>27236</v>
      </c>
      <c r="C77" s="304">
        <v>0.89937804960000001</v>
      </c>
      <c r="D77" s="304">
        <v>6.21299638E-2</v>
      </c>
      <c r="E77" s="304">
        <v>3.8471962999999998E-2</v>
      </c>
      <c r="O77" s="307">
        <v>44161</v>
      </c>
      <c r="P77" s="404">
        <v>25887</v>
      </c>
      <c r="Q77" s="263">
        <v>0.90170650809999997</v>
      </c>
      <c r="R77" s="263">
        <v>6.1718005400000005E-2</v>
      </c>
      <c r="S77" s="263">
        <v>3.6555466299999999E-2</v>
      </c>
    </row>
    <row r="78" spans="1:19" x14ac:dyDescent="0.2">
      <c r="A78" s="308">
        <v>44162</v>
      </c>
      <c r="B78" s="390">
        <v>25419</v>
      </c>
      <c r="C78" s="304">
        <v>0.88818261860000003</v>
      </c>
      <c r="D78" s="304">
        <v>7.3636662500000005E-2</v>
      </c>
      <c r="E78" s="304">
        <v>3.8167503800000002E-2</v>
      </c>
      <c r="O78" s="307">
        <v>44162</v>
      </c>
      <c r="P78" s="404">
        <v>24406</v>
      </c>
      <c r="Q78" s="263">
        <v>0.88990414240000004</v>
      </c>
      <c r="R78" s="263">
        <v>7.3566554399999998E-2</v>
      </c>
      <c r="S78" s="263">
        <v>3.6518566199999998E-2</v>
      </c>
    </row>
    <row r="79" spans="1:19" x14ac:dyDescent="0.2">
      <c r="A79" s="308">
        <v>44165</v>
      </c>
      <c r="B79" s="390">
        <v>23340</v>
      </c>
      <c r="C79" s="304">
        <v>0.89868409829999996</v>
      </c>
      <c r="D79" s="304">
        <v>6.5974914699999998E-2</v>
      </c>
      <c r="E79" s="304">
        <v>3.5315626500000002E-2</v>
      </c>
      <c r="O79" s="307">
        <v>44165</v>
      </c>
      <c r="P79" s="404">
        <v>21959</v>
      </c>
      <c r="Q79" s="263">
        <v>0.90124223129999992</v>
      </c>
      <c r="R79" s="263">
        <v>6.5520208300000007E-2</v>
      </c>
      <c r="S79" s="263">
        <v>3.3213745199999999E-2</v>
      </c>
    </row>
    <row r="80" spans="1:19" x14ac:dyDescent="0.2">
      <c r="A80" s="308">
        <v>44166</v>
      </c>
      <c r="B80" s="390">
        <v>24836</v>
      </c>
      <c r="C80" s="304">
        <v>0.90278824740000008</v>
      </c>
      <c r="D80" s="304">
        <v>6.2120143599999997E-2</v>
      </c>
      <c r="E80" s="304">
        <v>3.5070868399999997E-2</v>
      </c>
      <c r="O80" s="307">
        <v>44166</v>
      </c>
      <c r="P80" s="404">
        <v>23502</v>
      </c>
      <c r="Q80" s="263">
        <v>0.90504457189999998</v>
      </c>
      <c r="R80" s="263">
        <v>6.17377972E-2</v>
      </c>
      <c r="S80" s="263">
        <v>3.3198323199999998E-2</v>
      </c>
    </row>
    <row r="81" spans="1:19" x14ac:dyDescent="0.2">
      <c r="A81" s="308">
        <v>44167</v>
      </c>
      <c r="B81" s="390">
        <v>24495</v>
      </c>
      <c r="C81" s="304">
        <v>0.90276854829999997</v>
      </c>
      <c r="D81" s="304">
        <v>6.1939424E-2</v>
      </c>
      <c r="E81" s="304">
        <v>3.5270827399999996E-2</v>
      </c>
      <c r="O81" s="307">
        <v>44167</v>
      </c>
      <c r="P81" s="404">
        <v>23597</v>
      </c>
      <c r="Q81" s="263">
        <v>0.90442053039999992</v>
      </c>
      <c r="R81" s="263">
        <v>6.1544185199999997E-2</v>
      </c>
      <c r="S81" s="263">
        <v>3.4016280500000003E-2</v>
      </c>
    </row>
    <row r="82" spans="1:19" x14ac:dyDescent="0.2">
      <c r="A82" s="308">
        <v>44168</v>
      </c>
      <c r="B82" s="390">
        <v>23975</v>
      </c>
      <c r="C82" s="304">
        <v>0.89881516380000004</v>
      </c>
      <c r="D82" s="304">
        <v>6.6565334800000001E-2</v>
      </c>
      <c r="E82" s="304">
        <v>3.4596836900000004E-2</v>
      </c>
      <c r="O82" s="307">
        <v>44168</v>
      </c>
      <c r="P82" s="404">
        <v>22832</v>
      </c>
      <c r="Q82" s="263">
        <v>0.90108910110000007</v>
      </c>
      <c r="R82" s="263">
        <v>6.5957168400000002E-2</v>
      </c>
      <c r="S82" s="263">
        <v>3.29339939E-2</v>
      </c>
    </row>
    <row r="83" spans="1:19" x14ac:dyDescent="0.2">
      <c r="A83" s="308">
        <v>44169</v>
      </c>
      <c r="B83" s="390">
        <v>24227</v>
      </c>
      <c r="C83" s="304">
        <v>0.85698895060000002</v>
      </c>
      <c r="D83" s="304">
        <v>0.10665228010000001</v>
      </c>
      <c r="E83" s="304">
        <v>3.6345590699999999E-2</v>
      </c>
      <c r="O83" s="307">
        <v>44169</v>
      </c>
      <c r="P83" s="404">
        <v>23161</v>
      </c>
      <c r="Q83" s="263">
        <v>0.85954646950000002</v>
      </c>
      <c r="R83" s="263">
        <v>0.1057686932</v>
      </c>
      <c r="S83" s="263">
        <v>3.4672504999999999E-2</v>
      </c>
    </row>
    <row r="84" spans="1:19" x14ac:dyDescent="0.2">
      <c r="A84" s="308">
        <v>44172</v>
      </c>
      <c r="B84" s="390">
        <v>25714</v>
      </c>
      <c r="C84" s="304">
        <v>0.89864212310000002</v>
      </c>
      <c r="D84" s="304">
        <v>6.5067406999999994E-2</v>
      </c>
      <c r="E84" s="304">
        <v>3.6260401300000002E-2</v>
      </c>
      <c r="O84" s="307">
        <v>44172</v>
      </c>
      <c r="P84" s="404">
        <v>24036</v>
      </c>
      <c r="Q84" s="263">
        <v>0.90124921600000008</v>
      </c>
      <c r="R84" s="263">
        <v>6.4829496E-2</v>
      </c>
      <c r="S84" s="263">
        <v>3.38969717E-2</v>
      </c>
    </row>
    <row r="85" spans="1:19" x14ac:dyDescent="0.2">
      <c r="A85" s="308">
        <v>44173</v>
      </c>
      <c r="B85" s="390">
        <v>26248</v>
      </c>
      <c r="C85" s="304">
        <v>0.89797527170000002</v>
      </c>
      <c r="D85" s="304">
        <v>6.4937378200000007E-2</v>
      </c>
      <c r="E85" s="304">
        <v>3.7057305399999997E-2</v>
      </c>
      <c r="O85" s="307">
        <v>44173</v>
      </c>
      <c r="P85" s="404">
        <v>24450</v>
      </c>
      <c r="Q85" s="263">
        <v>0.90358127319999992</v>
      </c>
      <c r="R85" s="263">
        <v>6.1828314599999996E-2</v>
      </c>
      <c r="S85" s="263">
        <v>3.4563233700000001E-2</v>
      </c>
    </row>
    <row r="86" spans="1:19" x14ac:dyDescent="0.2">
      <c r="A86" s="308">
        <v>44174</v>
      </c>
      <c r="B86" s="390">
        <v>26356</v>
      </c>
      <c r="C86" s="304">
        <v>0.90032117759999997</v>
      </c>
      <c r="D86" s="304">
        <v>6.2618545600000006E-2</v>
      </c>
      <c r="E86" s="304">
        <v>3.7030942200000007E-2</v>
      </c>
      <c r="O86" s="307">
        <v>44174</v>
      </c>
      <c r="P86" s="404">
        <v>25021</v>
      </c>
      <c r="Q86" s="263">
        <v>0.90264642839999998</v>
      </c>
      <c r="R86" s="263">
        <v>6.2157518099999996E-2</v>
      </c>
      <c r="S86" s="263">
        <v>3.5170300200000004E-2</v>
      </c>
    </row>
    <row r="87" spans="1:19" x14ac:dyDescent="0.2">
      <c r="A87" s="308">
        <v>44175</v>
      </c>
      <c r="B87" s="390">
        <v>27017</v>
      </c>
      <c r="C87" s="304">
        <v>0.89759976419999998</v>
      </c>
      <c r="D87" s="304">
        <v>6.4313643000000004E-2</v>
      </c>
      <c r="E87" s="304">
        <v>3.8060840700000001E-2</v>
      </c>
      <c r="O87" s="307">
        <v>44175</v>
      </c>
      <c r="P87" s="404">
        <v>25819</v>
      </c>
      <c r="Q87" s="263">
        <v>0.89976232150000002</v>
      </c>
      <c r="R87" s="263">
        <v>6.3829878600000001E-2</v>
      </c>
      <c r="S87" s="263">
        <v>3.6385627000000004E-2</v>
      </c>
    </row>
    <row r="88" spans="1:19" x14ac:dyDescent="0.2">
      <c r="A88" s="308">
        <v>44176</v>
      </c>
      <c r="B88" s="390">
        <v>26902</v>
      </c>
      <c r="C88" s="304">
        <v>0.88775035189999996</v>
      </c>
      <c r="D88" s="304">
        <v>7.3260229399999988E-2</v>
      </c>
      <c r="E88" s="304">
        <v>3.8977358900000002E-2</v>
      </c>
      <c r="O88" s="307">
        <v>44176</v>
      </c>
      <c r="P88" s="404">
        <v>26070</v>
      </c>
      <c r="Q88" s="263">
        <v>0.88893694330000006</v>
      </c>
      <c r="R88" s="263">
        <v>7.3247532099999998E-2</v>
      </c>
      <c r="S88" s="263">
        <v>3.7804270199999997E-2</v>
      </c>
    </row>
    <row r="89" spans="1:19" x14ac:dyDescent="0.2">
      <c r="A89" s="308">
        <v>44179</v>
      </c>
      <c r="B89" s="390">
        <v>30012</v>
      </c>
      <c r="C89" s="304">
        <v>0.88356642809999997</v>
      </c>
      <c r="D89" s="304">
        <v>7.4065724599999994E-2</v>
      </c>
      <c r="E89" s="304">
        <v>4.2344230200000006E-2</v>
      </c>
      <c r="O89" s="307">
        <v>44179</v>
      </c>
      <c r="P89" s="404">
        <v>27728</v>
      </c>
      <c r="Q89" s="263">
        <v>0.88575608949999995</v>
      </c>
      <c r="R89" s="263">
        <v>7.5092742599999998E-2</v>
      </c>
      <c r="S89" s="263">
        <v>3.9127557399999999E-2</v>
      </c>
    </row>
    <row r="90" spans="1:19" x14ac:dyDescent="0.2">
      <c r="A90" s="308">
        <v>44180</v>
      </c>
      <c r="B90" s="390">
        <v>32695</v>
      </c>
      <c r="C90" s="304">
        <v>0.87892447579999999</v>
      </c>
      <c r="D90" s="304">
        <v>7.4963336000000005E-2</v>
      </c>
      <c r="E90" s="304">
        <v>4.6090010899999999E-2</v>
      </c>
      <c r="O90" s="307">
        <v>44180</v>
      </c>
      <c r="P90" s="404">
        <v>30646</v>
      </c>
      <c r="Q90" s="263">
        <v>0.88126171639999995</v>
      </c>
      <c r="R90" s="263">
        <v>7.5517665799999995E-2</v>
      </c>
      <c r="S90" s="263">
        <v>4.3198437300000003E-2</v>
      </c>
    </row>
    <row r="91" spans="1:19" x14ac:dyDescent="0.2">
      <c r="A91" s="308">
        <v>44181</v>
      </c>
      <c r="B91" s="390">
        <v>36853</v>
      </c>
      <c r="C91" s="304">
        <v>0.86643278750000008</v>
      </c>
      <c r="D91" s="304">
        <v>8.1435151799999994E-2</v>
      </c>
      <c r="E91" s="304">
        <v>5.2107022699999998E-2</v>
      </c>
      <c r="O91" s="307">
        <v>44181</v>
      </c>
      <c r="P91" s="404">
        <v>35267</v>
      </c>
      <c r="Q91" s="263">
        <v>0.8688001018</v>
      </c>
      <c r="R91" s="263">
        <v>8.1307442600000002E-2</v>
      </c>
      <c r="S91" s="263">
        <v>4.9868850900000004E-2</v>
      </c>
    </row>
    <row r="92" spans="1:19" x14ac:dyDescent="0.2">
      <c r="A92" s="308">
        <v>44182</v>
      </c>
      <c r="B92" s="390">
        <v>40678</v>
      </c>
      <c r="C92" s="304">
        <v>0.8485560606</v>
      </c>
      <c r="D92" s="304">
        <v>9.3720732400000006E-2</v>
      </c>
      <c r="E92" s="304">
        <v>5.7699578199999997E-2</v>
      </c>
      <c r="O92" s="307">
        <v>44182</v>
      </c>
      <c r="P92" s="404">
        <v>39386</v>
      </c>
      <c r="Q92" s="263">
        <v>0.85028326840000001</v>
      </c>
      <c r="R92" s="263">
        <v>9.3778116499999994E-2</v>
      </c>
      <c r="S92" s="263">
        <v>5.5914994399999994E-2</v>
      </c>
    </row>
    <row r="93" spans="1:19" x14ac:dyDescent="0.2">
      <c r="A93" s="308">
        <v>44183</v>
      </c>
      <c r="B93" s="390">
        <v>44480</v>
      </c>
      <c r="C93" s="304">
        <v>0.80237825229999993</v>
      </c>
      <c r="D93" s="304">
        <v>0.13409418100000001</v>
      </c>
      <c r="E93" s="304">
        <v>6.3514698199999997E-2</v>
      </c>
    </row>
    <row r="94" spans="1:19" x14ac:dyDescent="0.2">
      <c r="A94" s="308">
        <v>44186</v>
      </c>
      <c r="B94" s="390">
        <v>74080</v>
      </c>
      <c r="C94" s="304">
        <v>0.61673762059999993</v>
      </c>
      <c r="D94" s="304">
        <v>0.23838858239999999</v>
      </c>
      <c r="E94" s="304">
        <v>0.14484608819999997</v>
      </c>
    </row>
    <row r="95" spans="1:19" x14ac:dyDescent="0.2">
      <c r="A95" s="308">
        <v>44187</v>
      </c>
      <c r="B95" s="390">
        <v>79992</v>
      </c>
      <c r="C95" s="304">
        <v>0.55153155800000009</v>
      </c>
      <c r="D95" s="304">
        <v>0.28552678770000001</v>
      </c>
      <c r="E95" s="304">
        <v>0.16291248800000002</v>
      </c>
    </row>
    <row r="96" spans="1:19" x14ac:dyDescent="0.2">
      <c r="A96" s="308">
        <v>44188</v>
      </c>
      <c r="B96" s="390">
        <v>27333</v>
      </c>
      <c r="C96" s="304">
        <v>0.56089519779999997</v>
      </c>
      <c r="D96" s="304">
        <v>0.22995571740000001</v>
      </c>
      <c r="E96" s="304">
        <v>0.2091490848</v>
      </c>
    </row>
    <row r="98" spans="1:19" ht="25.5" x14ac:dyDescent="0.2">
      <c r="A98" s="95"/>
      <c r="B98" s="418" t="s">
        <v>254</v>
      </c>
      <c r="C98" s="418"/>
      <c r="D98" s="418"/>
      <c r="E98" s="418"/>
      <c r="P98" s="418" t="s">
        <v>266</v>
      </c>
      <c r="Q98" s="418"/>
      <c r="R98" s="418"/>
      <c r="S98" s="418"/>
    </row>
    <row r="99" spans="1:19" x14ac:dyDescent="0.2">
      <c r="B99" s="419" t="s">
        <v>255</v>
      </c>
      <c r="C99" s="301" t="s">
        <v>256</v>
      </c>
      <c r="D99" s="301" t="s">
        <v>257</v>
      </c>
      <c r="E99" s="301" t="s">
        <v>258</v>
      </c>
      <c r="P99" s="419" t="s">
        <v>255</v>
      </c>
      <c r="Q99" s="301" t="s">
        <v>256</v>
      </c>
      <c r="R99" s="301" t="s">
        <v>257</v>
      </c>
      <c r="S99" s="301" t="s">
        <v>258</v>
      </c>
    </row>
    <row r="100" spans="1:19" x14ac:dyDescent="0.2">
      <c r="A100" s="307">
        <v>44202</v>
      </c>
      <c r="B100" s="420">
        <v>4.9184680894627561E-2</v>
      </c>
      <c r="C100" s="420">
        <v>7.4209784806962525E-2</v>
      </c>
      <c r="D100" s="420">
        <v>1.3092371880187225E-2</v>
      </c>
      <c r="E100" s="420">
        <v>0.19950124688279303</v>
      </c>
      <c r="O100" s="307">
        <v>44207</v>
      </c>
      <c r="P100" s="263">
        <v>7.0839240499999998E-2</v>
      </c>
      <c r="Q100" s="263">
        <v>8.9701726499999995E-2</v>
      </c>
      <c r="R100" s="263">
        <v>4.2261486399999999E-2</v>
      </c>
      <c r="S100" s="263">
        <v>0.17967194459999999</v>
      </c>
    </row>
    <row r="101" spans="1:19" x14ac:dyDescent="0.2">
      <c r="A101" s="307">
        <v>44203</v>
      </c>
      <c r="B101" s="420">
        <v>4.1049923697405712E-2</v>
      </c>
      <c r="C101" s="420">
        <v>6.2080274151796816E-2</v>
      </c>
      <c r="D101" s="420">
        <v>9.8080211313380551E-3</v>
      </c>
      <c r="E101" s="420">
        <v>0.15390839941738146</v>
      </c>
      <c r="O101" s="307">
        <v>44208</v>
      </c>
      <c r="P101" s="263">
        <v>6.7434063700000005E-2</v>
      </c>
      <c r="Q101" s="263">
        <v>9.3153972700000004E-2</v>
      </c>
      <c r="R101" s="263">
        <v>3.05900479E-2</v>
      </c>
      <c r="S101" s="263">
        <v>0.1669679986</v>
      </c>
    </row>
    <row r="102" spans="1:19" x14ac:dyDescent="0.2">
      <c r="A102" s="307">
        <v>44204</v>
      </c>
      <c r="B102" s="420">
        <v>3.8142477916609456E-2</v>
      </c>
      <c r="C102" s="420">
        <v>5.7900924043552959E-2</v>
      </c>
      <c r="D102" s="420">
        <v>8.3929267386319353E-3</v>
      </c>
      <c r="E102" s="420">
        <v>0.16767283349561832</v>
      </c>
      <c r="O102" s="307">
        <v>44209</v>
      </c>
      <c r="P102" s="263">
        <v>7.1100538399999996E-2</v>
      </c>
      <c r="Q102" s="263">
        <v>9.9950183799999995E-2</v>
      </c>
      <c r="R102" s="263">
        <v>2.87634755E-2</v>
      </c>
      <c r="S102" s="263">
        <v>0.19228285440000001</v>
      </c>
    </row>
    <row r="103" spans="1:19" x14ac:dyDescent="0.2">
      <c r="A103" s="308">
        <v>44207</v>
      </c>
      <c r="B103" s="424">
        <v>6.6885605599999995E-2</v>
      </c>
      <c r="C103" s="424">
        <v>9.2433263700000004E-2</v>
      </c>
      <c r="D103" s="424">
        <v>2.9868827399999999E-2</v>
      </c>
      <c r="E103" s="424">
        <v>0.15285204990000001</v>
      </c>
      <c r="O103" s="307">
        <v>44210</v>
      </c>
      <c r="P103" s="263">
        <v>6.4177588100000002E-2</v>
      </c>
      <c r="Q103" s="263">
        <v>9.0228906499999997E-2</v>
      </c>
      <c r="R103" s="263">
        <v>2.6285966399999999E-2</v>
      </c>
      <c r="S103" s="263">
        <v>0.16567211060000001</v>
      </c>
    </row>
    <row r="104" spans="1:19" x14ac:dyDescent="0.2">
      <c r="A104" s="425">
        <v>44208</v>
      </c>
      <c r="B104" s="426">
        <v>6.9470678399999999E-2</v>
      </c>
      <c r="C104" s="426">
        <v>9.6836577800000004E-2</v>
      </c>
      <c r="D104" s="426">
        <v>3.0488062100000001E-2</v>
      </c>
      <c r="E104" s="426">
        <v>0.15759521379999999</v>
      </c>
      <c r="O104" s="307">
        <v>44211</v>
      </c>
      <c r="P104" s="263">
        <v>5.8642040700000002E-2</v>
      </c>
      <c r="Q104" s="263">
        <v>8.2355316900000003E-2</v>
      </c>
      <c r="R104" s="263">
        <v>2.4741956700000001E-2</v>
      </c>
      <c r="S104" s="263">
        <v>0.1340807175</v>
      </c>
    </row>
    <row r="105" spans="1:19" x14ac:dyDescent="0.2">
      <c r="A105" s="308">
        <v>44209</v>
      </c>
      <c r="B105" s="424">
        <v>7.0336584800000004E-2</v>
      </c>
      <c r="C105" s="424">
        <v>9.8445622900000002E-2</v>
      </c>
      <c r="D105" s="424">
        <v>3.0709980500000001E-2</v>
      </c>
      <c r="E105" s="424">
        <v>0.16904247659999999</v>
      </c>
      <c r="O105" s="307">
        <v>44214</v>
      </c>
      <c r="P105" s="263">
        <v>6.8912229000000005E-2</v>
      </c>
      <c r="Q105" s="263">
        <v>9.7062654200000001E-2</v>
      </c>
      <c r="R105" s="263">
        <v>2.91588178E-2</v>
      </c>
      <c r="S105" s="263">
        <v>0.16565164430000001</v>
      </c>
    </row>
    <row r="106" spans="1:19" ht="15" x14ac:dyDescent="0.25">
      <c r="A106" s="308">
        <v>44210</v>
      </c>
      <c r="B106" s="428">
        <v>6.4460440100000002E-2</v>
      </c>
      <c r="C106" s="428">
        <v>9.0336429600000004E-2</v>
      </c>
      <c r="D106" s="428">
        <v>2.7916320299999998E-2</v>
      </c>
      <c r="E106" s="428">
        <v>0.15110793419999999</v>
      </c>
      <c r="O106" s="307">
        <v>44215</v>
      </c>
      <c r="P106" s="263">
        <v>7.1761449800000002E-2</v>
      </c>
      <c r="Q106" s="263">
        <v>0.1002231088</v>
      </c>
      <c r="R106" s="263">
        <v>3.1422888900000001E-2</v>
      </c>
      <c r="S106" s="263">
        <v>0.17486671740000001</v>
      </c>
    </row>
    <row r="107" spans="1:19" x14ac:dyDescent="0.2">
      <c r="A107" s="308">
        <v>44211</v>
      </c>
      <c r="B107" s="424">
        <v>5.8154283299999998E-2</v>
      </c>
      <c r="C107" s="424">
        <v>8.1284606300000006E-2</v>
      </c>
      <c r="D107" s="424">
        <v>2.5704857899999999E-2</v>
      </c>
      <c r="E107" s="424">
        <v>0.1280985815</v>
      </c>
      <c r="O107" s="307">
        <v>44216</v>
      </c>
      <c r="P107" s="263">
        <v>7.2027456500000003E-2</v>
      </c>
      <c r="Q107" s="263">
        <v>0.1010327984</v>
      </c>
      <c r="R107" s="263">
        <v>3.0917560100000002E-2</v>
      </c>
      <c r="S107" s="263">
        <v>0.19769230769999999</v>
      </c>
    </row>
    <row r="108" spans="1:19" ht="15" x14ac:dyDescent="0.25">
      <c r="A108" s="308">
        <v>44214</v>
      </c>
      <c r="B108" s="424">
        <v>7.0061897499999998E-2</v>
      </c>
      <c r="C108" s="424">
        <v>9.8076579100000005E-2</v>
      </c>
      <c r="D108" s="424">
        <v>3.01115307E-2</v>
      </c>
      <c r="E108" s="424">
        <v>0.15478858509999999</v>
      </c>
      <c r="O108" s="307">
        <v>44217</v>
      </c>
      <c r="P108" s="427">
        <v>6.7778396099999999E-2</v>
      </c>
      <c r="Q108" s="427">
        <v>9.5297288800000005E-2</v>
      </c>
      <c r="R108" s="427">
        <v>2.9085043099999999E-2</v>
      </c>
      <c r="S108" s="427">
        <v>0.17049332919999999</v>
      </c>
    </row>
    <row r="109" spans="1:19" ht="15" x14ac:dyDescent="0.25">
      <c r="A109" s="308">
        <v>44215</v>
      </c>
      <c r="B109" s="304">
        <v>7.3869219299999997E-2</v>
      </c>
      <c r="C109" s="304">
        <v>0.1025510468</v>
      </c>
      <c r="D109" s="304">
        <v>3.3745847199999998E-2</v>
      </c>
      <c r="E109" s="304">
        <v>0.1669375092</v>
      </c>
      <c r="O109" s="307">
        <v>44218</v>
      </c>
      <c r="P109" s="427">
        <v>6.0569455899999999E-2</v>
      </c>
      <c r="Q109" s="427">
        <v>8.4248189599999995E-2</v>
      </c>
      <c r="R109" s="427">
        <v>2.7128893300000002E-2</v>
      </c>
      <c r="S109" s="427">
        <v>0.1460373998</v>
      </c>
    </row>
    <row r="110" spans="1:19" ht="15" x14ac:dyDescent="0.25">
      <c r="A110" s="308">
        <v>44216</v>
      </c>
      <c r="B110" s="428">
        <v>7.3529668899999998E-2</v>
      </c>
      <c r="C110" s="304">
        <v>0.1032717486</v>
      </c>
      <c r="D110" s="304">
        <v>3.1856680900000003E-2</v>
      </c>
      <c r="E110" s="304">
        <v>0.17103326460000001</v>
      </c>
      <c r="O110" s="307">
        <v>44221</v>
      </c>
      <c r="P110" s="427">
        <v>7.0652633000000006E-2</v>
      </c>
      <c r="Q110" s="427">
        <v>9.9535990199999994E-2</v>
      </c>
      <c r="R110" s="427">
        <v>2.9769007600000001E-2</v>
      </c>
      <c r="S110" s="427">
        <v>0.16750648949999999</v>
      </c>
    </row>
    <row r="111" spans="1:19" ht="15" x14ac:dyDescent="0.25">
      <c r="A111" s="308">
        <v>44217</v>
      </c>
      <c r="B111" s="428">
        <v>6.8849894499999995E-2</v>
      </c>
      <c r="C111" s="428">
        <v>9.7409147299999999E-2</v>
      </c>
      <c r="D111" s="428">
        <v>2.8798893799999999E-2</v>
      </c>
      <c r="E111" s="428">
        <v>0.16246290799999999</v>
      </c>
      <c r="O111" s="307">
        <v>44222</v>
      </c>
      <c r="P111" s="427">
        <v>7.3947429999999995E-2</v>
      </c>
      <c r="Q111" s="427">
        <v>0.10483025059999999</v>
      </c>
      <c r="R111" s="427">
        <v>3.0709995399999999E-2</v>
      </c>
      <c r="S111" s="427">
        <v>0.184206598</v>
      </c>
    </row>
    <row r="112" spans="1:19" ht="15" x14ac:dyDescent="0.25">
      <c r="A112" s="308">
        <v>44218</v>
      </c>
      <c r="B112" s="428">
        <v>6.70442594E-2</v>
      </c>
      <c r="C112" s="428">
        <v>8.8689768000000002E-2</v>
      </c>
      <c r="D112" s="428">
        <v>3.4684565799999997E-2</v>
      </c>
      <c r="E112" s="428">
        <v>0.19922990930000001</v>
      </c>
      <c r="O112" s="307">
        <v>44223</v>
      </c>
      <c r="P112" s="263">
        <v>7.4533942800000003E-2</v>
      </c>
      <c r="Q112" s="263">
        <v>0.10595213000000001</v>
      </c>
      <c r="R112" s="263">
        <v>3.0730859900000001E-2</v>
      </c>
      <c r="S112" s="263">
        <v>0.17489743199999999</v>
      </c>
    </row>
    <row r="113" spans="1:19" ht="15" x14ac:dyDescent="0.25">
      <c r="A113" s="308">
        <v>44221</v>
      </c>
      <c r="B113" s="428">
        <v>7.2533504700000001E-2</v>
      </c>
      <c r="C113" s="428">
        <v>0.1018946437</v>
      </c>
      <c r="D113" s="428">
        <v>3.1372347699999997E-2</v>
      </c>
      <c r="E113" s="428">
        <v>0.16161026840000001</v>
      </c>
      <c r="O113" s="307">
        <v>44224</v>
      </c>
      <c r="P113" s="263">
        <v>7.2979532999999999E-2</v>
      </c>
      <c r="Q113" s="263">
        <v>0.102852157</v>
      </c>
      <c r="R113" s="263">
        <v>3.1171152000000001E-2</v>
      </c>
      <c r="S113" s="263">
        <v>0.17184750730000001</v>
      </c>
    </row>
    <row r="114" spans="1:19" ht="15" x14ac:dyDescent="0.25">
      <c r="A114" s="308">
        <v>44222</v>
      </c>
      <c r="B114" s="428">
        <v>7.5945658200000002E-2</v>
      </c>
      <c r="C114" s="428">
        <v>0.1070545795</v>
      </c>
      <c r="D114" s="428">
        <v>3.22710399E-2</v>
      </c>
      <c r="E114" s="428">
        <v>0.17869115290000001</v>
      </c>
      <c r="O114" s="307">
        <v>44225</v>
      </c>
      <c r="P114" s="263">
        <v>7.4013543599999995E-2</v>
      </c>
      <c r="Q114" s="263">
        <v>0.10730893330000001</v>
      </c>
      <c r="R114" s="263">
        <v>2.76217549E-2</v>
      </c>
      <c r="S114" s="263">
        <v>0.16735173219999999</v>
      </c>
    </row>
    <row r="115" spans="1:19" ht="15" x14ac:dyDescent="0.25">
      <c r="A115" s="308">
        <v>44223</v>
      </c>
      <c r="B115" s="428">
        <v>7.6917470900000007E-2</v>
      </c>
      <c r="C115" s="428">
        <v>0.109072691</v>
      </c>
      <c r="D115" s="428">
        <v>3.2054268900000002E-2</v>
      </c>
      <c r="E115" s="428">
        <v>0.1692749462</v>
      </c>
      <c r="O115" s="307">
        <v>44228</v>
      </c>
      <c r="P115" s="263">
        <v>7.62267628E-2</v>
      </c>
      <c r="Q115" s="263">
        <v>0.1089966914</v>
      </c>
      <c r="R115" s="263">
        <v>3.0055684400000001E-2</v>
      </c>
      <c r="S115" s="263">
        <v>0.18248175180000001</v>
      </c>
    </row>
    <row r="116" spans="1:19" ht="15" x14ac:dyDescent="0.25">
      <c r="A116" s="308">
        <v>44224</v>
      </c>
      <c r="B116" s="428">
        <v>7.5019314700000006E-2</v>
      </c>
      <c r="C116" s="428">
        <v>0.1056955641</v>
      </c>
      <c r="D116" s="428">
        <v>3.21318004E-2</v>
      </c>
      <c r="E116" s="428">
        <v>0.16480366869999999</v>
      </c>
      <c r="O116" s="307">
        <v>44229</v>
      </c>
      <c r="P116" s="263">
        <v>7.8902232500000002E-2</v>
      </c>
      <c r="Q116" s="263">
        <v>0.1124409019</v>
      </c>
      <c r="R116" s="263">
        <v>3.13659128E-2</v>
      </c>
      <c r="S116" s="263">
        <v>0.18228829990000001</v>
      </c>
    </row>
    <row r="117" spans="1:19" ht="15" x14ac:dyDescent="0.25">
      <c r="A117" s="308">
        <v>44225</v>
      </c>
      <c r="B117" s="428">
        <v>7.0273029400000006E-2</v>
      </c>
      <c r="C117" s="428">
        <v>0.1006585064</v>
      </c>
      <c r="D117" s="428">
        <v>2.7814537899999998E-2</v>
      </c>
      <c r="E117" s="428">
        <v>0.1579994317</v>
      </c>
      <c r="O117" s="307">
        <v>44230</v>
      </c>
      <c r="P117" s="263">
        <v>7.5719437000000001E-2</v>
      </c>
      <c r="Q117" s="263">
        <v>0.10750443110000001</v>
      </c>
      <c r="R117" s="263">
        <v>3.0757162800000001E-2</v>
      </c>
      <c r="S117" s="263">
        <v>0.18224149000000001</v>
      </c>
    </row>
    <row r="118" spans="1:19" ht="15" x14ac:dyDescent="0.25">
      <c r="A118" s="308">
        <v>44228</v>
      </c>
      <c r="B118" s="428">
        <v>7.5838257399999998E-2</v>
      </c>
      <c r="C118" s="428">
        <v>0.107952515</v>
      </c>
      <c r="D118" s="428">
        <v>2.9884257099999999E-2</v>
      </c>
      <c r="E118" s="428">
        <v>0.1716303347</v>
      </c>
      <c r="O118" s="307">
        <v>44231</v>
      </c>
      <c r="P118" s="263">
        <v>7.5573844700000004E-2</v>
      </c>
      <c r="Q118" s="263">
        <v>0.1086352958</v>
      </c>
      <c r="R118" s="263">
        <v>2.8659484900000001E-2</v>
      </c>
      <c r="S118" s="263">
        <v>0.17362804879999999</v>
      </c>
    </row>
    <row r="119" spans="1:19" ht="15" x14ac:dyDescent="0.25">
      <c r="A119" s="308">
        <v>44229</v>
      </c>
      <c r="B119" s="428">
        <v>7.9406718200000004E-2</v>
      </c>
      <c r="C119" s="428">
        <v>0.1137534825</v>
      </c>
      <c r="D119" s="428">
        <v>3.0996625199999999E-2</v>
      </c>
      <c r="E119" s="428">
        <v>0.1743161094</v>
      </c>
      <c r="O119" s="307">
        <v>44232</v>
      </c>
      <c r="P119" s="263">
        <v>6.50464454E-2</v>
      </c>
      <c r="Q119" s="263">
        <v>9.3100897099999996E-2</v>
      </c>
      <c r="R119" s="263">
        <v>2.5926678599999999E-2</v>
      </c>
      <c r="S119" s="263">
        <v>0.1404483973</v>
      </c>
    </row>
    <row r="120" spans="1:19" x14ac:dyDescent="0.2">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
      <c r="A123" s="308">
        <v>44235</v>
      </c>
      <c r="B123" s="304">
        <v>7.8016444500000004E-2</v>
      </c>
      <c r="C123" s="304">
        <v>0.1073105229</v>
      </c>
      <c r="D123" s="304">
        <v>3.5637242800000003E-2</v>
      </c>
      <c r="E123" s="304">
        <v>0.1738024587</v>
      </c>
      <c r="P123" s="263"/>
      <c r="Q123" s="263"/>
      <c r="R123" s="263"/>
      <c r="S123" s="263"/>
    </row>
    <row r="124" spans="1:19" x14ac:dyDescent="0.2">
      <c r="A124" s="308">
        <v>44236</v>
      </c>
      <c r="B124" s="304">
        <v>6.6954335800000001E-2</v>
      </c>
      <c r="C124" s="304">
        <v>9.3431720199999999E-2</v>
      </c>
      <c r="D124" s="304">
        <v>2.9320701000000001E-2</v>
      </c>
      <c r="E124" s="304">
        <v>0.139544688</v>
      </c>
      <c r="P124" s="263"/>
      <c r="Q124" s="263"/>
      <c r="R124" s="263"/>
      <c r="S124" s="263"/>
    </row>
    <row r="125" spans="1:19" x14ac:dyDescent="0.2">
      <c r="A125" s="308">
        <v>44237</v>
      </c>
      <c r="B125" s="304">
        <v>6.4885308000000003E-2</v>
      </c>
      <c r="C125" s="304">
        <v>8.9668422299999995E-2</v>
      </c>
      <c r="D125" s="304">
        <v>2.9060603300000001E-2</v>
      </c>
      <c r="E125" s="304">
        <v>0.15849387039999999</v>
      </c>
      <c r="P125" s="263"/>
      <c r="Q125" s="263"/>
      <c r="R125" s="263"/>
      <c r="S125" s="263"/>
    </row>
    <row r="126" spans="1:19" x14ac:dyDescent="0.2">
      <c r="A126" s="307">
        <v>44238</v>
      </c>
      <c r="B126" s="263">
        <v>6.3151498700000003E-2</v>
      </c>
      <c r="C126" s="263">
        <v>8.8557231E-2</v>
      </c>
      <c r="D126" s="263">
        <v>2.5334051999999999E-2</v>
      </c>
      <c r="E126" s="263">
        <v>0.1746425167</v>
      </c>
      <c r="P126" s="263"/>
      <c r="Q126" s="263"/>
      <c r="R126" s="263"/>
      <c r="S126" s="263"/>
    </row>
    <row r="127" spans="1:19" x14ac:dyDescent="0.2">
      <c r="A127" s="307">
        <v>44239</v>
      </c>
      <c r="B127" s="263">
        <v>6.4942496500000002E-2</v>
      </c>
      <c r="C127" s="263">
        <v>8.9551699499999998E-2</v>
      </c>
      <c r="D127" s="263">
        <v>2.7652545000000001E-2</v>
      </c>
      <c r="E127" s="263">
        <v>0.14349112429999999</v>
      </c>
      <c r="P127" s="263"/>
      <c r="Q127" s="263"/>
      <c r="R127" s="263"/>
      <c r="S127" s="263"/>
    </row>
    <row r="128" spans="1:19" x14ac:dyDescent="0.2">
      <c r="A128" s="307">
        <v>44242</v>
      </c>
      <c r="B128" s="263">
        <v>7.2513504300000003E-2</v>
      </c>
      <c r="C128" s="263">
        <v>0.10243145369999999</v>
      </c>
      <c r="D128" s="263">
        <v>2.64319789E-2</v>
      </c>
      <c r="E128" s="263">
        <v>0.21360866619999999</v>
      </c>
    </row>
    <row r="129" spans="1:5" x14ac:dyDescent="0.2">
      <c r="A129" s="307">
        <v>44243</v>
      </c>
      <c r="B129" s="263">
        <v>8.0719818900000004E-2</v>
      </c>
      <c r="C129" s="263">
        <v>0.1133415676</v>
      </c>
      <c r="D129" s="263">
        <v>3.3015235599999998E-2</v>
      </c>
      <c r="E129" s="263">
        <v>0.21810481740000001</v>
      </c>
    </row>
    <row r="130" spans="1:5" x14ac:dyDescent="0.2">
      <c r="A130" s="307">
        <v>44244</v>
      </c>
      <c r="B130" s="263">
        <v>8.36561418E-2</v>
      </c>
      <c r="C130" s="263">
        <v>0.1203588838</v>
      </c>
      <c r="D130" s="263">
        <v>3.07465037E-2</v>
      </c>
      <c r="E130" s="263">
        <v>0.19382911389999999</v>
      </c>
    </row>
    <row r="131" spans="1:5" x14ac:dyDescent="0.2">
      <c r="B131" s="263"/>
      <c r="C131" s="263"/>
      <c r="D131" s="263"/>
      <c r="E131" s="263"/>
    </row>
    <row r="132" spans="1:5" x14ac:dyDescent="0.2">
      <c r="B132" s="263"/>
      <c r="C132" s="263"/>
      <c r="D132" s="263"/>
      <c r="E132" s="263"/>
    </row>
    <row r="133" spans="1:5" x14ac:dyDescent="0.2">
      <c r="B133" s="263"/>
      <c r="C133" s="263"/>
      <c r="D133" s="263"/>
      <c r="E133" s="263"/>
    </row>
    <row r="134" spans="1:5" x14ac:dyDescent="0.2">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47"/>
  <sheetViews>
    <sheetView workbookViewId="0">
      <pane xSplit="1" ySplit="3" topLeftCell="B35"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3" customWidth="1"/>
    <col min="2" max="3" width="20.5703125" style="403" customWidth="1"/>
    <col min="4" max="16384" width="8.5703125" style="403"/>
  </cols>
  <sheetData>
    <row r="1" spans="1:15" x14ac:dyDescent="0.25">
      <c r="A1" s="417" t="s">
        <v>277</v>
      </c>
    </row>
    <row r="3" spans="1:15" ht="59.1" customHeight="1" x14ac:dyDescent="0.25">
      <c r="A3" s="56" t="s">
        <v>0</v>
      </c>
      <c r="B3" s="62" t="s">
        <v>250</v>
      </c>
      <c r="C3" s="62" t="s">
        <v>251</v>
      </c>
    </row>
    <row r="4" spans="1:15" x14ac:dyDescent="0.25">
      <c r="A4" s="25">
        <v>44207</v>
      </c>
      <c r="B4" s="422">
        <v>163377</v>
      </c>
      <c r="C4" s="422">
        <v>2758</v>
      </c>
    </row>
    <row r="5" spans="1:15" x14ac:dyDescent="0.25">
      <c r="A5" s="25">
        <v>44208</v>
      </c>
      <c r="B5" s="57">
        <v>175942</v>
      </c>
      <c r="C5" s="57">
        <v>2857</v>
      </c>
      <c r="N5" s="363"/>
      <c r="O5" s="363"/>
    </row>
    <row r="6" spans="1:15" x14ac:dyDescent="0.25">
      <c r="A6" s="25">
        <v>44209</v>
      </c>
      <c r="B6" s="57">
        <v>191965</v>
      </c>
      <c r="C6" s="57">
        <v>2990</v>
      </c>
      <c r="N6" s="363"/>
      <c r="O6" s="363"/>
    </row>
    <row r="7" spans="1:15" x14ac:dyDescent="0.25">
      <c r="A7" s="25">
        <v>44210</v>
      </c>
      <c r="B7" s="57">
        <v>208207</v>
      </c>
      <c r="C7" s="57">
        <v>3190</v>
      </c>
      <c r="N7" s="363"/>
      <c r="O7" s="363"/>
    </row>
    <row r="8" spans="1:15" x14ac:dyDescent="0.25">
      <c r="A8" s="25">
        <v>44211</v>
      </c>
      <c r="B8" s="57">
        <v>224840</v>
      </c>
      <c r="C8" s="57">
        <v>3331</v>
      </c>
      <c r="N8" s="363"/>
      <c r="O8" s="363"/>
    </row>
    <row r="9" spans="1:15" x14ac:dyDescent="0.25">
      <c r="A9" s="25">
        <v>44212</v>
      </c>
      <c r="B9" s="57">
        <v>241924</v>
      </c>
      <c r="C9" s="57">
        <v>3512</v>
      </c>
      <c r="N9" s="363"/>
      <c r="O9" s="363"/>
    </row>
    <row r="10" spans="1:15" x14ac:dyDescent="0.25">
      <c r="A10" s="25">
        <v>44213</v>
      </c>
      <c r="B10" s="57">
        <v>260140</v>
      </c>
      <c r="C10" s="57">
        <v>3657</v>
      </c>
      <c r="N10" s="363"/>
      <c r="O10" s="363"/>
    </row>
    <row r="11" spans="1:15" x14ac:dyDescent="0.25">
      <c r="A11" s="25">
        <v>44214</v>
      </c>
      <c r="B11" s="57">
        <v>264991</v>
      </c>
      <c r="C11" s="57">
        <v>3698</v>
      </c>
      <c r="N11" s="363"/>
      <c r="O11" s="363"/>
    </row>
    <row r="12" spans="1:15" x14ac:dyDescent="0.25">
      <c r="A12" s="25">
        <v>44215</v>
      </c>
      <c r="B12" s="57">
        <v>284582</v>
      </c>
      <c r="C12" s="57">
        <v>3886</v>
      </c>
      <c r="N12" s="363"/>
      <c r="O12" s="363"/>
    </row>
    <row r="13" spans="1:15" x14ac:dyDescent="0.25">
      <c r="A13" s="25">
        <v>44216</v>
      </c>
      <c r="B13" s="57">
        <v>309909</v>
      </c>
      <c r="C13" s="57">
        <v>4170</v>
      </c>
      <c r="N13" s="363"/>
      <c r="O13" s="363"/>
    </row>
    <row r="14" spans="1:15" x14ac:dyDescent="0.25">
      <c r="A14" s="25">
        <v>44217</v>
      </c>
      <c r="B14" s="57">
        <v>334871</v>
      </c>
      <c r="C14" s="57">
        <v>4466</v>
      </c>
      <c r="N14" s="363"/>
      <c r="O14" s="363"/>
    </row>
    <row r="15" spans="1:15" x14ac:dyDescent="0.25">
      <c r="A15" s="25">
        <v>44218</v>
      </c>
      <c r="B15" s="57">
        <v>358454</v>
      </c>
      <c r="C15" s="57">
        <v>4689</v>
      </c>
      <c r="N15" s="363"/>
      <c r="O15" s="363"/>
    </row>
    <row r="16" spans="1:15" x14ac:dyDescent="0.25">
      <c r="A16" s="25">
        <v>44219</v>
      </c>
      <c r="B16" s="57">
        <v>380667</v>
      </c>
      <c r="C16" s="57">
        <v>5188</v>
      </c>
      <c r="N16" s="363"/>
      <c r="O16" s="363"/>
    </row>
    <row r="17" spans="1:15" x14ac:dyDescent="0.25">
      <c r="A17" s="25">
        <v>44220</v>
      </c>
      <c r="B17" s="57">
        <v>404038</v>
      </c>
      <c r="C17" s="57">
        <v>5383</v>
      </c>
      <c r="N17" s="363"/>
      <c r="O17" s="363"/>
    </row>
    <row r="18" spans="1:15" x14ac:dyDescent="0.25">
      <c r="A18" s="25">
        <v>44221</v>
      </c>
      <c r="B18" s="57">
        <v>415402</v>
      </c>
      <c r="C18" s="57">
        <v>5538</v>
      </c>
      <c r="N18" s="363"/>
      <c r="O18" s="363"/>
    </row>
    <row r="19" spans="1:15" x14ac:dyDescent="0.25">
      <c r="A19" s="25">
        <v>44222</v>
      </c>
      <c r="B19" s="61">
        <v>437900</v>
      </c>
      <c r="C19" s="61">
        <v>6060</v>
      </c>
      <c r="N19" s="363"/>
      <c r="O19" s="363"/>
    </row>
    <row r="20" spans="1:15" x14ac:dyDescent="0.25">
      <c r="A20" s="25">
        <v>44223</v>
      </c>
      <c r="B20" s="57">
        <v>462092</v>
      </c>
      <c r="C20" s="57">
        <v>6596</v>
      </c>
      <c r="N20" s="363"/>
      <c r="O20" s="363"/>
    </row>
    <row r="21" spans="1:15" x14ac:dyDescent="0.25">
      <c r="A21" s="25">
        <v>44224</v>
      </c>
      <c r="B21" s="57">
        <v>491658</v>
      </c>
      <c r="C21" s="57">
        <v>6783</v>
      </c>
      <c r="N21" s="363"/>
      <c r="O21" s="363"/>
    </row>
    <row r="22" spans="1:15" x14ac:dyDescent="0.25">
      <c r="A22" s="25">
        <v>44225</v>
      </c>
      <c r="B22" s="57">
        <v>515855</v>
      </c>
      <c r="C22" s="57">
        <v>7095</v>
      </c>
      <c r="N22" s="363"/>
      <c r="O22" s="363"/>
    </row>
    <row r="23" spans="1:15" x14ac:dyDescent="0.25">
      <c r="A23" s="25">
        <v>44226</v>
      </c>
      <c r="B23" s="61">
        <v>543370</v>
      </c>
      <c r="C23" s="61">
        <v>7638</v>
      </c>
      <c r="N23" s="363"/>
      <c r="O23" s="363"/>
    </row>
    <row r="24" spans="1:15" x14ac:dyDescent="0.25">
      <c r="A24" s="25">
        <v>44227</v>
      </c>
      <c r="B24" s="61">
        <v>566269</v>
      </c>
      <c r="C24" s="61">
        <v>7794</v>
      </c>
      <c r="N24" s="363"/>
      <c r="O24" s="363"/>
    </row>
    <row r="25" spans="1:15" x14ac:dyDescent="0.25">
      <c r="A25" s="25">
        <v>44228</v>
      </c>
      <c r="B25" s="61">
        <v>575897</v>
      </c>
      <c r="C25" s="61">
        <v>7849</v>
      </c>
      <c r="N25" s="363"/>
      <c r="O25" s="363"/>
    </row>
    <row r="26" spans="1:15" x14ac:dyDescent="0.25">
      <c r="A26" s="25">
        <v>44229</v>
      </c>
      <c r="B26" s="61">
        <v>610778</v>
      </c>
      <c r="C26" s="61">
        <v>8345</v>
      </c>
      <c r="N26" s="363"/>
      <c r="O26" s="363"/>
    </row>
    <row r="27" spans="1:15" x14ac:dyDescent="0.25">
      <c r="A27" s="25">
        <v>44230</v>
      </c>
      <c r="B27" s="61">
        <v>649262</v>
      </c>
      <c r="C27" s="61">
        <v>8758</v>
      </c>
      <c r="N27" s="363"/>
      <c r="O27" s="363"/>
    </row>
    <row r="28" spans="1:15" x14ac:dyDescent="0.25">
      <c r="A28" s="25">
        <v>44231</v>
      </c>
      <c r="B28" s="61">
        <v>694347</v>
      </c>
      <c r="C28" s="61">
        <v>9031</v>
      </c>
      <c r="N28" s="363"/>
      <c r="O28" s="363"/>
    </row>
    <row r="29" spans="1:15" x14ac:dyDescent="0.25">
      <c r="A29" s="25">
        <v>44232</v>
      </c>
      <c r="B29" s="61">
        <v>742512</v>
      </c>
      <c r="C29" s="61">
        <v>9529</v>
      </c>
      <c r="D29" s="363"/>
      <c r="N29" s="363"/>
      <c r="O29" s="363"/>
    </row>
    <row r="30" spans="1:15" x14ac:dyDescent="0.25">
      <c r="A30" s="25">
        <v>44233</v>
      </c>
      <c r="B30" s="61">
        <v>786427</v>
      </c>
      <c r="C30" s="61">
        <v>10332</v>
      </c>
      <c r="N30" s="363"/>
      <c r="O30" s="363"/>
    </row>
    <row r="31" spans="1:15" x14ac:dyDescent="0.25">
      <c r="A31" s="25">
        <v>44234</v>
      </c>
      <c r="B31" s="61">
        <v>839266</v>
      </c>
      <c r="C31" s="61">
        <v>10582</v>
      </c>
      <c r="N31" s="363"/>
      <c r="O31" s="363"/>
    </row>
    <row r="32" spans="1:15" x14ac:dyDescent="0.25">
      <c r="A32" s="25">
        <v>44235</v>
      </c>
      <c r="B32" s="61">
        <v>866823</v>
      </c>
      <c r="C32" s="61">
        <v>10690</v>
      </c>
      <c r="N32" s="363"/>
      <c r="O32" s="363"/>
    </row>
    <row r="33" spans="1:15" x14ac:dyDescent="0.25">
      <c r="A33" s="25">
        <v>44236</v>
      </c>
      <c r="B33" s="61">
        <v>928122</v>
      </c>
      <c r="C33" s="61">
        <v>12257</v>
      </c>
      <c r="N33" s="363"/>
      <c r="O33" s="363"/>
    </row>
    <row r="34" spans="1:15" x14ac:dyDescent="0.25">
      <c r="A34" s="25">
        <v>44237</v>
      </c>
      <c r="B34" s="61">
        <v>985569</v>
      </c>
      <c r="C34" s="61">
        <v>12866</v>
      </c>
      <c r="N34" s="363"/>
      <c r="O34" s="363"/>
    </row>
    <row r="35" spans="1:15" x14ac:dyDescent="0.25">
      <c r="A35" s="25">
        <v>44238</v>
      </c>
      <c r="B35" s="61">
        <v>1048747</v>
      </c>
      <c r="C35" s="61">
        <v>13195</v>
      </c>
      <c r="N35" s="363"/>
      <c r="O35" s="363"/>
    </row>
    <row r="36" spans="1:15" x14ac:dyDescent="0.25">
      <c r="A36" s="25">
        <v>44239</v>
      </c>
      <c r="B36" s="61">
        <v>1113625</v>
      </c>
      <c r="C36" s="61">
        <v>13566</v>
      </c>
      <c r="N36" s="363"/>
      <c r="O36" s="363"/>
    </row>
    <row r="37" spans="1:15" x14ac:dyDescent="0.25">
      <c r="A37" s="25">
        <v>44240</v>
      </c>
      <c r="B37" s="61">
        <v>1173445</v>
      </c>
      <c r="C37" s="61">
        <v>14009</v>
      </c>
      <c r="N37" s="363"/>
      <c r="O37" s="363"/>
    </row>
    <row r="38" spans="1:15" x14ac:dyDescent="0.25">
      <c r="A38" s="25">
        <v>44241</v>
      </c>
      <c r="B38" s="61">
        <v>1223774</v>
      </c>
      <c r="C38" s="61">
        <v>14281</v>
      </c>
      <c r="N38" s="363"/>
      <c r="O38" s="363"/>
    </row>
    <row r="39" spans="1:15" x14ac:dyDescent="0.25">
      <c r="A39" s="25">
        <v>44242</v>
      </c>
      <c r="B39" s="61">
        <f>967188+288002</f>
        <v>1255190</v>
      </c>
      <c r="C39" s="61">
        <v>14501</v>
      </c>
      <c r="N39" s="363"/>
      <c r="O39" s="363"/>
    </row>
    <row r="40" spans="1:15" x14ac:dyDescent="0.25">
      <c r="A40" s="25">
        <v>44243</v>
      </c>
      <c r="B40" s="61">
        <v>1288004</v>
      </c>
      <c r="C40" s="61">
        <v>17137</v>
      </c>
      <c r="N40" s="363"/>
      <c r="O40" s="363"/>
    </row>
    <row r="41" spans="1:15" x14ac:dyDescent="0.25">
      <c r="A41" s="25">
        <v>44244</v>
      </c>
      <c r="B41" s="61">
        <v>1320074</v>
      </c>
      <c r="C41" s="61">
        <v>20409</v>
      </c>
      <c r="N41" s="363"/>
      <c r="O41" s="363"/>
    </row>
    <row r="42" spans="1:15" x14ac:dyDescent="0.25">
      <c r="A42" s="25">
        <v>44245</v>
      </c>
      <c r="B42" s="61">
        <v>1354966</v>
      </c>
      <c r="C42" s="61">
        <v>24169</v>
      </c>
      <c r="N42" s="363"/>
      <c r="O42" s="363"/>
    </row>
    <row r="43" spans="1:15" x14ac:dyDescent="0.25">
      <c r="A43" s="25">
        <v>44246</v>
      </c>
      <c r="B43" s="61">
        <v>1386152</v>
      </c>
      <c r="C43" s="61">
        <v>29015</v>
      </c>
      <c r="N43" s="363"/>
      <c r="O43" s="363"/>
    </row>
    <row r="44" spans="1:15" x14ac:dyDescent="0.25">
      <c r="A44" s="25">
        <v>44247</v>
      </c>
      <c r="B44" s="61">
        <v>1412643</v>
      </c>
      <c r="C44" s="61">
        <v>33473</v>
      </c>
      <c r="D44" s="70"/>
    </row>
    <row r="45" spans="1:15" x14ac:dyDescent="0.25">
      <c r="A45" s="25">
        <v>44248</v>
      </c>
      <c r="B45" s="61">
        <v>1431942</v>
      </c>
      <c r="C45" s="61">
        <v>35479</v>
      </c>
    </row>
    <row r="47" spans="1:15" x14ac:dyDescent="0.25">
      <c r="B47" s="363"/>
      <c r="C47" s="363"/>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Z32"/>
  <sheetViews>
    <sheetView zoomScaleNormal="100" workbookViewId="0">
      <pane xSplit="1" ySplit="4" topLeftCell="B26"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70" bestFit="1" customWidth="1"/>
    <col min="2" max="2" width="13.5703125" style="440" customWidth="1"/>
    <col min="3" max="3" width="13.5703125" style="443" customWidth="1"/>
    <col min="4" max="4" width="17" style="370" customWidth="1"/>
    <col min="5" max="5" width="13.5703125" style="443" customWidth="1"/>
    <col min="6" max="6" width="13.5703125" style="435" customWidth="1"/>
    <col min="7" max="7" width="13.5703125" style="438" customWidth="1"/>
    <col min="8" max="8" width="13.5703125" style="443" customWidth="1"/>
    <col min="9" max="9" width="13.5703125" style="435" customWidth="1"/>
    <col min="10" max="10" width="13.5703125" style="443" customWidth="1"/>
    <col min="11" max="11" width="13.5703125" style="435" customWidth="1"/>
    <col min="12" max="12" width="14.42578125" style="438" customWidth="1"/>
    <col min="13" max="13" width="14.42578125" style="443" customWidth="1"/>
    <col min="14" max="14" width="14.42578125" style="435" customWidth="1"/>
    <col min="15" max="15" width="14.42578125" style="438" customWidth="1"/>
    <col min="16" max="16" width="14.42578125" style="443" customWidth="1"/>
    <col min="17" max="17" width="14.42578125" style="435" customWidth="1"/>
    <col min="18" max="18" width="14.42578125" style="438" customWidth="1"/>
    <col min="19" max="19" width="14.42578125" style="443" customWidth="1"/>
    <col min="20" max="26" width="14.42578125" style="435" customWidth="1"/>
    <col min="27" max="16384" width="9.42578125" style="370"/>
  </cols>
  <sheetData>
    <row r="1" spans="1:26" x14ac:dyDescent="0.25">
      <c r="A1" s="429" t="s">
        <v>269</v>
      </c>
    </row>
    <row r="3" spans="1:26" ht="39" customHeight="1" x14ac:dyDescent="0.25">
      <c r="A3" s="484" t="s">
        <v>0</v>
      </c>
      <c r="B3" s="486" t="s">
        <v>267</v>
      </c>
      <c r="C3" s="487"/>
      <c r="D3" s="487"/>
      <c r="E3" s="487"/>
      <c r="F3" s="488"/>
      <c r="G3" s="489" t="s">
        <v>272</v>
      </c>
      <c r="H3" s="490"/>
      <c r="I3" s="490"/>
      <c r="J3" s="490"/>
      <c r="K3" s="491"/>
      <c r="L3" s="481" t="s">
        <v>278</v>
      </c>
      <c r="M3" s="482"/>
      <c r="N3" s="483"/>
      <c r="O3" s="481" t="s">
        <v>276</v>
      </c>
      <c r="P3" s="482"/>
      <c r="Q3" s="483"/>
      <c r="R3" s="481" t="s">
        <v>290</v>
      </c>
      <c r="S3" s="482"/>
      <c r="T3" s="483"/>
      <c r="U3" s="481" t="s">
        <v>293</v>
      </c>
      <c r="V3" s="482"/>
      <c r="W3" s="483"/>
      <c r="X3" s="481" t="s">
        <v>309</v>
      </c>
      <c r="Y3" s="482"/>
      <c r="Z3" s="483"/>
    </row>
    <row r="4" spans="1:26" ht="78.75" customHeight="1" x14ac:dyDescent="0.25">
      <c r="A4" s="485"/>
      <c r="B4" s="441" t="s">
        <v>268</v>
      </c>
      <c r="C4" s="431" t="s">
        <v>270</v>
      </c>
      <c r="D4" s="432" t="s">
        <v>285</v>
      </c>
      <c r="E4" s="431" t="s">
        <v>271</v>
      </c>
      <c r="F4" s="436" t="s">
        <v>288</v>
      </c>
      <c r="G4" s="433" t="s">
        <v>268</v>
      </c>
      <c r="H4" s="431" t="s">
        <v>273</v>
      </c>
      <c r="I4" s="437" t="s">
        <v>286</v>
      </c>
      <c r="J4" s="431" t="s">
        <v>274</v>
      </c>
      <c r="K4" s="436" t="s">
        <v>289</v>
      </c>
      <c r="L4" s="433" t="s">
        <v>268</v>
      </c>
      <c r="M4" s="431" t="s">
        <v>275</v>
      </c>
      <c r="N4" s="436" t="s">
        <v>287</v>
      </c>
      <c r="O4" s="433" t="s">
        <v>268</v>
      </c>
      <c r="P4" s="431" t="s">
        <v>275</v>
      </c>
      <c r="Q4" s="436" t="s">
        <v>287</v>
      </c>
      <c r="R4" s="433" t="s">
        <v>268</v>
      </c>
      <c r="S4" s="431" t="s">
        <v>275</v>
      </c>
      <c r="T4" s="436" t="s">
        <v>287</v>
      </c>
      <c r="U4" s="433" t="s">
        <v>268</v>
      </c>
      <c r="V4" s="431" t="s">
        <v>275</v>
      </c>
      <c r="W4" s="436" t="s">
        <v>287</v>
      </c>
      <c r="X4" s="433" t="s">
        <v>268</v>
      </c>
      <c r="Y4" s="431" t="s">
        <v>275</v>
      </c>
      <c r="Z4" s="436" t="s">
        <v>287</v>
      </c>
    </row>
    <row r="5" spans="1:26" x14ac:dyDescent="0.25">
      <c r="A5" s="430">
        <v>44221</v>
      </c>
      <c r="B5" s="442">
        <v>28371</v>
      </c>
      <c r="C5" s="443">
        <v>30000</v>
      </c>
      <c r="D5" s="435">
        <f>B5/C5</f>
        <v>0.94569999999999999</v>
      </c>
      <c r="E5" s="443">
        <v>32000</v>
      </c>
      <c r="F5" s="434">
        <f>B5/E5</f>
        <v>0.88659374999999996</v>
      </c>
      <c r="G5" s="439">
        <v>36108</v>
      </c>
      <c r="H5" s="443">
        <v>45000</v>
      </c>
      <c r="I5" s="435">
        <f>G5/H5</f>
        <v>0.8024</v>
      </c>
      <c r="J5" s="443">
        <v>52000</v>
      </c>
      <c r="K5" s="434">
        <f>G5/J5</f>
        <v>0.69438461538461538</v>
      </c>
      <c r="L5" s="439">
        <v>115882</v>
      </c>
      <c r="M5" s="443">
        <v>250000</v>
      </c>
      <c r="N5" s="434">
        <f>L5/M5</f>
        <v>0.463528</v>
      </c>
      <c r="O5" s="439">
        <v>218985</v>
      </c>
      <c r="P5" s="443">
        <v>230000</v>
      </c>
      <c r="Q5" s="434">
        <f>O5/P5</f>
        <v>0.95210869565217393</v>
      </c>
      <c r="R5" s="439"/>
      <c r="T5" s="434"/>
      <c r="U5" s="447"/>
      <c r="W5" s="434"/>
      <c r="X5" s="447"/>
      <c r="Z5" s="434"/>
    </row>
    <row r="6" spans="1:26" x14ac:dyDescent="0.25">
      <c r="A6" s="430">
        <v>44222</v>
      </c>
      <c r="B6" s="442">
        <v>28409</v>
      </c>
      <c r="C6" s="443">
        <v>30000</v>
      </c>
      <c r="D6" s="435">
        <f>B6/C6</f>
        <v>0.94696666666666662</v>
      </c>
      <c r="E6" s="443">
        <v>32000</v>
      </c>
      <c r="F6" s="434">
        <f>B6/E6</f>
        <v>0.88778124999999997</v>
      </c>
      <c r="G6" s="439">
        <v>37394</v>
      </c>
      <c r="H6" s="443">
        <v>45000</v>
      </c>
      <c r="I6" s="435">
        <f>G6/H6</f>
        <v>0.83097777777777782</v>
      </c>
      <c r="J6" s="443">
        <v>52000</v>
      </c>
      <c r="K6" s="434">
        <f>G6/J6</f>
        <v>0.7191153846153846</v>
      </c>
      <c r="L6" s="439">
        <v>127658</v>
      </c>
      <c r="M6" s="443">
        <v>250000</v>
      </c>
      <c r="N6" s="434">
        <f>L6/M6</f>
        <v>0.51063199999999997</v>
      </c>
      <c r="O6" s="439">
        <v>226257</v>
      </c>
      <c r="P6" s="443">
        <v>230000</v>
      </c>
      <c r="Q6" s="434">
        <f>O6/P6</f>
        <v>0.98372608695652175</v>
      </c>
      <c r="R6" s="439"/>
      <c r="T6" s="434"/>
      <c r="U6" s="447"/>
      <c r="W6" s="434"/>
      <c r="X6" s="447"/>
      <c r="Z6" s="434"/>
    </row>
    <row r="7" spans="1:26" x14ac:dyDescent="0.25">
      <c r="A7" s="430">
        <v>44223</v>
      </c>
      <c r="B7" s="440">
        <v>28558</v>
      </c>
      <c r="C7" s="443">
        <v>30000</v>
      </c>
      <c r="D7" s="435">
        <f>B7/C7</f>
        <v>0.9519333333333333</v>
      </c>
      <c r="E7" s="443">
        <v>32000</v>
      </c>
      <c r="F7" s="434">
        <f>B7/E7</f>
        <v>0.89243749999999999</v>
      </c>
      <c r="G7" s="438">
        <v>37792</v>
      </c>
      <c r="H7" s="443">
        <v>45000</v>
      </c>
      <c r="I7" s="435">
        <f>G7/H7</f>
        <v>0.83982222222222225</v>
      </c>
      <c r="J7" s="443">
        <v>52000</v>
      </c>
      <c r="K7" s="434">
        <f>G7/J7</f>
        <v>0.72676923076923072</v>
      </c>
      <c r="L7" s="439">
        <v>140885</v>
      </c>
      <c r="M7" s="443">
        <v>250000</v>
      </c>
      <c r="N7" s="434">
        <f>L7/M7</f>
        <v>0.56354000000000004</v>
      </c>
      <c r="O7" s="439">
        <v>233681</v>
      </c>
      <c r="P7" s="443">
        <v>230000</v>
      </c>
      <c r="Q7" s="434" t="s">
        <v>283</v>
      </c>
      <c r="R7" s="439"/>
      <c r="T7" s="434"/>
      <c r="U7" s="447"/>
      <c r="W7" s="434"/>
      <c r="X7" s="447"/>
      <c r="Z7" s="434"/>
    </row>
    <row r="8" spans="1:26" x14ac:dyDescent="0.25">
      <c r="A8" s="430">
        <v>44224</v>
      </c>
      <c r="B8" s="440">
        <v>28648</v>
      </c>
      <c r="C8" s="443">
        <v>30000</v>
      </c>
      <c r="D8" s="435">
        <f t="shared" ref="D8:D9" si="0">B8/C8</f>
        <v>0.9549333333333333</v>
      </c>
      <c r="E8" s="443">
        <v>32000</v>
      </c>
      <c r="F8" s="434">
        <f t="shared" ref="F8:F9" si="1">B8/E8</f>
        <v>0.89524999999999999</v>
      </c>
      <c r="G8" s="438">
        <v>38095</v>
      </c>
      <c r="H8" s="443">
        <v>45000</v>
      </c>
      <c r="I8" s="435">
        <f t="shared" ref="I8:I9" si="2">G8/H8</f>
        <v>0.84655555555555551</v>
      </c>
      <c r="J8" s="443">
        <v>52000</v>
      </c>
      <c r="K8" s="434">
        <f t="shared" ref="K8:K9" si="3">G8/J8</f>
        <v>0.73259615384615384</v>
      </c>
      <c r="L8" s="438">
        <v>157907</v>
      </c>
      <c r="M8" s="443">
        <v>250000</v>
      </c>
      <c r="N8" s="434">
        <f t="shared" ref="N8:N9" si="4">L8/M8</f>
        <v>0.63162799999999997</v>
      </c>
      <c r="O8" s="439">
        <v>240506</v>
      </c>
      <c r="P8" s="443">
        <v>230000</v>
      </c>
      <c r="Q8" s="434" t="s">
        <v>283</v>
      </c>
      <c r="T8" s="434"/>
      <c r="U8" s="447"/>
      <c r="W8" s="434"/>
      <c r="X8" s="447"/>
      <c r="Z8" s="434"/>
    </row>
    <row r="9" spans="1:26" x14ac:dyDescent="0.25">
      <c r="A9" s="430">
        <v>44225</v>
      </c>
      <c r="B9" s="440">
        <v>28792</v>
      </c>
      <c r="C9" s="443">
        <v>30000</v>
      </c>
      <c r="D9" s="435">
        <f t="shared" si="0"/>
        <v>0.95973333333333333</v>
      </c>
      <c r="E9" s="443">
        <v>32000</v>
      </c>
      <c r="F9" s="434">
        <f t="shared" si="1"/>
        <v>0.89975000000000005</v>
      </c>
      <c r="G9" s="438">
        <v>38416</v>
      </c>
      <c r="H9" s="443">
        <v>45000</v>
      </c>
      <c r="I9" s="435">
        <f t="shared" si="2"/>
        <v>0.85368888888888894</v>
      </c>
      <c r="J9" s="443">
        <v>52000</v>
      </c>
      <c r="K9" s="434">
        <f t="shared" si="3"/>
        <v>0.73876923076923073</v>
      </c>
      <c r="L9" s="438">
        <v>170024</v>
      </c>
      <c r="M9" s="443">
        <v>250000</v>
      </c>
      <c r="N9" s="434">
        <f t="shared" si="4"/>
        <v>0.68009600000000003</v>
      </c>
      <c r="O9" s="439">
        <v>246803</v>
      </c>
      <c r="P9" s="443">
        <v>230000</v>
      </c>
      <c r="Q9" s="434" t="s">
        <v>283</v>
      </c>
      <c r="T9" s="434"/>
      <c r="U9" s="447"/>
      <c r="W9" s="434"/>
      <c r="X9" s="447"/>
      <c r="Z9" s="434"/>
    </row>
    <row r="10" spans="1:26" x14ac:dyDescent="0.25">
      <c r="A10" s="430">
        <v>44226</v>
      </c>
      <c r="F10" s="434"/>
      <c r="K10" s="434"/>
      <c r="N10" s="434"/>
      <c r="O10" s="439"/>
      <c r="Q10" s="434"/>
      <c r="T10" s="434"/>
      <c r="U10" s="447"/>
      <c r="W10" s="434"/>
      <c r="X10" s="447"/>
      <c r="Z10" s="434"/>
    </row>
    <row r="11" spans="1:26" x14ac:dyDescent="0.25">
      <c r="A11" s="430">
        <v>44227</v>
      </c>
      <c r="F11" s="434"/>
      <c r="K11" s="434"/>
      <c r="N11" s="434"/>
      <c r="O11" s="439"/>
      <c r="Q11" s="434"/>
      <c r="T11" s="434"/>
      <c r="U11" s="447"/>
      <c r="W11" s="434"/>
      <c r="X11" s="447"/>
      <c r="Z11" s="434"/>
    </row>
    <row r="12" spans="1:26" x14ac:dyDescent="0.25">
      <c r="A12" s="430">
        <v>44228</v>
      </c>
      <c r="B12" s="440">
        <v>29264</v>
      </c>
      <c r="C12" s="443">
        <v>30000</v>
      </c>
      <c r="D12" s="435">
        <f t="shared" ref="D12" si="5">B12/C12</f>
        <v>0.9754666666666667</v>
      </c>
      <c r="E12" s="443">
        <v>32000</v>
      </c>
      <c r="F12" s="434">
        <f t="shared" ref="F12" si="6">B12/E12</f>
        <v>0.91449999999999998</v>
      </c>
      <c r="G12" s="438">
        <v>39385</v>
      </c>
      <c r="H12" s="443">
        <v>45000</v>
      </c>
      <c r="I12" s="435">
        <f t="shared" ref="I12" si="7">G12/H12</f>
        <v>0.87522222222222223</v>
      </c>
      <c r="J12" s="443">
        <v>52000</v>
      </c>
      <c r="K12" s="434">
        <f t="shared" ref="K12" si="8">G12/J12</f>
        <v>0.75740384615384615</v>
      </c>
      <c r="L12" s="438">
        <v>199261</v>
      </c>
      <c r="M12" s="443">
        <v>250000</v>
      </c>
      <c r="N12" s="434">
        <f t="shared" ref="N12" si="9">L12/M12</f>
        <v>0.79704399999999997</v>
      </c>
      <c r="O12" s="439">
        <v>258918</v>
      </c>
      <c r="P12" s="443">
        <v>230000</v>
      </c>
      <c r="Q12" s="434" t="s">
        <v>283</v>
      </c>
      <c r="R12" s="438">
        <v>26059</v>
      </c>
      <c r="S12" s="443">
        <v>190000</v>
      </c>
      <c r="T12" s="434">
        <f t="shared" ref="T12" si="10">R12/S12</f>
        <v>0.13715263157894736</v>
      </c>
      <c r="U12" s="447"/>
      <c r="W12" s="434"/>
      <c r="X12" s="447"/>
      <c r="Z12" s="434"/>
    </row>
    <row r="13" spans="1:26" ht="14.85" customHeight="1" x14ac:dyDescent="0.25">
      <c r="A13" s="430">
        <v>44229</v>
      </c>
      <c r="B13" s="440">
        <v>29302</v>
      </c>
      <c r="C13" s="443">
        <v>30000</v>
      </c>
      <c r="D13" s="435">
        <f t="shared" ref="D13" si="11">B13/C13</f>
        <v>0.97673333333333334</v>
      </c>
      <c r="E13" s="443">
        <v>32000</v>
      </c>
      <c r="F13" s="434">
        <f t="shared" ref="F13" si="12">B13/E13</f>
        <v>0.91568749999999999</v>
      </c>
      <c r="G13" s="438">
        <v>39570</v>
      </c>
      <c r="H13" s="443">
        <v>45000</v>
      </c>
      <c r="I13" s="435">
        <f t="shared" ref="I13" si="13">G13/H13</f>
        <v>0.8793333333333333</v>
      </c>
      <c r="J13" s="443">
        <v>52000</v>
      </c>
      <c r="K13" s="434">
        <f t="shared" ref="K13" si="14">G13/J13</f>
        <v>0.76096153846153847</v>
      </c>
      <c r="L13" s="438">
        <v>208447</v>
      </c>
      <c r="M13" s="443">
        <v>250000</v>
      </c>
      <c r="N13" s="434">
        <f t="shared" ref="N13" si="15">L13/M13</f>
        <v>0.83378799999999997</v>
      </c>
      <c r="O13" s="439">
        <v>261716</v>
      </c>
      <c r="P13" s="443">
        <v>230000</v>
      </c>
      <c r="Q13" s="434" t="s">
        <v>283</v>
      </c>
      <c r="R13" s="438">
        <v>39364</v>
      </c>
      <c r="S13" s="443">
        <v>190000</v>
      </c>
      <c r="T13" s="434">
        <f t="shared" ref="T13" si="16">R13/S13</f>
        <v>0.20717894736842105</v>
      </c>
      <c r="U13" s="447"/>
      <c r="W13" s="434"/>
      <c r="X13" s="447"/>
      <c r="Z13" s="434"/>
    </row>
    <row r="14" spans="1:26" x14ac:dyDescent="0.25">
      <c r="A14" s="446">
        <v>44230</v>
      </c>
      <c r="B14" s="440">
        <v>29404</v>
      </c>
      <c r="C14" s="443">
        <v>30000</v>
      </c>
      <c r="D14" s="435">
        <f t="shared" ref="D14" si="17">B14/C14</f>
        <v>0.9801333333333333</v>
      </c>
      <c r="E14" s="443">
        <v>32000</v>
      </c>
      <c r="F14" s="434">
        <f t="shared" ref="F14" si="18">B14/E14</f>
        <v>0.918875</v>
      </c>
      <c r="G14" s="438">
        <v>39734</v>
      </c>
      <c r="H14" s="443">
        <v>45000</v>
      </c>
      <c r="I14" s="435">
        <f t="shared" ref="I14" si="19">G14/H14</f>
        <v>0.88297777777777775</v>
      </c>
      <c r="J14" s="443">
        <v>52000</v>
      </c>
      <c r="K14" s="434">
        <f t="shared" ref="K14" si="20">G14/J14</f>
        <v>0.76411538461538464</v>
      </c>
      <c r="L14" s="438">
        <v>216815</v>
      </c>
      <c r="M14" s="443">
        <v>250000</v>
      </c>
      <c r="N14" s="434">
        <f t="shared" ref="N14" si="21">L14/M14</f>
        <v>0.86726000000000003</v>
      </c>
      <c r="O14" s="439">
        <v>264598</v>
      </c>
      <c r="P14" s="443">
        <v>230000</v>
      </c>
      <c r="Q14" s="434" t="s">
        <v>283</v>
      </c>
      <c r="R14" s="438">
        <v>53851</v>
      </c>
      <c r="S14" s="443">
        <v>190000</v>
      </c>
      <c r="T14" s="434">
        <f t="shared" ref="T14" si="22">R14/S14</f>
        <v>0.28342631578947369</v>
      </c>
      <c r="U14" s="447"/>
      <c r="W14" s="434"/>
      <c r="X14" s="447"/>
      <c r="Z14" s="434"/>
    </row>
    <row r="15" spans="1:26" x14ac:dyDescent="0.25">
      <c r="A15" s="446">
        <v>44231</v>
      </c>
      <c r="B15" s="440">
        <v>29482</v>
      </c>
      <c r="C15" s="443">
        <v>30000</v>
      </c>
      <c r="D15" s="435">
        <f t="shared" ref="D15" si="23">B15/C15</f>
        <v>0.98273333333333335</v>
      </c>
      <c r="E15" s="443">
        <v>32000</v>
      </c>
      <c r="F15" s="434">
        <f t="shared" ref="F15" si="24">B15/E15</f>
        <v>0.92131249999999998</v>
      </c>
      <c r="G15" s="438">
        <v>39870</v>
      </c>
      <c r="H15" s="443">
        <v>45000</v>
      </c>
      <c r="I15" s="435">
        <f t="shared" ref="I15" si="25">G15/H15</f>
        <v>0.88600000000000001</v>
      </c>
      <c r="J15" s="443">
        <v>52000</v>
      </c>
      <c r="K15" s="434">
        <f t="shared" ref="K15" si="26">G15/J15</f>
        <v>0.76673076923076922</v>
      </c>
      <c r="L15" s="438">
        <v>223817</v>
      </c>
      <c r="M15" s="443">
        <v>250000</v>
      </c>
      <c r="N15" s="434">
        <f t="shared" ref="N15" si="27">L15/M15</f>
        <v>0.89526799999999995</v>
      </c>
      <c r="O15" s="439">
        <v>267106</v>
      </c>
      <c r="P15" s="443">
        <v>230000</v>
      </c>
      <c r="Q15" s="434" t="s">
        <v>283</v>
      </c>
      <c r="R15" s="438">
        <v>71596</v>
      </c>
      <c r="S15" s="443">
        <v>190000</v>
      </c>
      <c r="T15" s="434">
        <f t="shared" ref="T15" si="28">R15/S15</f>
        <v>0.37682105263157895</v>
      </c>
      <c r="U15" s="447"/>
      <c r="W15" s="434"/>
      <c r="X15" s="447"/>
      <c r="Z15" s="434"/>
    </row>
    <row r="16" spans="1:26" x14ac:dyDescent="0.25">
      <c r="A16" s="446">
        <v>44232</v>
      </c>
      <c r="B16" s="440">
        <v>29644</v>
      </c>
      <c r="C16" s="443">
        <v>30000</v>
      </c>
      <c r="D16" s="435">
        <f t="shared" ref="D16" si="29">B16/C16</f>
        <v>0.98813333333333331</v>
      </c>
      <c r="E16" s="443">
        <v>32000</v>
      </c>
      <c r="F16" s="434">
        <f t="shared" ref="F16" si="30">B16/E16</f>
        <v>0.92637499999999995</v>
      </c>
      <c r="G16" s="438">
        <v>40029</v>
      </c>
      <c r="H16" s="443">
        <v>45000</v>
      </c>
      <c r="I16" s="435">
        <f t="shared" ref="I16" si="31">G16/H16</f>
        <v>0.88953333333333329</v>
      </c>
      <c r="J16" s="443">
        <v>52000</v>
      </c>
      <c r="K16" s="434">
        <f t="shared" ref="K16" si="32">G16/J16</f>
        <v>0.76978846153846159</v>
      </c>
      <c r="L16" s="438">
        <v>229219</v>
      </c>
      <c r="M16" s="443">
        <v>250000</v>
      </c>
      <c r="N16" s="434">
        <f t="shared" ref="N16" si="33">L16/M16</f>
        <v>0.91687600000000002</v>
      </c>
      <c r="O16" s="439">
        <v>269740</v>
      </c>
      <c r="P16" s="443">
        <v>230000</v>
      </c>
      <c r="Q16" s="434" t="s">
        <v>283</v>
      </c>
      <c r="R16" s="438">
        <v>90166</v>
      </c>
      <c r="S16" s="443">
        <v>190000</v>
      </c>
      <c r="T16" s="434">
        <f t="shared" ref="T16" si="34">R16/S16</f>
        <v>0.47455789473684212</v>
      </c>
      <c r="U16" s="438">
        <v>44464</v>
      </c>
      <c r="V16" s="443">
        <v>280000</v>
      </c>
      <c r="W16" s="434">
        <f t="shared" ref="W16" si="35">U16/V16</f>
        <v>0.1588</v>
      </c>
      <c r="X16" s="447"/>
      <c r="Z16" s="434"/>
    </row>
    <row r="17" spans="1:26" x14ac:dyDescent="0.25">
      <c r="A17" s="446">
        <v>44233</v>
      </c>
      <c r="B17" s="440">
        <v>29817</v>
      </c>
      <c r="C17" s="443">
        <v>30000</v>
      </c>
      <c r="D17" s="435">
        <f t="shared" ref="D17" si="36">B17/C17</f>
        <v>0.99390000000000001</v>
      </c>
      <c r="E17" s="443">
        <v>32000</v>
      </c>
      <c r="F17" s="434">
        <f t="shared" ref="F17" si="37">B17/E17</f>
        <v>0.93178125000000001</v>
      </c>
      <c r="G17" s="438">
        <v>40225</v>
      </c>
      <c r="H17" s="443">
        <v>45000</v>
      </c>
      <c r="I17" s="435">
        <f t="shared" ref="I17" si="38">G17/H17</f>
        <v>0.89388888888888884</v>
      </c>
      <c r="J17" s="443">
        <v>52000</v>
      </c>
      <c r="K17" s="434">
        <f t="shared" ref="K17" si="39">G17/J17</f>
        <v>0.77355769230769234</v>
      </c>
      <c r="L17" s="438">
        <v>231972</v>
      </c>
      <c r="M17" s="443">
        <v>250000</v>
      </c>
      <c r="N17" s="434">
        <f t="shared" ref="N17" si="40">L17/M17</f>
        <v>0.92788800000000005</v>
      </c>
      <c r="O17" s="439">
        <v>272365</v>
      </c>
      <c r="P17" s="443">
        <v>230000</v>
      </c>
      <c r="Q17" s="434" t="s">
        <v>283</v>
      </c>
      <c r="R17" s="438">
        <v>105855</v>
      </c>
      <c r="S17" s="443">
        <v>190000</v>
      </c>
      <c r="T17" s="434">
        <f t="shared" ref="T17" si="41">R17/S17</f>
        <v>0.55713157894736842</v>
      </c>
      <c r="U17" s="438">
        <v>56110</v>
      </c>
      <c r="V17" s="443">
        <v>280000</v>
      </c>
      <c r="W17" s="434">
        <f t="shared" ref="W17" si="42">U17/V17</f>
        <v>0.20039285714285715</v>
      </c>
      <c r="X17" s="447"/>
      <c r="Z17" s="434"/>
    </row>
    <row r="18" spans="1:26" x14ac:dyDescent="0.25">
      <c r="A18" s="446">
        <v>44234</v>
      </c>
      <c r="B18" s="440">
        <v>29863</v>
      </c>
      <c r="C18" s="443">
        <v>30000</v>
      </c>
      <c r="D18" s="448">
        <f t="shared" ref="D18" si="43">B18/C18</f>
        <v>0.99543333333333328</v>
      </c>
      <c r="E18" s="443">
        <v>32000</v>
      </c>
      <c r="F18" s="434">
        <f t="shared" ref="F18" si="44">B18/E18</f>
        <v>0.93321874999999999</v>
      </c>
      <c r="G18" s="438">
        <v>40295</v>
      </c>
      <c r="H18" s="443">
        <v>45000</v>
      </c>
      <c r="I18" s="435">
        <f t="shared" ref="I18" si="45">G18/H18</f>
        <v>0.89544444444444449</v>
      </c>
      <c r="J18" s="443">
        <v>52000</v>
      </c>
      <c r="K18" s="434">
        <f t="shared" ref="K18" si="46">G18/J18</f>
        <v>0.77490384615384611</v>
      </c>
      <c r="L18" s="438">
        <v>235089</v>
      </c>
      <c r="M18" s="443">
        <v>250000</v>
      </c>
      <c r="N18" s="434">
        <f t="shared" ref="N18" si="47">L18/M18</f>
        <v>0.94035599999999997</v>
      </c>
      <c r="O18" s="438">
        <v>273086</v>
      </c>
      <c r="P18" s="443">
        <v>230000</v>
      </c>
      <c r="Q18" s="434" t="s">
        <v>283</v>
      </c>
      <c r="R18" s="438">
        <v>121447</v>
      </c>
      <c r="S18" s="443">
        <v>190000</v>
      </c>
      <c r="T18" s="434">
        <f t="shared" ref="T18" si="48">R18/S18</f>
        <v>0.63919473684210526</v>
      </c>
      <c r="U18" s="438">
        <v>72734</v>
      </c>
      <c r="V18" s="443">
        <v>280000</v>
      </c>
      <c r="W18" s="434">
        <f t="shared" ref="W18" si="49">U18/V18</f>
        <v>0.25976428571428573</v>
      </c>
      <c r="X18" s="447"/>
      <c r="Z18" s="434"/>
    </row>
    <row r="19" spans="1:26" x14ac:dyDescent="0.25">
      <c r="A19" s="446">
        <v>44235</v>
      </c>
      <c r="B19" s="440">
        <v>29865</v>
      </c>
      <c r="C19" s="443">
        <v>30000</v>
      </c>
      <c r="D19" s="448">
        <f t="shared" ref="D19:D21" si="50">B19/C19</f>
        <v>0.99550000000000005</v>
      </c>
      <c r="E19" s="443">
        <v>32000</v>
      </c>
      <c r="F19" s="434">
        <f t="shared" ref="F19:F21" si="51">B19/E19</f>
        <v>0.93328124999999995</v>
      </c>
      <c r="G19" s="438">
        <v>40458</v>
      </c>
      <c r="H19" s="443">
        <v>45000</v>
      </c>
      <c r="I19" s="435">
        <f t="shared" ref="I19:I21" si="52">G19/H19</f>
        <v>0.89906666666666668</v>
      </c>
      <c r="J19" s="443">
        <v>52000</v>
      </c>
      <c r="K19" s="434">
        <f t="shared" ref="K19:K21" si="53">G19/J19</f>
        <v>0.77803846153846157</v>
      </c>
      <c r="L19" s="438">
        <v>236763</v>
      </c>
      <c r="M19" s="443">
        <v>250000</v>
      </c>
      <c r="N19" s="434">
        <f t="shared" ref="N19:N21" si="54">L19/M19</f>
        <v>0.947052</v>
      </c>
      <c r="O19" s="438">
        <v>275631</v>
      </c>
      <c r="P19" s="443">
        <v>230000</v>
      </c>
      <c r="Q19" s="434" t="s">
        <v>283</v>
      </c>
      <c r="R19" s="438">
        <v>128072</v>
      </c>
      <c r="S19" s="443">
        <v>190000</v>
      </c>
      <c r="T19" s="434">
        <f t="shared" ref="T19:T21" si="55">R19/S19</f>
        <v>0.67406315789473681</v>
      </c>
      <c r="U19" s="438">
        <v>80654</v>
      </c>
      <c r="V19" s="443">
        <v>280000</v>
      </c>
      <c r="W19" s="434">
        <f t="shared" ref="W19:W21" si="56">U19/V19</f>
        <v>0.28804999999999997</v>
      </c>
      <c r="X19" s="447"/>
      <c r="Z19" s="434"/>
    </row>
    <row r="20" spans="1:26" x14ac:dyDescent="0.25">
      <c r="A20" s="446">
        <v>44236</v>
      </c>
      <c r="B20" s="440">
        <v>29908</v>
      </c>
      <c r="C20" s="443">
        <v>30000</v>
      </c>
      <c r="D20" s="448">
        <f t="shared" si="50"/>
        <v>0.99693333333333334</v>
      </c>
      <c r="E20" s="443">
        <v>32000</v>
      </c>
      <c r="F20" s="434">
        <f t="shared" si="51"/>
        <v>0.93462500000000004</v>
      </c>
      <c r="G20" s="438">
        <v>40553</v>
      </c>
      <c r="H20" s="443">
        <v>45000</v>
      </c>
      <c r="I20" s="435">
        <f t="shared" si="52"/>
        <v>0.90117777777777774</v>
      </c>
      <c r="J20" s="443">
        <v>52000</v>
      </c>
      <c r="K20" s="434">
        <f t="shared" si="53"/>
        <v>0.77986538461538457</v>
      </c>
      <c r="L20" s="438">
        <v>239095</v>
      </c>
      <c r="M20" s="443">
        <v>250000</v>
      </c>
      <c r="N20" s="434">
        <f t="shared" si="54"/>
        <v>0.95638000000000001</v>
      </c>
      <c r="O20" s="438">
        <v>275817</v>
      </c>
      <c r="P20" s="443">
        <v>230000</v>
      </c>
      <c r="Q20" s="434" t="s">
        <v>283</v>
      </c>
      <c r="R20" s="438">
        <v>142474</v>
      </c>
      <c r="S20" s="443">
        <v>190000</v>
      </c>
      <c r="T20" s="434">
        <f t="shared" si="55"/>
        <v>0.74986315789473679</v>
      </c>
      <c r="U20" s="438">
        <v>103319</v>
      </c>
      <c r="V20" s="443">
        <v>280000</v>
      </c>
      <c r="W20" s="434">
        <f t="shared" si="56"/>
        <v>0.36899642857142856</v>
      </c>
      <c r="X20" s="447"/>
      <c r="Z20" s="434"/>
    </row>
    <row r="21" spans="1:26" x14ac:dyDescent="0.25">
      <c r="A21" s="446">
        <v>44237</v>
      </c>
      <c r="B21" s="440">
        <v>29954</v>
      </c>
      <c r="C21" s="443">
        <v>30000</v>
      </c>
      <c r="D21" s="448">
        <f t="shared" si="50"/>
        <v>0.99846666666666661</v>
      </c>
      <c r="E21" s="443">
        <v>32000</v>
      </c>
      <c r="F21" s="434">
        <f t="shared" si="51"/>
        <v>0.93606250000000002</v>
      </c>
      <c r="G21" s="438">
        <v>40658</v>
      </c>
      <c r="H21" s="443">
        <v>45000</v>
      </c>
      <c r="I21" s="435">
        <f t="shared" si="52"/>
        <v>0.90351111111111115</v>
      </c>
      <c r="J21" s="443">
        <v>52000</v>
      </c>
      <c r="K21" s="434">
        <f t="shared" si="53"/>
        <v>0.7818846153846154</v>
      </c>
      <c r="L21" s="438">
        <v>240273</v>
      </c>
      <c r="M21" s="443">
        <v>250000</v>
      </c>
      <c r="N21" s="434">
        <f t="shared" si="54"/>
        <v>0.96109199999999995</v>
      </c>
      <c r="O21" s="438">
        <v>276799</v>
      </c>
      <c r="P21" s="443">
        <v>230000</v>
      </c>
      <c r="Q21" s="434" t="s">
        <v>283</v>
      </c>
      <c r="R21" s="438">
        <v>152717</v>
      </c>
      <c r="S21" s="443">
        <v>190000</v>
      </c>
      <c r="T21" s="434">
        <f t="shared" si="55"/>
        <v>0.80377368421052631</v>
      </c>
      <c r="U21" s="438">
        <v>127098</v>
      </c>
      <c r="V21" s="443">
        <v>280000</v>
      </c>
      <c r="W21" s="434">
        <f t="shared" si="56"/>
        <v>0.45392142857142859</v>
      </c>
      <c r="X21" s="447"/>
      <c r="Z21" s="434"/>
    </row>
    <row r="22" spans="1:26" x14ac:dyDescent="0.25">
      <c r="A22" s="446">
        <v>44238</v>
      </c>
      <c r="B22" s="440">
        <v>29978</v>
      </c>
      <c r="C22" s="443">
        <v>30000</v>
      </c>
      <c r="D22" s="448">
        <f t="shared" ref="D22" si="57">B22/C22</f>
        <v>0.99926666666666664</v>
      </c>
      <c r="E22" s="443">
        <v>32000</v>
      </c>
      <c r="F22" s="434">
        <f t="shared" ref="F22" si="58">B22/E22</f>
        <v>0.93681250000000005</v>
      </c>
      <c r="G22" s="438">
        <v>40712</v>
      </c>
      <c r="H22" s="443">
        <v>45000</v>
      </c>
      <c r="I22" s="435">
        <f t="shared" ref="I22" si="59">G22/H22</f>
        <v>0.90471111111111113</v>
      </c>
      <c r="J22" s="443">
        <v>52000</v>
      </c>
      <c r="K22" s="434">
        <f t="shared" ref="K22" si="60">G22/J22</f>
        <v>0.78292307692307694</v>
      </c>
      <c r="L22" s="438">
        <v>242518</v>
      </c>
      <c r="M22" s="443">
        <v>250000</v>
      </c>
      <c r="N22" s="434">
        <f t="shared" ref="N22" si="61">L22/M22</f>
        <v>0.97007200000000005</v>
      </c>
      <c r="O22" s="438">
        <v>278175</v>
      </c>
      <c r="P22" s="443">
        <v>230000</v>
      </c>
      <c r="Q22" s="434" t="s">
        <v>283</v>
      </c>
      <c r="R22" s="438">
        <v>165242</v>
      </c>
      <c r="S22" s="443">
        <v>190000</v>
      </c>
      <c r="T22" s="434">
        <f t="shared" ref="T22" si="62">R22/S22</f>
        <v>0.8696947368421053</v>
      </c>
      <c r="U22" s="438">
        <v>152352</v>
      </c>
      <c r="V22" s="443">
        <v>280000</v>
      </c>
      <c r="W22" s="434">
        <f t="shared" ref="W22" si="63">U22/V22</f>
        <v>0.54411428571428566</v>
      </c>
      <c r="X22" s="447"/>
      <c r="Z22" s="434"/>
    </row>
    <row r="23" spans="1:26" x14ac:dyDescent="0.25">
      <c r="A23" s="446">
        <v>44239</v>
      </c>
      <c r="B23" s="440">
        <v>30027</v>
      </c>
      <c r="C23" s="443">
        <v>30000</v>
      </c>
      <c r="D23" s="448" t="s">
        <v>283</v>
      </c>
      <c r="E23" s="443">
        <v>32000</v>
      </c>
      <c r="F23" s="434">
        <f t="shared" ref="F23" si="64">B23/E23</f>
        <v>0.93834375000000003</v>
      </c>
      <c r="G23" s="438">
        <v>40791</v>
      </c>
      <c r="H23" s="443">
        <v>45000</v>
      </c>
      <c r="I23" s="435">
        <f t="shared" ref="I23" si="65">G23/H23</f>
        <v>0.90646666666666664</v>
      </c>
      <c r="J23" s="443">
        <v>52000</v>
      </c>
      <c r="K23" s="434">
        <f t="shared" ref="K23" si="66">G23/J23</f>
        <v>0.78444230769230772</v>
      </c>
      <c r="L23" s="438">
        <v>244374</v>
      </c>
      <c r="M23" s="443">
        <v>250000</v>
      </c>
      <c r="N23" s="434">
        <f t="shared" ref="N23" si="67">L23/M23</f>
        <v>0.97749600000000003</v>
      </c>
      <c r="O23" s="438">
        <v>279718</v>
      </c>
      <c r="P23" s="443">
        <v>230000</v>
      </c>
      <c r="Q23" s="434" t="s">
        <v>283</v>
      </c>
      <c r="R23" s="438">
        <v>175425</v>
      </c>
      <c r="S23" s="443">
        <v>190000</v>
      </c>
      <c r="T23" s="434">
        <f t="shared" ref="T23" si="68">R23/S23</f>
        <v>0.92328947368421055</v>
      </c>
      <c r="U23" s="438">
        <v>178543</v>
      </c>
      <c r="V23" s="443">
        <v>280000</v>
      </c>
      <c r="W23" s="434">
        <f t="shared" ref="W23" si="69">U23/V23</f>
        <v>0.63765357142857138</v>
      </c>
      <c r="X23" s="447"/>
      <c r="Z23" s="434"/>
    </row>
    <row r="24" spans="1:26" x14ac:dyDescent="0.25">
      <c r="A24" s="446">
        <v>44240</v>
      </c>
      <c r="B24" s="440">
        <v>30063</v>
      </c>
      <c r="C24" s="443">
        <v>30000</v>
      </c>
      <c r="D24" s="448" t="s">
        <v>283</v>
      </c>
      <c r="E24" s="443">
        <v>32000</v>
      </c>
      <c r="F24" s="434">
        <f t="shared" ref="F24" si="70">B24/E24</f>
        <v>0.93946874999999996</v>
      </c>
      <c r="G24" s="438">
        <v>40847</v>
      </c>
      <c r="H24" s="443">
        <v>45000</v>
      </c>
      <c r="I24" s="435">
        <f t="shared" ref="I24" si="71">G24/H24</f>
        <v>0.90771111111111114</v>
      </c>
      <c r="J24" s="443">
        <v>52000</v>
      </c>
      <c r="K24" s="434">
        <f t="shared" ref="K24" si="72">G24/J24</f>
        <v>0.7855192307692308</v>
      </c>
      <c r="L24" s="438">
        <v>245981</v>
      </c>
      <c r="M24" s="443">
        <v>250000</v>
      </c>
      <c r="N24" s="434">
        <f t="shared" ref="N24" si="73">L24/M24</f>
        <v>0.98392400000000002</v>
      </c>
      <c r="O24" s="438">
        <v>280466</v>
      </c>
      <c r="P24" s="443">
        <v>230000</v>
      </c>
      <c r="Q24" s="434" t="s">
        <v>283</v>
      </c>
      <c r="R24" s="438">
        <v>182917</v>
      </c>
      <c r="S24" s="443">
        <v>190000</v>
      </c>
      <c r="T24" s="434">
        <f t="shared" ref="T24" si="74">R24/S24</f>
        <v>0.96272105263157892</v>
      </c>
      <c r="U24" s="438">
        <v>202110</v>
      </c>
      <c r="V24" s="443">
        <v>280000</v>
      </c>
      <c r="W24" s="434">
        <f t="shared" ref="W24" si="75">U24/V24</f>
        <v>0.72182142857142861</v>
      </c>
      <c r="X24" s="447"/>
      <c r="Z24" s="434"/>
    </row>
    <row r="25" spans="1:26" x14ac:dyDescent="0.25">
      <c r="A25" s="446">
        <v>44241</v>
      </c>
      <c r="B25" s="440">
        <v>30076</v>
      </c>
      <c r="C25" s="443">
        <v>30000</v>
      </c>
      <c r="D25" s="448" t="s">
        <v>283</v>
      </c>
      <c r="E25" s="443">
        <v>32000</v>
      </c>
      <c r="F25" s="434">
        <f t="shared" ref="F25" si="76">B25/E25</f>
        <v>0.93987500000000002</v>
      </c>
      <c r="G25" s="438">
        <v>40877</v>
      </c>
      <c r="H25" s="443">
        <v>45000</v>
      </c>
      <c r="I25" s="435">
        <f t="shared" ref="I25" si="77">G25/H25</f>
        <v>0.90837777777777773</v>
      </c>
      <c r="J25" s="443">
        <v>52000</v>
      </c>
      <c r="K25" s="434">
        <f t="shared" ref="K25" si="78">G25/J25</f>
        <v>0.78609615384615383</v>
      </c>
      <c r="L25" s="438">
        <v>246455</v>
      </c>
      <c r="M25" s="443">
        <v>250000</v>
      </c>
      <c r="N25" s="434">
        <f t="shared" ref="N25" si="79">L25/M25</f>
        <v>0.98582000000000003</v>
      </c>
      <c r="O25" s="438">
        <v>280927</v>
      </c>
      <c r="P25" s="443">
        <v>230000</v>
      </c>
      <c r="Q25" s="434" t="s">
        <v>283</v>
      </c>
      <c r="R25" s="438">
        <v>187666</v>
      </c>
      <c r="S25" s="443">
        <v>190000</v>
      </c>
      <c r="T25" s="434">
        <f t="shared" ref="T25" si="80">R25/S25</f>
        <v>0.98771578947368421</v>
      </c>
      <c r="U25" s="438">
        <v>219074</v>
      </c>
      <c r="V25" s="443">
        <v>280000</v>
      </c>
      <c r="W25" s="434">
        <f t="shared" ref="W25" si="81">U25/V25</f>
        <v>0.78240714285714286</v>
      </c>
      <c r="X25" s="447"/>
      <c r="Z25" s="434"/>
    </row>
    <row r="26" spans="1:26" x14ac:dyDescent="0.25">
      <c r="A26" s="446">
        <v>44242</v>
      </c>
      <c r="B26" s="440">
        <v>30103</v>
      </c>
      <c r="C26" s="443">
        <v>30000</v>
      </c>
      <c r="D26" s="448" t="s">
        <v>283</v>
      </c>
      <c r="E26" s="443">
        <v>32000</v>
      </c>
      <c r="F26" s="434">
        <f t="shared" ref="F26" si="82">B26/E26</f>
        <v>0.94071875000000005</v>
      </c>
      <c r="G26" s="438">
        <v>40930</v>
      </c>
      <c r="H26" s="443">
        <v>45000</v>
      </c>
      <c r="I26" s="435">
        <f t="shared" ref="I26" si="83">G26/H26</f>
        <v>0.90955555555555556</v>
      </c>
      <c r="J26" s="443">
        <v>52000</v>
      </c>
      <c r="K26" s="434">
        <f t="shared" ref="K26" si="84">G26/J26</f>
        <v>0.78711538461538466</v>
      </c>
      <c r="L26" s="438">
        <v>246991</v>
      </c>
      <c r="M26" s="443">
        <v>250000</v>
      </c>
      <c r="N26" s="434">
        <f t="shared" ref="N26" si="85">L26/M26</f>
        <v>0.98796399999999995</v>
      </c>
      <c r="O26" s="438">
        <v>282501</v>
      </c>
      <c r="P26" s="443">
        <v>230000</v>
      </c>
      <c r="Q26" s="434" t="s">
        <v>283</v>
      </c>
      <c r="R26" s="438">
        <v>189504</v>
      </c>
      <c r="S26" s="443">
        <v>190000</v>
      </c>
      <c r="T26" s="434">
        <f t="shared" ref="T26" si="86">R26/S26</f>
        <v>0.99738947368421049</v>
      </c>
      <c r="U26" s="438">
        <v>227059</v>
      </c>
      <c r="V26" s="443">
        <v>280000</v>
      </c>
      <c r="W26" s="434">
        <f t="shared" ref="W26" si="87">U26/V26</f>
        <v>0.81092500000000001</v>
      </c>
      <c r="X26" s="447"/>
      <c r="Z26" s="434"/>
    </row>
    <row r="27" spans="1:26" x14ac:dyDescent="0.25">
      <c r="A27" s="446">
        <v>44243</v>
      </c>
      <c r="B27" s="440">
        <v>30218</v>
      </c>
      <c r="C27" s="443">
        <v>30000</v>
      </c>
      <c r="D27" s="448" t="s">
        <v>283</v>
      </c>
      <c r="E27" s="443">
        <v>32000</v>
      </c>
      <c r="F27" s="434">
        <f t="shared" ref="F27" si="88">B27/E27</f>
        <v>0.9443125</v>
      </c>
      <c r="G27" s="438">
        <v>41038</v>
      </c>
      <c r="H27" s="443">
        <v>45000</v>
      </c>
      <c r="I27" s="435">
        <f t="shared" ref="I27" si="89">G27/H27</f>
        <v>0.91195555555555552</v>
      </c>
      <c r="J27" s="443">
        <v>52000</v>
      </c>
      <c r="K27" s="434">
        <f t="shared" ref="K27" si="90">G27/J27</f>
        <v>0.78919230769230764</v>
      </c>
      <c r="L27" s="462" t="s">
        <v>307</v>
      </c>
      <c r="N27" s="434"/>
      <c r="O27" s="438">
        <v>283622</v>
      </c>
      <c r="P27" s="443">
        <v>230000</v>
      </c>
      <c r="Q27" s="434" t="s">
        <v>283</v>
      </c>
      <c r="R27" s="462" t="s">
        <v>307</v>
      </c>
      <c r="T27" s="434"/>
      <c r="U27" s="462" t="s">
        <v>307</v>
      </c>
      <c r="V27" s="443"/>
      <c r="W27" s="434"/>
      <c r="X27" s="447"/>
      <c r="Z27" s="434"/>
    </row>
    <row r="28" spans="1:26" x14ac:dyDescent="0.25">
      <c r="A28" s="446">
        <v>44244</v>
      </c>
      <c r="B28" s="440">
        <v>30355</v>
      </c>
      <c r="C28" s="443">
        <v>30000</v>
      </c>
      <c r="D28" s="448" t="s">
        <v>283</v>
      </c>
      <c r="E28" s="443">
        <v>32000</v>
      </c>
      <c r="F28" s="434">
        <f t="shared" ref="F28" si="91">B28/E28</f>
        <v>0.94859375000000001</v>
      </c>
      <c r="G28" s="438">
        <v>41210</v>
      </c>
      <c r="H28" s="443">
        <v>45000</v>
      </c>
      <c r="I28" s="435">
        <f t="shared" ref="I28" si="92">G28/H28</f>
        <v>0.9157777777777778</v>
      </c>
      <c r="J28" s="443">
        <v>52000</v>
      </c>
      <c r="K28" s="434">
        <f t="shared" ref="K28" si="93">G28/J28</f>
        <v>0.79249999999999998</v>
      </c>
      <c r="L28" s="462" t="s">
        <v>307</v>
      </c>
      <c r="N28" s="434"/>
      <c r="O28" s="438">
        <v>285054</v>
      </c>
      <c r="P28" s="443">
        <v>230000</v>
      </c>
      <c r="Q28" s="434" t="s">
        <v>283</v>
      </c>
      <c r="R28" s="462" t="s">
        <v>307</v>
      </c>
      <c r="T28" s="434"/>
      <c r="U28" s="462" t="s">
        <v>307</v>
      </c>
      <c r="V28" s="443"/>
      <c r="W28" s="434"/>
      <c r="X28" s="439">
        <v>143752</v>
      </c>
      <c r="Y28" s="443">
        <v>179267</v>
      </c>
      <c r="Z28" s="434">
        <f>X28/Y28</f>
        <v>0.801887687081281</v>
      </c>
    </row>
    <row r="29" spans="1:26" x14ac:dyDescent="0.25">
      <c r="A29" s="446">
        <v>44245</v>
      </c>
      <c r="B29" s="440">
        <v>30501</v>
      </c>
      <c r="C29" s="443">
        <v>30000</v>
      </c>
      <c r="D29" s="448" t="s">
        <v>283</v>
      </c>
      <c r="E29" s="443">
        <v>32000</v>
      </c>
      <c r="F29" s="434">
        <f t="shared" ref="F29" si="94">B29/E29</f>
        <v>0.95315625000000004</v>
      </c>
      <c r="G29" s="438">
        <v>41501</v>
      </c>
      <c r="H29" s="443">
        <v>45000</v>
      </c>
      <c r="I29" s="435">
        <f t="shared" ref="I29" si="95">G29/H29</f>
        <v>0.92224444444444442</v>
      </c>
      <c r="J29" s="443">
        <v>52000</v>
      </c>
      <c r="K29" s="434">
        <f t="shared" ref="K29" si="96">G29/J29</f>
        <v>0.79809615384615384</v>
      </c>
      <c r="L29" s="462" t="s">
        <v>307</v>
      </c>
      <c r="N29" s="434"/>
      <c r="O29" s="438">
        <v>286355</v>
      </c>
      <c r="P29" s="443">
        <v>230000</v>
      </c>
      <c r="Q29" s="434" t="s">
        <v>283</v>
      </c>
      <c r="R29" s="462" t="s">
        <v>307</v>
      </c>
      <c r="T29" s="434"/>
      <c r="U29" s="462" t="s">
        <v>307</v>
      </c>
      <c r="V29" s="443"/>
      <c r="W29" s="434"/>
      <c r="X29" s="439">
        <v>148168</v>
      </c>
      <c r="Y29" s="443">
        <v>179267</v>
      </c>
      <c r="Z29" s="434">
        <f>X29/Y29</f>
        <v>0.82652133409941597</v>
      </c>
    </row>
    <row r="30" spans="1:26" x14ac:dyDescent="0.25">
      <c r="A30" s="446">
        <v>44246</v>
      </c>
      <c r="B30" s="440">
        <v>30670</v>
      </c>
      <c r="C30" s="443">
        <v>30000</v>
      </c>
      <c r="D30" s="448" t="s">
        <v>283</v>
      </c>
      <c r="E30" s="443">
        <v>32000</v>
      </c>
      <c r="F30" s="434">
        <f t="shared" ref="F30" si="97">B30/E30</f>
        <v>0.95843750000000005</v>
      </c>
      <c r="G30" s="438">
        <v>41753</v>
      </c>
      <c r="H30" s="443">
        <v>45000</v>
      </c>
      <c r="I30" s="435">
        <f t="shared" ref="I30" si="98">G30/H30</f>
        <v>0.92784444444444447</v>
      </c>
      <c r="J30" s="443">
        <v>52000</v>
      </c>
      <c r="K30" s="434">
        <f t="shared" ref="K30" si="99">G30/J30</f>
        <v>0.80294230769230768</v>
      </c>
      <c r="L30" s="462" t="s">
        <v>307</v>
      </c>
      <c r="N30" s="434"/>
      <c r="O30" s="438">
        <v>287800</v>
      </c>
      <c r="P30" s="443">
        <v>230000</v>
      </c>
      <c r="Q30" s="434" t="s">
        <v>283</v>
      </c>
      <c r="R30" s="462" t="s">
        <v>307</v>
      </c>
      <c r="T30" s="434"/>
      <c r="U30" s="462" t="s">
        <v>307</v>
      </c>
      <c r="V30" s="443"/>
      <c r="W30" s="434"/>
      <c r="X30" s="439">
        <v>151046</v>
      </c>
      <c r="Y30" s="443">
        <v>179267</v>
      </c>
      <c r="Z30" s="434">
        <f>X30/Y30</f>
        <v>0.84257559952473127</v>
      </c>
    </row>
    <row r="31" spans="1:26" x14ac:dyDescent="0.25">
      <c r="A31" s="446">
        <v>44247</v>
      </c>
      <c r="B31" s="440">
        <v>30826</v>
      </c>
      <c r="C31" s="443">
        <v>30000</v>
      </c>
      <c r="D31" s="448" t="s">
        <v>283</v>
      </c>
      <c r="E31" s="443">
        <v>32000</v>
      </c>
      <c r="F31" s="434">
        <f t="shared" ref="F31" si="100">B31/E31</f>
        <v>0.96331250000000002</v>
      </c>
      <c r="G31" s="438">
        <v>42120</v>
      </c>
      <c r="H31" s="443">
        <v>45000</v>
      </c>
      <c r="I31" s="435">
        <f t="shared" ref="I31" si="101">G31/H31</f>
        <v>0.93600000000000005</v>
      </c>
      <c r="J31" s="443">
        <v>52000</v>
      </c>
      <c r="K31" s="434">
        <f t="shared" ref="K31" si="102">G31/J31</f>
        <v>0.81</v>
      </c>
      <c r="L31" s="462" t="s">
        <v>307</v>
      </c>
      <c r="N31" s="434"/>
      <c r="O31" s="438">
        <v>289059</v>
      </c>
      <c r="P31" s="443">
        <v>230000</v>
      </c>
      <c r="Q31" s="434" t="s">
        <v>283</v>
      </c>
      <c r="R31" s="462" t="s">
        <v>307</v>
      </c>
      <c r="T31" s="434"/>
      <c r="U31" s="462" t="s">
        <v>307</v>
      </c>
      <c r="V31" s="443"/>
      <c r="W31" s="434"/>
      <c r="X31" s="439">
        <v>153636</v>
      </c>
      <c r="Y31" s="443">
        <v>179267</v>
      </c>
      <c r="Z31" s="434">
        <f>X31/Y31</f>
        <v>0.85702332275321169</v>
      </c>
    </row>
    <row r="32" spans="1:26" x14ac:dyDescent="0.25">
      <c r="A32" s="446">
        <v>44248</v>
      </c>
      <c r="B32" s="440">
        <v>30861</v>
      </c>
      <c r="C32" s="443">
        <v>30000</v>
      </c>
      <c r="D32" s="448" t="s">
        <v>283</v>
      </c>
      <c r="E32" s="443">
        <v>32000</v>
      </c>
      <c r="F32" s="434">
        <f t="shared" ref="F32" si="103">B32/E32</f>
        <v>0.96440625000000002</v>
      </c>
      <c r="G32" s="438">
        <v>42329</v>
      </c>
      <c r="H32" s="443">
        <v>45000</v>
      </c>
      <c r="I32" s="435">
        <f t="shared" ref="I32" si="104">G32/H32</f>
        <v>0.94064444444444439</v>
      </c>
      <c r="J32" s="443">
        <v>52000</v>
      </c>
      <c r="K32" s="434">
        <f t="shared" ref="K32" si="105">G32/J32</f>
        <v>0.81401923076923077</v>
      </c>
      <c r="L32" s="462" t="s">
        <v>307</v>
      </c>
      <c r="N32" s="434"/>
      <c r="O32" s="438">
        <v>289670</v>
      </c>
      <c r="P32" s="443">
        <v>230000</v>
      </c>
      <c r="Q32" s="434" t="s">
        <v>283</v>
      </c>
      <c r="R32" s="462" t="s">
        <v>307</v>
      </c>
      <c r="T32" s="434"/>
      <c r="U32" s="462" t="s">
        <v>307</v>
      </c>
      <c r="V32" s="443"/>
      <c r="W32" s="434"/>
      <c r="X32" s="439">
        <v>154399</v>
      </c>
      <c r="Y32" s="443">
        <v>179267</v>
      </c>
      <c r="Z32" s="434">
        <f>X32/Y32</f>
        <v>0.86127954392052075</v>
      </c>
    </row>
  </sheetData>
  <mergeCells count="8">
    <mergeCell ref="X3:Z3"/>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M17"/>
  <sheetViews>
    <sheetView workbookViewId="0">
      <pane xSplit="1" ySplit="4" topLeftCell="B5"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3" customWidth="1"/>
    <col min="2" max="13" width="12.42578125" style="403" customWidth="1"/>
    <col min="14" max="16384" width="9.140625" style="403"/>
  </cols>
  <sheetData>
    <row r="1" spans="1:13" s="370" customFormat="1" x14ac:dyDescent="0.25">
      <c r="A1" s="429" t="s">
        <v>303</v>
      </c>
      <c r="B1" s="438"/>
      <c r="C1" s="443"/>
      <c r="D1" s="435"/>
      <c r="E1" s="438"/>
      <c r="F1" s="443"/>
      <c r="G1" s="435"/>
      <c r="H1" s="435"/>
      <c r="I1" s="435"/>
      <c r="J1" s="435"/>
      <c r="K1" s="435"/>
      <c r="L1" s="435"/>
      <c r="M1" s="435"/>
    </row>
    <row r="2" spans="1:13" s="370" customFormat="1" x14ac:dyDescent="0.25">
      <c r="B2" s="438"/>
      <c r="C2" s="443"/>
      <c r="D2" s="435"/>
      <c r="E2" s="438"/>
      <c r="F2" s="443"/>
      <c r="G2" s="435"/>
      <c r="H2" s="435"/>
      <c r="I2" s="435"/>
      <c r="J2" s="435"/>
      <c r="K2" s="435"/>
      <c r="L2" s="435"/>
      <c r="M2" s="435"/>
    </row>
    <row r="3" spans="1:13" s="370" customFormat="1" ht="39" customHeight="1" x14ac:dyDescent="0.25">
      <c r="A3" s="484" t="s">
        <v>0</v>
      </c>
      <c r="B3" s="481" t="s">
        <v>300</v>
      </c>
      <c r="C3" s="482"/>
      <c r="D3" s="483"/>
      <c r="E3" s="481" t="s">
        <v>301</v>
      </c>
      <c r="F3" s="482"/>
      <c r="G3" s="483"/>
      <c r="H3" s="481" t="s">
        <v>302</v>
      </c>
      <c r="I3" s="482"/>
      <c r="J3" s="483"/>
      <c r="K3" s="481" t="s">
        <v>304</v>
      </c>
      <c r="L3" s="482"/>
      <c r="M3" s="483"/>
    </row>
    <row r="4" spans="1:13" s="370" customFormat="1" ht="78.75" customHeight="1" x14ac:dyDescent="0.25">
      <c r="A4" s="484"/>
      <c r="B4" s="459" t="s">
        <v>268</v>
      </c>
      <c r="C4" s="460" t="s">
        <v>275</v>
      </c>
      <c r="D4" s="461" t="s">
        <v>287</v>
      </c>
      <c r="E4" s="459" t="s">
        <v>268</v>
      </c>
      <c r="F4" s="460" t="s">
        <v>275</v>
      </c>
      <c r="G4" s="461" t="s">
        <v>287</v>
      </c>
      <c r="H4" s="459" t="s">
        <v>268</v>
      </c>
      <c r="I4" s="460" t="s">
        <v>275</v>
      </c>
      <c r="J4" s="461" t="s">
        <v>287</v>
      </c>
      <c r="K4" s="459" t="s">
        <v>268</v>
      </c>
      <c r="L4" s="460" t="s">
        <v>275</v>
      </c>
      <c r="M4" s="461" t="s">
        <v>287</v>
      </c>
    </row>
    <row r="5" spans="1:13" s="370" customFormat="1" x14ac:dyDescent="0.25">
      <c r="A5" s="446">
        <v>44242</v>
      </c>
      <c r="B5" s="439">
        <v>269951</v>
      </c>
      <c r="C5" s="462">
        <v>269894</v>
      </c>
      <c r="D5" s="434">
        <f>B5/C5</f>
        <v>1.0002111940243206</v>
      </c>
      <c r="E5" s="438">
        <v>195841</v>
      </c>
      <c r="F5" s="462">
        <v>195951</v>
      </c>
      <c r="G5" s="463">
        <f>E5/F5</f>
        <v>0.99943863516899634</v>
      </c>
      <c r="H5" s="439">
        <v>237058</v>
      </c>
      <c r="I5" s="462">
        <v>278856</v>
      </c>
      <c r="J5" s="434">
        <f t="shared" ref="J5:J10" si="0">H5/I5</f>
        <v>0.85010901684023299</v>
      </c>
      <c r="K5" s="439">
        <v>159947</v>
      </c>
      <c r="L5" s="464">
        <v>299444</v>
      </c>
      <c r="M5" s="434">
        <f t="shared" ref="M5:M10" si="1">K5/L5</f>
        <v>0.53414661839943367</v>
      </c>
    </row>
    <row r="6" spans="1:13" x14ac:dyDescent="0.25">
      <c r="A6" s="446">
        <v>44243</v>
      </c>
      <c r="B6" s="439">
        <v>270654</v>
      </c>
      <c r="C6" s="462">
        <v>269894</v>
      </c>
      <c r="D6" s="434" t="s">
        <v>308</v>
      </c>
      <c r="E6" s="438">
        <v>199163</v>
      </c>
      <c r="F6" s="462">
        <v>195951</v>
      </c>
      <c r="G6" s="434" t="s">
        <v>308</v>
      </c>
      <c r="H6" s="439">
        <v>245231</v>
      </c>
      <c r="I6" s="462">
        <v>278856</v>
      </c>
      <c r="J6" s="434">
        <f t="shared" si="0"/>
        <v>0.87941805089365122</v>
      </c>
      <c r="K6" s="439">
        <v>173918</v>
      </c>
      <c r="L6" s="464">
        <v>299444</v>
      </c>
      <c r="M6" s="434">
        <f t="shared" si="1"/>
        <v>0.58080308839048367</v>
      </c>
    </row>
    <row r="7" spans="1:13" x14ac:dyDescent="0.25">
      <c r="A7" s="446">
        <v>44244</v>
      </c>
      <c r="B7" s="465">
        <v>271528</v>
      </c>
      <c r="C7" s="462">
        <v>269894</v>
      </c>
      <c r="D7" s="434" t="s">
        <v>308</v>
      </c>
      <c r="E7" s="465">
        <v>201356</v>
      </c>
      <c r="F7" s="462">
        <v>195951</v>
      </c>
      <c r="G7" s="434" t="s">
        <v>308</v>
      </c>
      <c r="H7" s="465">
        <v>250986</v>
      </c>
      <c r="I7" s="462">
        <v>278856</v>
      </c>
      <c r="J7" s="434">
        <f t="shared" si="0"/>
        <v>0.90005594285222479</v>
      </c>
      <c r="K7" s="465">
        <v>190651</v>
      </c>
      <c r="L7" s="464">
        <v>299444</v>
      </c>
      <c r="M7" s="434">
        <f t="shared" si="1"/>
        <v>0.63668331975260817</v>
      </c>
    </row>
    <row r="8" spans="1:13" x14ac:dyDescent="0.25">
      <c r="A8" s="446">
        <v>44245</v>
      </c>
      <c r="B8" s="465">
        <v>272333</v>
      </c>
      <c r="C8" s="462">
        <v>269894</v>
      </c>
      <c r="D8" s="434" t="s">
        <v>308</v>
      </c>
      <c r="E8" s="465">
        <v>203726</v>
      </c>
      <c r="F8" s="462">
        <v>195951</v>
      </c>
      <c r="G8" s="434" t="s">
        <v>308</v>
      </c>
      <c r="H8" s="465">
        <v>256381</v>
      </c>
      <c r="I8" s="462">
        <v>278856</v>
      </c>
      <c r="J8" s="434">
        <f t="shared" si="0"/>
        <v>0.9194028459133029</v>
      </c>
      <c r="K8" s="465">
        <v>207534</v>
      </c>
      <c r="L8" s="464">
        <v>299444</v>
      </c>
      <c r="M8" s="434">
        <f t="shared" si="1"/>
        <v>0.69306447950201044</v>
      </c>
    </row>
    <row r="9" spans="1:13" x14ac:dyDescent="0.25">
      <c r="A9" s="446">
        <v>44246</v>
      </c>
      <c r="B9" s="465">
        <v>273063</v>
      </c>
      <c r="C9" s="462">
        <v>269894</v>
      </c>
      <c r="D9" s="434" t="s">
        <v>308</v>
      </c>
      <c r="E9" s="465">
        <v>205981</v>
      </c>
      <c r="F9" s="462">
        <v>195951</v>
      </c>
      <c r="G9" s="434" t="s">
        <v>308</v>
      </c>
      <c r="H9" s="465">
        <v>261681</v>
      </c>
      <c r="I9" s="462">
        <v>278856</v>
      </c>
      <c r="J9" s="434">
        <f t="shared" si="0"/>
        <v>0.93840907134865303</v>
      </c>
      <c r="K9" s="465">
        <v>220470</v>
      </c>
      <c r="L9" s="464">
        <v>299444</v>
      </c>
      <c r="M9" s="434">
        <f t="shared" si="1"/>
        <v>0.73626454362084393</v>
      </c>
    </row>
    <row r="10" spans="1:13" x14ac:dyDescent="0.25">
      <c r="A10" s="446">
        <v>44247</v>
      </c>
      <c r="B10" s="465">
        <v>273668</v>
      </c>
      <c r="C10" s="462">
        <v>269894</v>
      </c>
      <c r="D10" s="434" t="s">
        <v>308</v>
      </c>
      <c r="E10" s="465">
        <v>207506</v>
      </c>
      <c r="F10" s="462">
        <v>195951</v>
      </c>
      <c r="G10" s="434" t="s">
        <v>308</v>
      </c>
      <c r="H10" s="465">
        <v>265912</v>
      </c>
      <c r="I10" s="462">
        <v>278856</v>
      </c>
      <c r="J10" s="434">
        <f t="shared" si="0"/>
        <v>0.95358177697449575</v>
      </c>
      <c r="K10" s="465">
        <v>232549</v>
      </c>
      <c r="L10" s="464">
        <v>299444</v>
      </c>
      <c r="M10" s="434">
        <f t="shared" si="1"/>
        <v>0.77660263688703068</v>
      </c>
    </row>
    <row r="11" spans="1:13" x14ac:dyDescent="0.25">
      <c r="A11" s="446">
        <v>44248</v>
      </c>
      <c r="B11" s="465">
        <v>273935</v>
      </c>
      <c r="C11" s="462">
        <v>269894</v>
      </c>
      <c r="D11" s="434" t="s">
        <v>308</v>
      </c>
      <c r="E11" s="465">
        <v>208641</v>
      </c>
      <c r="F11" s="462">
        <v>195951</v>
      </c>
      <c r="G11" s="434" t="s">
        <v>308</v>
      </c>
      <c r="H11" s="465">
        <v>267914</v>
      </c>
      <c r="I11" s="462">
        <v>278856</v>
      </c>
      <c r="J11" s="434">
        <f t="shared" ref="J11" si="2">H11/I11</f>
        <v>0.96076110967667905</v>
      </c>
      <c r="K11" s="465">
        <v>238951</v>
      </c>
      <c r="L11" s="464">
        <v>299444</v>
      </c>
      <c r="M11" s="434">
        <f t="shared" ref="M11" si="3">K11/L11</f>
        <v>0.79798226045604526</v>
      </c>
    </row>
    <row r="14" spans="1:13" x14ac:dyDescent="0.25">
      <c r="C14" s="363"/>
    </row>
    <row r="15" spans="1:13" x14ac:dyDescent="0.25">
      <c r="C15" s="363"/>
    </row>
    <row r="16" spans="1:13" x14ac:dyDescent="0.25">
      <c r="C16" s="363"/>
    </row>
    <row r="17" spans="3:3" x14ac:dyDescent="0.25">
      <c r="C17" s="363"/>
    </row>
  </sheetData>
  <mergeCells count="5">
    <mergeCell ref="H3:J3"/>
    <mergeCell ref="K3:M3"/>
    <mergeCell ref="A3:A4"/>
    <mergeCell ref="B3:D3"/>
    <mergeCell ref="E3:G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96" t="s">
        <v>0</v>
      </c>
      <c r="B3" s="492" t="s">
        <v>4</v>
      </c>
      <c r="C3" s="493"/>
      <c r="D3" s="494"/>
      <c r="E3" s="495" t="s">
        <v>7</v>
      </c>
      <c r="F3" s="495"/>
      <c r="G3" s="495"/>
    </row>
    <row r="4" spans="1:19" x14ac:dyDescent="0.25">
      <c r="A4" s="497"/>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3" customFormat="1" ht="45" x14ac:dyDescent="0.25">
      <c r="A1" s="371" t="s">
        <v>0</v>
      </c>
      <c r="B1" s="372" t="s">
        <v>191</v>
      </c>
      <c r="D1" s="374"/>
      <c r="L1" s="375"/>
      <c r="M1" s="375"/>
      <c r="N1" s="375"/>
      <c r="O1" s="375"/>
      <c r="P1" s="375"/>
      <c r="Q1" s="375"/>
      <c r="R1" s="375"/>
      <c r="S1" s="375"/>
      <c r="T1" s="375"/>
      <c r="U1" s="375"/>
      <c r="V1" s="375"/>
      <c r="W1" s="375"/>
      <c r="X1" s="375"/>
      <c r="Y1" s="375"/>
      <c r="Z1" s="375"/>
    </row>
    <row r="2" spans="1:26" x14ac:dyDescent="0.25">
      <c r="A2" s="376">
        <v>43916</v>
      </c>
      <c r="B2" s="311">
        <v>311</v>
      </c>
      <c r="C2" s="377"/>
    </row>
    <row r="3" spans="1:26" x14ac:dyDescent="0.25">
      <c r="A3" s="376">
        <f t="shared" ref="A3:A12" si="0">A2+1</f>
        <v>43917</v>
      </c>
      <c r="B3" s="311">
        <v>404</v>
      </c>
    </row>
    <row r="4" spans="1:26" x14ac:dyDescent="0.25">
      <c r="A4" s="376">
        <f t="shared" si="0"/>
        <v>43918</v>
      </c>
      <c r="B4" s="311">
        <v>511</v>
      </c>
    </row>
    <row r="5" spans="1:26" x14ac:dyDescent="0.25">
      <c r="A5" s="376">
        <f t="shared" si="0"/>
        <v>43919</v>
      </c>
      <c r="B5" s="311">
        <v>565</v>
      </c>
    </row>
    <row r="6" spans="1:26" x14ac:dyDescent="0.25">
      <c r="A6" s="376">
        <f t="shared" si="0"/>
        <v>43920</v>
      </c>
      <c r="B6" s="311">
        <v>627</v>
      </c>
    </row>
    <row r="7" spans="1:26" x14ac:dyDescent="0.25">
      <c r="A7" s="376">
        <f t="shared" si="0"/>
        <v>43921</v>
      </c>
      <c r="B7" s="311">
        <v>752</v>
      </c>
    </row>
    <row r="8" spans="1:26" x14ac:dyDescent="0.25">
      <c r="A8" s="376">
        <f t="shared" si="0"/>
        <v>43922</v>
      </c>
      <c r="B8" s="311">
        <v>815</v>
      </c>
    </row>
    <row r="9" spans="1:26" x14ac:dyDescent="0.25">
      <c r="A9" s="376">
        <f t="shared" si="0"/>
        <v>43923</v>
      </c>
      <c r="B9" s="311">
        <v>910</v>
      </c>
    </row>
    <row r="10" spans="1:26" x14ac:dyDescent="0.25">
      <c r="A10" s="376">
        <f t="shared" si="0"/>
        <v>43924</v>
      </c>
      <c r="B10" s="311">
        <v>1037</v>
      </c>
    </row>
    <row r="11" spans="1:26" x14ac:dyDescent="0.25">
      <c r="A11" s="376">
        <f t="shared" si="0"/>
        <v>43925</v>
      </c>
      <c r="B11" s="311">
        <v>1107</v>
      </c>
    </row>
    <row r="12" spans="1:26" x14ac:dyDescent="0.25">
      <c r="A12" s="376">
        <f t="shared" si="0"/>
        <v>43926</v>
      </c>
      <c r="B12" s="311">
        <v>1204</v>
      </c>
    </row>
    <row r="13" spans="1:26" x14ac:dyDescent="0.25">
      <c r="A13" s="376">
        <v>43927</v>
      </c>
      <c r="B13" s="311">
        <v>1262</v>
      </c>
    </row>
    <row r="14" spans="1:26" x14ac:dyDescent="0.25">
      <c r="A14" s="376">
        <v>43928</v>
      </c>
      <c r="B14" s="311">
        <v>1328</v>
      </c>
    </row>
    <row r="15" spans="1:26" x14ac:dyDescent="0.25">
      <c r="A15" s="376">
        <v>43929</v>
      </c>
      <c r="B15" s="311">
        <v>1415</v>
      </c>
    </row>
    <row r="16" spans="1:26" x14ac:dyDescent="0.25">
      <c r="A16" s="376">
        <v>43930</v>
      </c>
      <c r="B16" s="311">
        <v>1440</v>
      </c>
    </row>
    <row r="17" spans="1:23" x14ac:dyDescent="0.25">
      <c r="A17" s="376">
        <v>43931</v>
      </c>
      <c r="B17" s="311">
        <v>1461</v>
      </c>
    </row>
    <row r="18" spans="1:23" x14ac:dyDescent="0.25">
      <c r="A18" s="376">
        <v>43932</v>
      </c>
      <c r="B18" s="311">
        <v>1467</v>
      </c>
    </row>
    <row r="19" spans="1:23" x14ac:dyDescent="0.25">
      <c r="A19" s="376">
        <v>43933</v>
      </c>
      <c r="B19" s="311">
        <v>1487</v>
      </c>
    </row>
    <row r="20" spans="1:23" x14ac:dyDescent="0.25">
      <c r="A20" s="376">
        <v>43934</v>
      </c>
      <c r="B20" s="311">
        <v>1482</v>
      </c>
    </row>
    <row r="21" spans="1:23" x14ac:dyDescent="0.25">
      <c r="A21" s="376">
        <v>43935</v>
      </c>
      <c r="B21" s="311">
        <v>1514</v>
      </c>
    </row>
    <row r="22" spans="1:23" x14ac:dyDescent="0.25">
      <c r="A22" s="376">
        <v>43936</v>
      </c>
      <c r="B22" s="311">
        <v>1486</v>
      </c>
    </row>
    <row r="23" spans="1:23" ht="15" customHeight="1" x14ac:dyDescent="0.25">
      <c r="A23" s="376">
        <v>43937</v>
      </c>
      <c r="B23" s="311">
        <v>1479</v>
      </c>
    </row>
    <row r="24" spans="1:23" x14ac:dyDescent="0.25">
      <c r="A24" s="376">
        <v>43938</v>
      </c>
      <c r="B24" s="311">
        <v>1487</v>
      </c>
    </row>
    <row r="25" spans="1:23" ht="15" customHeight="1" x14ac:dyDescent="0.25">
      <c r="A25" s="376">
        <v>43939</v>
      </c>
      <c r="B25" s="311">
        <v>1501</v>
      </c>
    </row>
    <row r="26" spans="1:23" x14ac:dyDescent="0.25">
      <c r="A26" s="376">
        <v>43940</v>
      </c>
      <c r="B26" s="311">
        <v>1520</v>
      </c>
    </row>
    <row r="27" spans="1:23" x14ac:dyDescent="0.25">
      <c r="A27" s="376">
        <v>43941</v>
      </c>
      <c r="B27" s="311">
        <v>1520</v>
      </c>
    </row>
    <row r="28" spans="1:23" x14ac:dyDescent="0.25">
      <c r="A28" s="376">
        <v>43942</v>
      </c>
      <c r="B28" s="311">
        <v>1472</v>
      </c>
    </row>
    <row r="29" spans="1:23" ht="15" customHeight="1" x14ac:dyDescent="0.25">
      <c r="A29" s="376">
        <v>43943</v>
      </c>
      <c r="B29" s="311">
        <v>1432</v>
      </c>
      <c r="E29" s="378" t="s">
        <v>6</v>
      </c>
      <c r="F29" s="379"/>
      <c r="G29" s="379"/>
      <c r="H29" s="379"/>
      <c r="I29" s="379"/>
      <c r="J29" s="379"/>
      <c r="K29" s="379"/>
      <c r="L29" s="379"/>
      <c r="M29" s="379"/>
      <c r="N29" s="379"/>
      <c r="O29" s="379"/>
      <c r="P29" s="379"/>
      <c r="Q29" s="379"/>
      <c r="R29" s="379"/>
      <c r="S29" s="379"/>
      <c r="T29" s="379"/>
      <c r="U29" s="379"/>
      <c r="V29" s="379"/>
      <c r="W29" s="379"/>
    </row>
    <row r="30" spans="1:23" x14ac:dyDescent="0.25">
      <c r="A30" s="376">
        <v>43944</v>
      </c>
      <c r="B30" s="311">
        <v>1423</v>
      </c>
      <c r="E30" s="379"/>
      <c r="F30" s="379"/>
      <c r="G30" s="379"/>
      <c r="H30" s="379"/>
      <c r="I30" s="379"/>
      <c r="J30" s="379"/>
      <c r="K30" s="379"/>
      <c r="L30" s="379"/>
      <c r="M30" s="379"/>
      <c r="N30" s="379"/>
      <c r="O30" s="379"/>
      <c r="P30" s="379"/>
      <c r="Q30" s="379"/>
      <c r="R30" s="379"/>
      <c r="S30" s="379"/>
      <c r="T30" s="379"/>
      <c r="U30" s="379"/>
      <c r="V30" s="379"/>
      <c r="W30" s="379"/>
    </row>
    <row r="31" spans="1:23" x14ac:dyDescent="0.25">
      <c r="A31" s="376">
        <v>43945</v>
      </c>
      <c r="B31" s="311">
        <v>1383</v>
      </c>
      <c r="E31" s="378" t="s">
        <v>62</v>
      </c>
      <c r="F31" s="378"/>
      <c r="G31" s="378"/>
      <c r="H31" s="378"/>
      <c r="I31" s="378"/>
      <c r="J31" s="378"/>
      <c r="K31" s="378"/>
      <c r="L31" s="378"/>
      <c r="M31" s="378"/>
      <c r="N31" s="378"/>
      <c r="O31" s="378"/>
    </row>
    <row r="32" spans="1:23" x14ac:dyDescent="0.25">
      <c r="A32" s="376">
        <v>43946</v>
      </c>
      <c r="B32" s="311">
        <v>1385</v>
      </c>
      <c r="E32" s="378"/>
      <c r="F32" s="378"/>
      <c r="G32" s="378"/>
      <c r="H32" s="378"/>
      <c r="I32" s="378"/>
      <c r="J32" s="378"/>
      <c r="K32" s="378"/>
      <c r="L32" s="378"/>
      <c r="M32" s="378"/>
      <c r="N32" s="378"/>
      <c r="O32" s="378"/>
    </row>
    <row r="33" spans="1:21" ht="51" customHeight="1" x14ac:dyDescent="0.25">
      <c r="A33" s="376">
        <v>43947</v>
      </c>
      <c r="B33" s="311">
        <v>1382</v>
      </c>
      <c r="E33" s="498" t="s">
        <v>186</v>
      </c>
      <c r="F33" s="498"/>
      <c r="G33" s="498"/>
      <c r="H33" s="498"/>
      <c r="I33" s="498"/>
      <c r="J33" s="498"/>
      <c r="K33" s="498"/>
      <c r="L33" s="498"/>
      <c r="M33" s="498"/>
      <c r="N33" s="498"/>
      <c r="O33" s="498"/>
      <c r="P33" s="498"/>
      <c r="Q33" s="498"/>
      <c r="R33" s="498"/>
      <c r="S33" s="498"/>
      <c r="T33" s="498"/>
      <c r="U33" s="498"/>
    </row>
    <row r="34" spans="1:21" x14ac:dyDescent="0.25">
      <c r="A34" s="376">
        <v>43948</v>
      </c>
      <c r="B34" s="311">
        <v>1387</v>
      </c>
      <c r="E34" s="372"/>
      <c r="F34" s="372"/>
      <c r="G34" s="372"/>
      <c r="H34" s="372"/>
      <c r="I34" s="372"/>
      <c r="J34" s="372"/>
      <c r="K34" s="372"/>
      <c r="L34" s="372"/>
      <c r="M34" s="372"/>
      <c r="N34" s="372"/>
      <c r="O34" s="372"/>
      <c r="P34" s="372"/>
      <c r="Q34" s="372"/>
      <c r="R34" s="372"/>
      <c r="S34" s="372"/>
      <c r="T34" s="372"/>
    </row>
    <row r="35" spans="1:21" x14ac:dyDescent="0.25">
      <c r="A35" s="376">
        <v>43949</v>
      </c>
      <c r="B35" s="311">
        <v>1359</v>
      </c>
    </row>
    <row r="36" spans="1:21" x14ac:dyDescent="0.25">
      <c r="A36" s="376">
        <v>43950</v>
      </c>
      <c r="B36" s="311">
        <v>1363</v>
      </c>
    </row>
    <row r="37" spans="1:21" x14ac:dyDescent="0.25">
      <c r="A37" s="376">
        <v>43951</v>
      </c>
      <c r="B37" s="311">
        <v>1324</v>
      </c>
    </row>
    <row r="38" spans="1:21" x14ac:dyDescent="0.25">
      <c r="A38" s="376">
        <v>43952</v>
      </c>
      <c r="B38" s="311">
        <v>1302</v>
      </c>
    </row>
    <row r="39" spans="1:21" x14ac:dyDescent="0.25">
      <c r="A39" s="376">
        <v>43953</v>
      </c>
      <c r="B39" s="311">
        <v>1277</v>
      </c>
    </row>
    <row r="40" spans="1:21" x14ac:dyDescent="0.25">
      <c r="A40" s="376">
        <v>43954</v>
      </c>
      <c r="B40" s="323">
        <v>1266</v>
      </c>
    </row>
    <row r="41" spans="1:21" x14ac:dyDescent="0.25">
      <c r="A41" s="376">
        <v>43955</v>
      </c>
      <c r="B41" s="323">
        <v>1279</v>
      </c>
    </row>
    <row r="42" spans="1:21" x14ac:dyDescent="0.25">
      <c r="A42" s="376">
        <v>43956</v>
      </c>
      <c r="B42" s="323">
        <v>1225</v>
      </c>
    </row>
    <row r="43" spans="1:21" x14ac:dyDescent="0.25">
      <c r="A43" s="376">
        <v>43957</v>
      </c>
      <c r="B43" s="323">
        <v>1204</v>
      </c>
    </row>
    <row r="44" spans="1:21" x14ac:dyDescent="0.25">
      <c r="A44" s="376">
        <v>43958</v>
      </c>
      <c r="B44" s="323">
        <v>1199</v>
      </c>
    </row>
    <row r="45" spans="1:21" x14ac:dyDescent="0.25">
      <c r="A45" s="376">
        <v>43959</v>
      </c>
      <c r="B45" s="323">
        <v>1168</v>
      </c>
    </row>
    <row r="46" spans="1:21" x14ac:dyDescent="0.25">
      <c r="A46" s="376">
        <v>43960</v>
      </c>
      <c r="B46" s="323">
        <v>1159</v>
      </c>
    </row>
    <row r="47" spans="1:21" x14ac:dyDescent="0.25">
      <c r="A47" s="376">
        <v>43961</v>
      </c>
      <c r="B47" s="323">
        <v>1132</v>
      </c>
    </row>
    <row r="48" spans="1:21" x14ac:dyDescent="0.25">
      <c r="A48" s="376">
        <v>43962</v>
      </c>
      <c r="B48" s="323">
        <v>1145</v>
      </c>
    </row>
    <row r="49" spans="1:2" x14ac:dyDescent="0.25">
      <c r="A49" s="376">
        <v>43963</v>
      </c>
      <c r="B49" s="323">
        <v>1131</v>
      </c>
    </row>
    <row r="50" spans="1:2" x14ac:dyDescent="0.25">
      <c r="A50" s="376">
        <v>43964</v>
      </c>
      <c r="B50" s="323">
        <v>1101</v>
      </c>
    </row>
    <row r="51" spans="1:2" x14ac:dyDescent="0.25">
      <c r="A51" s="376">
        <v>43965</v>
      </c>
      <c r="B51" s="323">
        <v>1100</v>
      </c>
    </row>
    <row r="52" spans="1:2" x14ac:dyDescent="0.25">
      <c r="A52" s="376">
        <v>43966</v>
      </c>
      <c r="B52" s="323">
        <v>1066</v>
      </c>
    </row>
    <row r="53" spans="1:2" x14ac:dyDescent="0.25">
      <c r="A53" s="376">
        <v>43967</v>
      </c>
      <c r="B53" s="323">
        <v>1011</v>
      </c>
    </row>
    <row r="54" spans="1:2" x14ac:dyDescent="0.25">
      <c r="A54" s="376">
        <v>43968</v>
      </c>
      <c r="B54" s="323">
        <v>1007</v>
      </c>
    </row>
    <row r="55" spans="1:2" x14ac:dyDescent="0.25">
      <c r="A55" s="376">
        <v>43969</v>
      </c>
      <c r="B55" s="323">
        <v>1005</v>
      </c>
    </row>
    <row r="56" spans="1:2" x14ac:dyDescent="0.25">
      <c r="A56" s="376">
        <v>43970</v>
      </c>
      <c r="B56" s="323">
        <v>969</v>
      </c>
    </row>
    <row r="57" spans="1:2" x14ac:dyDescent="0.25">
      <c r="A57" s="376">
        <v>43971</v>
      </c>
      <c r="B57" s="323">
        <v>943</v>
      </c>
    </row>
    <row r="58" spans="1:2" x14ac:dyDescent="0.25">
      <c r="A58" s="376">
        <v>43972</v>
      </c>
      <c r="B58" s="323">
        <v>909</v>
      </c>
    </row>
    <row r="59" spans="1:2" x14ac:dyDescent="0.25">
      <c r="A59" s="376">
        <v>43973</v>
      </c>
      <c r="B59" s="323">
        <v>874</v>
      </c>
    </row>
    <row r="60" spans="1:2" x14ac:dyDescent="0.25">
      <c r="A60" s="376">
        <v>43974</v>
      </c>
      <c r="B60" s="323">
        <v>841</v>
      </c>
    </row>
    <row r="61" spans="1:2" x14ac:dyDescent="0.25">
      <c r="A61" s="376">
        <v>43975</v>
      </c>
      <c r="B61" s="323">
        <v>845</v>
      </c>
    </row>
    <row r="62" spans="1:2" x14ac:dyDescent="0.25">
      <c r="A62" s="376">
        <v>43976</v>
      </c>
      <c r="B62" s="323">
        <v>849</v>
      </c>
    </row>
    <row r="63" spans="1:2" x14ac:dyDescent="0.25">
      <c r="A63" s="376">
        <v>43977</v>
      </c>
      <c r="B63" s="323">
        <v>833</v>
      </c>
    </row>
    <row r="64" spans="1:2" x14ac:dyDescent="0.25">
      <c r="A64" s="376">
        <v>43978</v>
      </c>
      <c r="B64" s="323">
        <v>810</v>
      </c>
    </row>
    <row r="65" spans="1:2" x14ac:dyDescent="0.25">
      <c r="A65" s="376">
        <v>43979</v>
      </c>
      <c r="B65" s="323">
        <v>797</v>
      </c>
    </row>
    <row r="66" spans="1:2" x14ac:dyDescent="0.25">
      <c r="A66" s="376">
        <v>43980</v>
      </c>
      <c r="B66" s="323">
        <v>769</v>
      </c>
    </row>
    <row r="67" spans="1:2" x14ac:dyDescent="0.25">
      <c r="A67" s="376">
        <v>43981</v>
      </c>
      <c r="B67" s="323">
        <v>736</v>
      </c>
    </row>
    <row r="68" spans="1:2" x14ac:dyDescent="0.25">
      <c r="A68" s="376">
        <v>43982</v>
      </c>
      <c r="B68" s="323">
        <v>733</v>
      </c>
    </row>
    <row r="69" spans="1:2" x14ac:dyDescent="0.25">
      <c r="A69" s="376">
        <v>43983</v>
      </c>
      <c r="B69" s="323">
        <v>736</v>
      </c>
    </row>
    <row r="70" spans="1:2" x14ac:dyDescent="0.25">
      <c r="A70" s="376">
        <v>43984</v>
      </c>
      <c r="B70" s="323">
        <v>714</v>
      </c>
    </row>
    <row r="71" spans="1:2" x14ac:dyDescent="0.25">
      <c r="A71" s="376">
        <v>43985</v>
      </c>
      <c r="B71" s="323">
        <v>708</v>
      </c>
    </row>
    <row r="72" spans="1:2" x14ac:dyDescent="0.25">
      <c r="A72" s="376">
        <v>43986</v>
      </c>
      <c r="B72" s="323">
        <v>691</v>
      </c>
    </row>
    <row r="73" spans="1:2" x14ac:dyDescent="0.25">
      <c r="A73" s="376">
        <v>43987</v>
      </c>
      <c r="B73" s="323">
        <v>682</v>
      </c>
    </row>
    <row r="74" spans="1:2" x14ac:dyDescent="0.25">
      <c r="A74" s="376">
        <v>43988</v>
      </c>
      <c r="B74" s="323">
        <v>652</v>
      </c>
    </row>
    <row r="75" spans="1:2" x14ac:dyDescent="0.25">
      <c r="A75" s="376">
        <v>43989</v>
      </c>
      <c r="B75" s="323">
        <v>652</v>
      </c>
    </row>
    <row r="76" spans="1:2" x14ac:dyDescent="0.25">
      <c r="A76" s="376">
        <v>43990</v>
      </c>
      <c r="B76" s="323">
        <v>660</v>
      </c>
    </row>
    <row r="77" spans="1:2" x14ac:dyDescent="0.25">
      <c r="A77" s="376">
        <v>43991</v>
      </c>
      <c r="B77" s="323">
        <v>647</v>
      </c>
    </row>
    <row r="78" spans="1:2" x14ac:dyDescent="0.25">
      <c r="A78" s="376">
        <v>43992</v>
      </c>
      <c r="B78" s="323">
        <v>628</v>
      </c>
    </row>
    <row r="79" spans="1:2" x14ac:dyDescent="0.25">
      <c r="A79" s="376">
        <v>43993</v>
      </c>
      <c r="B79" s="323">
        <v>610</v>
      </c>
    </row>
    <row r="80" spans="1:2" x14ac:dyDescent="0.25">
      <c r="A80" s="376">
        <v>43994</v>
      </c>
      <c r="B80" s="323">
        <v>590</v>
      </c>
    </row>
    <row r="81" spans="1:2" x14ac:dyDescent="0.25">
      <c r="A81" s="376">
        <v>43995</v>
      </c>
      <c r="B81" s="323">
        <v>582</v>
      </c>
    </row>
    <row r="82" spans="1:2" x14ac:dyDescent="0.25">
      <c r="A82" s="376">
        <v>43996</v>
      </c>
      <c r="B82" s="311">
        <v>575</v>
      </c>
    </row>
    <row r="83" spans="1:2" x14ac:dyDescent="0.25">
      <c r="A83" s="376">
        <v>43997</v>
      </c>
      <c r="B83" s="323">
        <v>578</v>
      </c>
    </row>
    <row r="84" spans="1:2" x14ac:dyDescent="0.25">
      <c r="A84" s="376">
        <v>43998</v>
      </c>
      <c r="B84" s="311">
        <v>567</v>
      </c>
    </row>
    <row r="85" spans="1:2" x14ac:dyDescent="0.25">
      <c r="A85" s="376">
        <v>43999</v>
      </c>
      <c r="B85" s="311">
        <v>552</v>
      </c>
    </row>
    <row r="86" spans="1:2" x14ac:dyDescent="0.25">
      <c r="A86" s="376">
        <v>44000</v>
      </c>
      <c r="B86" s="311">
        <v>544</v>
      </c>
    </row>
    <row r="87" spans="1:2" x14ac:dyDescent="0.25">
      <c r="A87" s="376">
        <v>44001</v>
      </c>
      <c r="B87" s="311">
        <v>518</v>
      </c>
    </row>
    <row r="88" spans="1:2" x14ac:dyDescent="0.25">
      <c r="A88" s="376">
        <v>44002</v>
      </c>
      <c r="B88" s="311">
        <v>511</v>
      </c>
    </row>
    <row r="89" spans="1:2" x14ac:dyDescent="0.25">
      <c r="A89" s="376">
        <v>44003</v>
      </c>
      <c r="B89" s="311">
        <v>518</v>
      </c>
    </row>
    <row r="90" spans="1:2" x14ac:dyDescent="0.25">
      <c r="A90" s="376">
        <v>44004</v>
      </c>
      <c r="B90" s="311">
        <v>515</v>
      </c>
    </row>
    <row r="91" spans="1:2" x14ac:dyDescent="0.25">
      <c r="A91" s="376">
        <v>44005</v>
      </c>
      <c r="B91" s="311">
        <v>512</v>
      </c>
    </row>
    <row r="92" spans="1:2" x14ac:dyDescent="0.25">
      <c r="A92" s="376">
        <v>44006</v>
      </c>
      <c r="B92" s="311">
        <v>489</v>
      </c>
    </row>
    <row r="93" spans="1:2" x14ac:dyDescent="0.25">
      <c r="A93" s="376">
        <v>44007</v>
      </c>
      <c r="B93" s="311">
        <v>472</v>
      </c>
    </row>
    <row r="94" spans="1:2" x14ac:dyDescent="0.25">
      <c r="A94" s="376">
        <v>44008</v>
      </c>
      <c r="B94" s="311">
        <v>467</v>
      </c>
    </row>
    <row r="95" spans="1:2" x14ac:dyDescent="0.25">
      <c r="A95" s="376">
        <v>44009</v>
      </c>
      <c r="B95" s="311">
        <v>456</v>
      </c>
    </row>
    <row r="96" spans="1:2" x14ac:dyDescent="0.25">
      <c r="A96" s="376">
        <v>44010</v>
      </c>
      <c r="B96" s="311">
        <v>453</v>
      </c>
    </row>
    <row r="97" spans="1:2" x14ac:dyDescent="0.25">
      <c r="A97" s="376">
        <v>44011</v>
      </c>
      <c r="B97" s="311">
        <v>453</v>
      </c>
    </row>
    <row r="98" spans="1:2" x14ac:dyDescent="0.25">
      <c r="A98" s="376">
        <v>44012</v>
      </c>
      <c r="B98" s="311">
        <v>450</v>
      </c>
    </row>
    <row r="99" spans="1:2" x14ac:dyDescent="0.25">
      <c r="A99" s="376">
        <v>44013</v>
      </c>
      <c r="B99" s="311">
        <v>439</v>
      </c>
    </row>
    <row r="100" spans="1:2" x14ac:dyDescent="0.25">
      <c r="A100" s="376">
        <v>44014</v>
      </c>
      <c r="B100" s="311">
        <v>432</v>
      </c>
    </row>
    <row r="101" spans="1:2" x14ac:dyDescent="0.25">
      <c r="A101" s="376">
        <v>44015</v>
      </c>
      <c r="B101" s="311">
        <v>422</v>
      </c>
    </row>
    <row r="102" spans="1:2" x14ac:dyDescent="0.25">
      <c r="A102" s="376">
        <v>44016</v>
      </c>
      <c r="B102" s="311">
        <v>430</v>
      </c>
    </row>
    <row r="103" spans="1:2" x14ac:dyDescent="0.25">
      <c r="A103" s="376">
        <v>44017</v>
      </c>
      <c r="B103" s="311">
        <v>424</v>
      </c>
    </row>
    <row r="104" spans="1:2" x14ac:dyDescent="0.25">
      <c r="A104" s="376">
        <v>44018</v>
      </c>
      <c r="B104" s="311">
        <v>384</v>
      </c>
    </row>
    <row r="105" spans="1:2" x14ac:dyDescent="0.25">
      <c r="A105" s="376">
        <v>44019</v>
      </c>
      <c r="B105" s="311">
        <v>376</v>
      </c>
    </row>
    <row r="106" spans="1:2" x14ac:dyDescent="0.25">
      <c r="A106" s="376">
        <v>44020</v>
      </c>
      <c r="B106" s="311">
        <v>358</v>
      </c>
    </row>
    <row r="107" spans="1:2" x14ac:dyDescent="0.25">
      <c r="A107" s="376">
        <v>44021</v>
      </c>
      <c r="B107" s="311">
        <v>342</v>
      </c>
    </row>
    <row r="108" spans="1:2" x14ac:dyDescent="0.25">
      <c r="A108" s="376">
        <v>44022</v>
      </c>
      <c r="B108" s="311">
        <v>337</v>
      </c>
    </row>
    <row r="109" spans="1:2" x14ac:dyDescent="0.25">
      <c r="A109" s="376">
        <v>44023</v>
      </c>
      <c r="B109" s="311">
        <v>323</v>
      </c>
    </row>
    <row r="110" spans="1:2" x14ac:dyDescent="0.25">
      <c r="A110" s="376">
        <v>44024</v>
      </c>
      <c r="B110" s="311">
        <v>330</v>
      </c>
    </row>
    <row r="111" spans="1:2" x14ac:dyDescent="0.25">
      <c r="A111" s="376">
        <v>44025</v>
      </c>
      <c r="B111" s="311">
        <v>335</v>
      </c>
    </row>
    <row r="112" spans="1:2" x14ac:dyDescent="0.25">
      <c r="A112" s="376">
        <v>44026</v>
      </c>
      <c r="B112" s="311">
        <v>327</v>
      </c>
    </row>
    <row r="113" spans="1:2" x14ac:dyDescent="0.25">
      <c r="A113" s="376">
        <v>44027</v>
      </c>
      <c r="B113" s="311">
        <v>329</v>
      </c>
    </row>
    <row r="114" spans="1:2" x14ac:dyDescent="0.25">
      <c r="A114" s="376">
        <v>44028</v>
      </c>
      <c r="B114" s="311">
        <v>320</v>
      </c>
    </row>
    <row r="115" spans="1:2" x14ac:dyDescent="0.25">
      <c r="A115" s="376">
        <v>44029</v>
      </c>
      <c r="B115" s="311">
        <v>316</v>
      </c>
    </row>
    <row r="116" spans="1:2" x14ac:dyDescent="0.25">
      <c r="A116" s="376">
        <v>44030</v>
      </c>
      <c r="B116" s="311">
        <v>305</v>
      </c>
    </row>
    <row r="117" spans="1:2" x14ac:dyDescent="0.25">
      <c r="A117" s="376">
        <v>44031</v>
      </c>
      <c r="B117" s="311">
        <v>302</v>
      </c>
    </row>
    <row r="118" spans="1:2" x14ac:dyDescent="0.25">
      <c r="A118" s="376">
        <v>44032</v>
      </c>
      <c r="B118" s="311">
        <v>299</v>
      </c>
    </row>
    <row r="119" spans="1:2" x14ac:dyDescent="0.25">
      <c r="A119" s="376">
        <v>44033</v>
      </c>
      <c r="B119" s="311">
        <v>303</v>
      </c>
    </row>
    <row r="120" spans="1:2" x14ac:dyDescent="0.25">
      <c r="A120" s="376">
        <v>44034</v>
      </c>
      <c r="B120" s="311">
        <v>295</v>
      </c>
    </row>
    <row r="121" spans="1:2" x14ac:dyDescent="0.25">
      <c r="A121" s="376">
        <v>44035</v>
      </c>
      <c r="B121" s="311">
        <v>287</v>
      </c>
    </row>
    <row r="122" spans="1:2" x14ac:dyDescent="0.25">
      <c r="A122" s="376">
        <v>44036</v>
      </c>
      <c r="B122" s="311">
        <v>278</v>
      </c>
    </row>
    <row r="123" spans="1:2" x14ac:dyDescent="0.25">
      <c r="A123" s="376">
        <v>44037</v>
      </c>
      <c r="B123" s="311">
        <v>270</v>
      </c>
    </row>
    <row r="124" spans="1:2" x14ac:dyDescent="0.25">
      <c r="A124" s="376">
        <v>44038</v>
      </c>
      <c r="B124" s="311">
        <v>267</v>
      </c>
    </row>
    <row r="125" spans="1:2" x14ac:dyDescent="0.25">
      <c r="A125" s="376">
        <v>44039</v>
      </c>
      <c r="B125" s="311">
        <v>270</v>
      </c>
    </row>
    <row r="126" spans="1:2" x14ac:dyDescent="0.25">
      <c r="A126" s="376">
        <v>44040</v>
      </c>
      <c r="B126" s="311">
        <v>264</v>
      </c>
    </row>
    <row r="127" spans="1:2" x14ac:dyDescent="0.25">
      <c r="A127" s="376">
        <v>44041</v>
      </c>
      <c r="B127" s="311">
        <v>260</v>
      </c>
    </row>
    <row r="128" spans="1:2" x14ac:dyDescent="0.25">
      <c r="A128" s="376">
        <v>44042</v>
      </c>
      <c r="B128" s="311">
        <v>260</v>
      </c>
    </row>
    <row r="129" spans="1:2" x14ac:dyDescent="0.25">
      <c r="A129" s="376">
        <v>44043</v>
      </c>
      <c r="B129" s="311">
        <v>255</v>
      </c>
    </row>
    <row r="130" spans="1:2" x14ac:dyDescent="0.25">
      <c r="A130" s="376">
        <v>44044</v>
      </c>
      <c r="B130" s="311">
        <v>260</v>
      </c>
    </row>
    <row r="131" spans="1:2" x14ac:dyDescent="0.25">
      <c r="A131" s="376">
        <v>44045</v>
      </c>
      <c r="B131" s="311">
        <v>265</v>
      </c>
    </row>
    <row r="132" spans="1:2" x14ac:dyDescent="0.25">
      <c r="A132" s="376">
        <v>44046</v>
      </c>
      <c r="B132" s="311">
        <v>265</v>
      </c>
    </row>
    <row r="133" spans="1:2" x14ac:dyDescent="0.25">
      <c r="A133" s="376">
        <v>44047</v>
      </c>
      <c r="B133" s="311">
        <v>270</v>
      </c>
    </row>
    <row r="134" spans="1:2" x14ac:dyDescent="0.25">
      <c r="A134" s="376">
        <v>44048</v>
      </c>
      <c r="B134" s="311">
        <v>267</v>
      </c>
    </row>
    <row r="135" spans="1:2" x14ac:dyDescent="0.25">
      <c r="A135" s="376">
        <v>44049</v>
      </c>
      <c r="B135" s="311">
        <v>270</v>
      </c>
    </row>
    <row r="136" spans="1:2" x14ac:dyDescent="0.25">
      <c r="A136" s="376">
        <v>44050</v>
      </c>
      <c r="B136" s="311">
        <v>262</v>
      </c>
    </row>
    <row r="137" spans="1:2" x14ac:dyDescent="0.25">
      <c r="A137" s="376">
        <v>44051</v>
      </c>
      <c r="B137" s="311">
        <v>261</v>
      </c>
    </row>
    <row r="138" spans="1:2" x14ac:dyDescent="0.25">
      <c r="A138" s="376">
        <v>44052</v>
      </c>
      <c r="B138" s="311">
        <v>261</v>
      </c>
    </row>
    <row r="139" spans="1:2" x14ac:dyDescent="0.25">
      <c r="A139" s="376">
        <v>44053</v>
      </c>
      <c r="B139" s="311">
        <v>267</v>
      </c>
    </row>
    <row r="140" spans="1:2" x14ac:dyDescent="0.25">
      <c r="A140" s="376">
        <v>44054</v>
      </c>
      <c r="B140" s="311">
        <v>269</v>
      </c>
    </row>
    <row r="141" spans="1:2" x14ac:dyDescent="0.25">
      <c r="A141" s="376">
        <v>44055</v>
      </c>
      <c r="B141" s="311">
        <v>265</v>
      </c>
    </row>
    <row r="142" spans="1:2" x14ac:dyDescent="0.25">
      <c r="A142" s="376">
        <v>44056</v>
      </c>
      <c r="B142" s="311">
        <v>258</v>
      </c>
    </row>
    <row r="143" spans="1:2" x14ac:dyDescent="0.25">
      <c r="A143" s="376">
        <v>44057</v>
      </c>
      <c r="B143" s="311">
        <v>253</v>
      </c>
    </row>
    <row r="144" spans="1:2" x14ac:dyDescent="0.25">
      <c r="A144" s="376">
        <v>44058</v>
      </c>
      <c r="B144" s="311">
        <v>244</v>
      </c>
    </row>
    <row r="145" spans="1:2" x14ac:dyDescent="0.25">
      <c r="A145" s="376">
        <v>44059</v>
      </c>
      <c r="B145" s="311">
        <v>243</v>
      </c>
    </row>
    <row r="146" spans="1:2" x14ac:dyDescent="0.25">
      <c r="A146" s="376">
        <v>44060</v>
      </c>
      <c r="B146" s="311">
        <v>248</v>
      </c>
    </row>
    <row r="147" spans="1:2" x14ac:dyDescent="0.25">
      <c r="A147" s="376">
        <v>44061</v>
      </c>
      <c r="B147" s="311">
        <v>254</v>
      </c>
    </row>
    <row r="148" spans="1:2" x14ac:dyDescent="0.25">
      <c r="A148" s="376">
        <v>44062</v>
      </c>
      <c r="B148" s="311">
        <v>247</v>
      </c>
    </row>
    <row r="149" spans="1:2" x14ac:dyDescent="0.25">
      <c r="A149" s="376">
        <v>44063</v>
      </c>
      <c r="B149" s="311">
        <v>248</v>
      </c>
    </row>
    <row r="150" spans="1:2" x14ac:dyDescent="0.25">
      <c r="A150" s="376">
        <v>44064</v>
      </c>
      <c r="B150" s="311">
        <v>253</v>
      </c>
    </row>
    <row r="151" spans="1:2" x14ac:dyDescent="0.25">
      <c r="A151" s="376">
        <v>44065</v>
      </c>
      <c r="B151" s="311">
        <v>246</v>
      </c>
    </row>
    <row r="152" spans="1:2" x14ac:dyDescent="0.25">
      <c r="A152" s="376">
        <v>44066</v>
      </c>
      <c r="B152" s="311">
        <v>245</v>
      </c>
    </row>
    <row r="153" spans="1:2" x14ac:dyDescent="0.25">
      <c r="A153" s="376">
        <v>44067</v>
      </c>
      <c r="B153" s="311">
        <v>248</v>
      </c>
    </row>
    <row r="154" spans="1:2" x14ac:dyDescent="0.25">
      <c r="A154" s="376">
        <v>44068</v>
      </c>
      <c r="B154" s="311">
        <v>243</v>
      </c>
    </row>
    <row r="155" spans="1:2" x14ac:dyDescent="0.25">
      <c r="A155" s="376">
        <v>44069</v>
      </c>
      <c r="B155" s="311">
        <v>249</v>
      </c>
    </row>
    <row r="156" spans="1:2" x14ac:dyDescent="0.25">
      <c r="A156" s="376">
        <v>44070</v>
      </c>
      <c r="B156" s="311">
        <v>257</v>
      </c>
    </row>
    <row r="157" spans="1:2" x14ac:dyDescent="0.25">
      <c r="A157" s="376">
        <v>44071</v>
      </c>
      <c r="B157" s="311">
        <v>255</v>
      </c>
    </row>
    <row r="158" spans="1:2" x14ac:dyDescent="0.25">
      <c r="A158" s="376">
        <v>44072</v>
      </c>
      <c r="B158" s="311">
        <v>258</v>
      </c>
    </row>
    <row r="159" spans="1:2" x14ac:dyDescent="0.25">
      <c r="A159" s="376">
        <v>44073</v>
      </c>
      <c r="B159" s="311">
        <v>251</v>
      </c>
    </row>
    <row r="160" spans="1:2" x14ac:dyDescent="0.25">
      <c r="A160" s="376">
        <v>44074</v>
      </c>
      <c r="B160" s="311">
        <v>258</v>
      </c>
    </row>
    <row r="161" spans="1:2" x14ac:dyDescent="0.25">
      <c r="A161" s="376">
        <v>44075</v>
      </c>
      <c r="B161" s="311">
        <v>264</v>
      </c>
    </row>
    <row r="162" spans="1:2" x14ac:dyDescent="0.25">
      <c r="A162" s="376">
        <v>44076</v>
      </c>
      <c r="B162" s="311">
        <v>258</v>
      </c>
    </row>
    <row r="163" spans="1:2" x14ac:dyDescent="0.25">
      <c r="A163" s="376">
        <v>44077</v>
      </c>
      <c r="B163" s="311">
        <v>259</v>
      </c>
    </row>
    <row r="164" spans="1:2" x14ac:dyDescent="0.25">
      <c r="A164" s="376">
        <v>44078</v>
      </c>
      <c r="B164" s="311">
        <v>258</v>
      </c>
    </row>
    <row r="165" spans="1:2" x14ac:dyDescent="0.25">
      <c r="A165" s="376">
        <v>44079</v>
      </c>
      <c r="B165" s="311">
        <v>251</v>
      </c>
    </row>
    <row r="166" spans="1:2" x14ac:dyDescent="0.25">
      <c r="A166" s="376">
        <v>44080</v>
      </c>
      <c r="B166" s="311">
        <v>244</v>
      </c>
    </row>
    <row r="167" spans="1:2" x14ac:dyDescent="0.25">
      <c r="A167" s="376">
        <v>44081</v>
      </c>
      <c r="B167" s="311">
        <v>256</v>
      </c>
    </row>
    <row r="168" spans="1:2" x14ac:dyDescent="0.25">
      <c r="A168" s="376">
        <v>44082</v>
      </c>
      <c r="B168" s="311">
        <v>267</v>
      </c>
    </row>
    <row r="169" spans="1:2" x14ac:dyDescent="0.25">
      <c r="A169" s="376">
        <v>44083</v>
      </c>
      <c r="B169" s="311">
        <v>274</v>
      </c>
    </row>
    <row r="170" spans="1:2" x14ac:dyDescent="0.25">
      <c r="A170" s="376">
        <v>44084</v>
      </c>
      <c r="B170" s="311">
        <v>266</v>
      </c>
    </row>
    <row r="171" spans="1:2" x14ac:dyDescent="0.25">
      <c r="A171" s="376">
        <v>44085</v>
      </c>
      <c r="B171" s="311">
        <v>269</v>
      </c>
    </row>
    <row r="172" spans="1:2" x14ac:dyDescent="0.25">
      <c r="A172" s="376">
        <v>44086</v>
      </c>
      <c r="B172" s="311">
        <v>261</v>
      </c>
    </row>
    <row r="173" spans="1:2" x14ac:dyDescent="0.25">
      <c r="A173" s="376">
        <v>44087</v>
      </c>
      <c r="B173" s="311">
        <v>259</v>
      </c>
    </row>
    <row r="174" spans="1:2" x14ac:dyDescent="0.25">
      <c r="A174" s="376">
        <v>44088</v>
      </c>
      <c r="B174" s="311">
        <v>264</v>
      </c>
    </row>
    <row r="175" spans="1:2" x14ac:dyDescent="0.25">
      <c r="A175" s="376">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61"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3" customWidth="1"/>
    <col min="5" max="16384" width="9.42578125" style="3"/>
  </cols>
  <sheetData>
    <row r="1" spans="1:16" x14ac:dyDescent="0.25">
      <c r="A1" s="55" t="s">
        <v>189</v>
      </c>
      <c r="B1" s="55"/>
      <c r="C1" s="359"/>
      <c r="D1" s="359"/>
      <c r="J1" s="60" t="s">
        <v>29</v>
      </c>
    </row>
    <row r="2" spans="1:16" x14ac:dyDescent="0.25">
      <c r="A2" s="359"/>
      <c r="B2" s="359"/>
      <c r="C2" s="359"/>
      <c r="D2" s="359"/>
    </row>
    <row r="3" spans="1:16" ht="51" x14ac:dyDescent="0.25">
      <c r="A3" s="383" t="s">
        <v>190</v>
      </c>
      <c r="B3" s="449" t="s">
        <v>296</v>
      </c>
      <c r="C3" s="449" t="s">
        <v>297</v>
      </c>
      <c r="D3" s="456" t="s">
        <v>298</v>
      </c>
    </row>
    <row r="4" spans="1:16" x14ac:dyDescent="0.25">
      <c r="A4" s="360">
        <v>44085</v>
      </c>
      <c r="B4" s="361">
        <v>6</v>
      </c>
      <c r="C4" s="361">
        <v>45</v>
      </c>
      <c r="D4" s="361"/>
      <c r="E4" s="362"/>
      <c r="F4" s="362"/>
      <c r="G4" s="362"/>
      <c r="H4" s="362"/>
      <c r="I4" s="362"/>
      <c r="J4" s="362"/>
      <c r="K4" s="363"/>
      <c r="L4" s="363"/>
      <c r="M4" s="363"/>
      <c r="N4" s="363"/>
      <c r="O4" s="363"/>
      <c r="P4" s="363"/>
    </row>
    <row r="5" spans="1:16" x14ac:dyDescent="0.25">
      <c r="A5" s="360">
        <v>44086</v>
      </c>
      <c r="B5" s="361">
        <v>7</v>
      </c>
      <c r="C5" s="361">
        <v>42</v>
      </c>
      <c r="D5" s="361"/>
      <c r="E5" s="362"/>
      <c r="F5" s="362"/>
      <c r="G5" s="362"/>
      <c r="H5" s="362"/>
      <c r="I5" s="362"/>
      <c r="J5" s="362"/>
      <c r="K5" s="363"/>
      <c r="L5" s="363"/>
      <c r="M5" s="363"/>
      <c r="N5" s="363"/>
      <c r="O5" s="363"/>
      <c r="P5" s="363"/>
    </row>
    <row r="6" spans="1:16" x14ac:dyDescent="0.25">
      <c r="A6" s="360">
        <v>44087</v>
      </c>
      <c r="B6" s="361">
        <v>6</v>
      </c>
      <c r="C6" s="361">
        <v>45</v>
      </c>
      <c r="D6" s="361"/>
      <c r="E6" s="362"/>
      <c r="F6" s="362"/>
      <c r="G6" s="362"/>
      <c r="H6" s="362"/>
      <c r="I6" s="362"/>
      <c r="J6" s="362"/>
      <c r="K6" s="363"/>
      <c r="L6" s="363"/>
      <c r="M6" s="363"/>
      <c r="N6" s="363"/>
      <c r="O6" s="363"/>
      <c r="P6" s="363"/>
    </row>
    <row r="7" spans="1:16" x14ac:dyDescent="0.25">
      <c r="A7" s="360">
        <v>44088</v>
      </c>
      <c r="B7" s="361">
        <v>6</v>
      </c>
      <c r="C7" s="361">
        <v>51</v>
      </c>
      <c r="D7" s="361"/>
      <c r="E7" s="362"/>
      <c r="F7" s="362"/>
      <c r="G7" s="362"/>
      <c r="H7" s="362"/>
      <c r="I7" s="362"/>
      <c r="J7" s="362"/>
      <c r="K7" s="363"/>
      <c r="L7" s="363"/>
      <c r="M7" s="363"/>
      <c r="N7" s="363"/>
      <c r="O7" s="363"/>
      <c r="P7" s="363"/>
    </row>
    <row r="8" spans="1:16" x14ac:dyDescent="0.25">
      <c r="A8" s="360">
        <v>44089</v>
      </c>
      <c r="B8" s="361">
        <v>6</v>
      </c>
      <c r="C8" s="361">
        <v>48</v>
      </c>
      <c r="D8" s="361"/>
      <c r="E8" s="362"/>
      <c r="F8" s="362"/>
      <c r="G8" s="362"/>
      <c r="H8" s="362"/>
      <c r="I8" s="362"/>
      <c r="J8" s="362"/>
      <c r="K8" s="363"/>
      <c r="L8" s="363"/>
      <c r="M8" s="363"/>
      <c r="N8" s="363"/>
      <c r="O8" s="363"/>
      <c r="P8" s="363"/>
    </row>
    <row r="9" spans="1:16" x14ac:dyDescent="0.25">
      <c r="A9" s="360">
        <v>44090</v>
      </c>
      <c r="B9" s="361">
        <v>6</v>
      </c>
      <c r="C9" s="361">
        <v>51</v>
      </c>
      <c r="D9" s="361"/>
      <c r="E9" s="362"/>
      <c r="F9" s="362"/>
      <c r="G9" s="362"/>
      <c r="H9" s="362"/>
      <c r="I9" s="362"/>
      <c r="J9" s="362"/>
      <c r="K9" s="363"/>
      <c r="L9" s="363"/>
      <c r="M9" s="363"/>
      <c r="N9" s="363"/>
      <c r="O9" s="363"/>
      <c r="P9" s="363"/>
    </row>
    <row r="10" spans="1:16" x14ac:dyDescent="0.25">
      <c r="A10" s="360">
        <v>44091</v>
      </c>
      <c r="B10" s="361">
        <v>5</v>
      </c>
      <c r="C10" s="361">
        <v>52</v>
      </c>
      <c r="D10" s="361"/>
      <c r="E10" s="362"/>
      <c r="F10" s="362"/>
      <c r="G10" s="362"/>
      <c r="H10" s="362"/>
      <c r="I10" s="362"/>
      <c r="J10" s="362"/>
      <c r="K10" s="363"/>
      <c r="L10" s="363"/>
      <c r="M10" s="363"/>
      <c r="N10" s="363"/>
      <c r="O10" s="363"/>
      <c r="P10" s="363"/>
    </row>
    <row r="11" spans="1:16" x14ac:dyDescent="0.25">
      <c r="A11" s="360">
        <v>44092</v>
      </c>
      <c r="B11" s="361">
        <v>5</v>
      </c>
      <c r="C11" s="361">
        <v>61</v>
      </c>
      <c r="D11" s="361"/>
      <c r="E11" s="362"/>
      <c r="F11" s="362"/>
      <c r="G11" s="362"/>
      <c r="H11" s="362"/>
      <c r="I11" s="362"/>
      <c r="J11" s="362"/>
      <c r="K11" s="363"/>
      <c r="L11" s="363"/>
      <c r="M11" s="363"/>
      <c r="N11" s="363"/>
      <c r="O11" s="363"/>
      <c r="P11" s="363"/>
    </row>
    <row r="12" spans="1:16" x14ac:dyDescent="0.25">
      <c r="A12" s="360">
        <v>44093</v>
      </c>
      <c r="B12" s="361">
        <v>9</v>
      </c>
      <c r="C12" s="361">
        <v>64</v>
      </c>
      <c r="D12" s="361"/>
      <c r="E12" s="362"/>
      <c r="F12" s="362"/>
      <c r="G12" s="362"/>
      <c r="H12" s="362"/>
      <c r="I12" s="362"/>
      <c r="J12" s="362"/>
      <c r="K12" s="363"/>
      <c r="L12" s="363"/>
      <c r="M12" s="363"/>
      <c r="N12" s="363"/>
      <c r="O12" s="363"/>
      <c r="P12" s="363"/>
    </row>
    <row r="13" spans="1:16" x14ac:dyDescent="0.25">
      <c r="A13" s="360">
        <v>44094</v>
      </c>
      <c r="B13" s="361">
        <v>9</v>
      </c>
      <c r="C13" s="361">
        <v>63</v>
      </c>
      <c r="D13" s="361"/>
      <c r="E13" s="362"/>
      <c r="F13" s="362"/>
      <c r="G13" s="362"/>
      <c r="H13" s="362"/>
      <c r="I13" s="362"/>
      <c r="J13" s="362"/>
      <c r="K13" s="363"/>
      <c r="L13" s="363"/>
      <c r="M13" s="363"/>
      <c r="N13" s="363"/>
      <c r="O13" s="363"/>
      <c r="P13" s="363"/>
    </row>
    <row r="14" spans="1:16" x14ac:dyDescent="0.25">
      <c r="A14" s="360">
        <v>44095</v>
      </c>
      <c r="B14" s="361">
        <v>8</v>
      </c>
      <c r="C14" s="361">
        <v>73</v>
      </c>
      <c r="D14" s="361"/>
      <c r="E14" s="362"/>
      <c r="F14" s="362"/>
      <c r="G14" s="362"/>
      <c r="H14" s="362"/>
      <c r="I14" s="362"/>
      <c r="J14" s="362"/>
      <c r="K14" s="363"/>
      <c r="L14" s="363"/>
      <c r="M14" s="363"/>
      <c r="N14" s="363"/>
      <c r="O14" s="363"/>
      <c r="P14" s="363"/>
    </row>
    <row r="15" spans="1:16" x14ac:dyDescent="0.25">
      <c r="A15" s="360">
        <v>44096</v>
      </c>
      <c r="B15" s="361">
        <v>10</v>
      </c>
      <c r="C15" s="361">
        <v>73</v>
      </c>
      <c r="D15" s="361"/>
      <c r="E15" s="362"/>
      <c r="F15" s="362"/>
      <c r="G15" s="362"/>
      <c r="H15" s="362"/>
      <c r="I15" s="362"/>
      <c r="J15" s="362"/>
      <c r="K15" s="363"/>
      <c r="L15" s="363"/>
      <c r="M15" s="363"/>
      <c r="N15" s="363"/>
      <c r="O15" s="363"/>
      <c r="P15" s="363"/>
    </row>
    <row r="16" spans="1:16" x14ac:dyDescent="0.25">
      <c r="A16" s="360">
        <v>44097</v>
      </c>
      <c r="B16" s="361">
        <v>10</v>
      </c>
      <c r="C16" s="361">
        <v>83</v>
      </c>
      <c r="D16" s="361"/>
      <c r="E16" s="362"/>
      <c r="F16" s="362"/>
      <c r="G16" s="362"/>
      <c r="H16" s="362"/>
      <c r="I16" s="362"/>
      <c r="J16" s="362"/>
      <c r="K16" s="363"/>
      <c r="L16" s="363"/>
      <c r="M16" s="363"/>
      <c r="N16" s="363"/>
      <c r="O16" s="363"/>
      <c r="P16" s="363"/>
    </row>
    <row r="17" spans="1:16" x14ac:dyDescent="0.25">
      <c r="A17" s="360">
        <v>44098</v>
      </c>
      <c r="B17" s="361">
        <v>10</v>
      </c>
      <c r="C17" s="361">
        <v>85</v>
      </c>
      <c r="D17" s="361"/>
      <c r="E17" s="362"/>
      <c r="F17" s="362"/>
      <c r="G17" s="362"/>
      <c r="H17" s="362"/>
      <c r="I17" s="362"/>
      <c r="J17" s="362"/>
      <c r="K17" s="363"/>
      <c r="L17" s="363"/>
      <c r="M17" s="363"/>
      <c r="N17" s="363"/>
      <c r="O17" s="363"/>
      <c r="P17" s="363"/>
    </row>
    <row r="18" spans="1:16" x14ac:dyDescent="0.25">
      <c r="A18" s="360">
        <v>44099</v>
      </c>
      <c r="B18" s="361">
        <v>11</v>
      </c>
      <c r="C18" s="454">
        <v>89</v>
      </c>
      <c r="D18" s="454"/>
      <c r="E18" s="362"/>
      <c r="F18" s="362"/>
      <c r="G18" s="362"/>
      <c r="H18" s="362"/>
      <c r="I18" s="362"/>
      <c r="J18" s="362"/>
      <c r="K18" s="363"/>
      <c r="L18" s="363"/>
      <c r="M18" s="363"/>
      <c r="N18" s="363"/>
      <c r="O18" s="363"/>
      <c r="P18" s="363"/>
    </row>
    <row r="19" spans="1:16" x14ac:dyDescent="0.25">
      <c r="A19" s="360">
        <v>44100</v>
      </c>
      <c r="B19" s="361">
        <v>11</v>
      </c>
      <c r="C19" s="454">
        <v>99</v>
      </c>
      <c r="D19" s="454"/>
      <c r="E19" s="362"/>
      <c r="F19" s="362"/>
      <c r="G19" s="362"/>
      <c r="H19" s="362"/>
      <c r="I19" s="362"/>
      <c r="J19" s="362"/>
      <c r="K19" s="363"/>
      <c r="L19" s="363"/>
      <c r="M19" s="363"/>
      <c r="N19" s="363"/>
      <c r="O19" s="363"/>
      <c r="P19" s="363"/>
    </row>
    <row r="20" spans="1:16" x14ac:dyDescent="0.25">
      <c r="A20" s="360">
        <v>44101</v>
      </c>
      <c r="B20" s="361">
        <v>12</v>
      </c>
      <c r="C20" s="454">
        <v>105</v>
      </c>
      <c r="D20" s="454"/>
      <c r="E20" s="362"/>
      <c r="F20" s="362"/>
      <c r="G20" s="362"/>
      <c r="H20" s="362"/>
      <c r="I20" s="362"/>
      <c r="J20" s="362"/>
      <c r="K20" s="363"/>
      <c r="L20" s="363"/>
      <c r="M20" s="363"/>
      <c r="N20" s="363"/>
      <c r="O20" s="363"/>
      <c r="P20" s="363"/>
    </row>
    <row r="21" spans="1:16" x14ac:dyDescent="0.25">
      <c r="A21" s="360">
        <v>44102</v>
      </c>
      <c r="B21" s="361">
        <v>16</v>
      </c>
      <c r="C21" s="454">
        <v>122</v>
      </c>
      <c r="D21" s="454"/>
      <c r="E21" s="362"/>
      <c r="F21" s="362"/>
      <c r="G21" s="362"/>
      <c r="H21" s="362"/>
      <c r="I21" s="362"/>
      <c r="J21" s="362"/>
      <c r="K21" s="363"/>
      <c r="L21" s="363"/>
      <c r="M21" s="363"/>
      <c r="N21" s="363"/>
      <c r="O21" s="363"/>
      <c r="P21" s="363"/>
    </row>
    <row r="22" spans="1:16" x14ac:dyDescent="0.25">
      <c r="A22" s="360">
        <v>44103</v>
      </c>
      <c r="B22" s="361">
        <v>16</v>
      </c>
      <c r="C22" s="454">
        <v>123</v>
      </c>
      <c r="D22" s="454"/>
      <c r="E22" s="362"/>
      <c r="F22" s="362"/>
      <c r="G22" s="362"/>
      <c r="H22" s="362"/>
      <c r="I22" s="362"/>
      <c r="J22" s="362"/>
      <c r="K22" s="363"/>
      <c r="L22" s="363"/>
      <c r="M22" s="363"/>
      <c r="N22" s="363"/>
      <c r="O22" s="363"/>
      <c r="P22" s="363"/>
    </row>
    <row r="23" spans="1:16" x14ac:dyDescent="0.25">
      <c r="A23" s="360">
        <v>44104</v>
      </c>
      <c r="B23" s="361">
        <v>15</v>
      </c>
      <c r="C23" s="454">
        <v>137</v>
      </c>
      <c r="D23" s="454"/>
      <c r="E23" s="362"/>
      <c r="F23" s="362"/>
      <c r="G23" s="362"/>
      <c r="H23" s="362"/>
      <c r="I23" s="362"/>
      <c r="J23" s="362"/>
      <c r="K23" s="363"/>
      <c r="L23" s="363"/>
      <c r="M23" s="363"/>
      <c r="N23" s="363"/>
      <c r="O23" s="363"/>
      <c r="P23" s="363"/>
    </row>
    <row r="24" spans="1:16" x14ac:dyDescent="0.25">
      <c r="A24" s="360">
        <v>44105</v>
      </c>
      <c r="B24" s="361">
        <v>17</v>
      </c>
      <c r="C24" s="454">
        <v>154</v>
      </c>
      <c r="D24" s="454"/>
      <c r="E24" s="362"/>
      <c r="F24" s="362"/>
      <c r="G24" s="362"/>
      <c r="H24" s="362"/>
      <c r="I24" s="362"/>
      <c r="J24" s="362"/>
      <c r="K24" s="363"/>
      <c r="L24" s="363"/>
      <c r="M24" s="363"/>
      <c r="N24" s="363"/>
      <c r="O24" s="363"/>
      <c r="P24" s="363"/>
    </row>
    <row r="25" spans="1:16" x14ac:dyDescent="0.25">
      <c r="A25" s="360">
        <v>44106</v>
      </c>
      <c r="B25" s="361">
        <v>19</v>
      </c>
      <c r="C25" s="454">
        <v>175</v>
      </c>
      <c r="D25" s="454"/>
      <c r="E25" s="362"/>
      <c r="F25" s="362"/>
      <c r="G25" s="362"/>
      <c r="H25" s="362"/>
      <c r="I25" s="362"/>
      <c r="J25" s="362"/>
      <c r="K25" s="363"/>
      <c r="L25" s="363"/>
      <c r="M25" s="363"/>
      <c r="N25" s="363"/>
      <c r="O25" s="363"/>
      <c r="P25" s="363"/>
    </row>
    <row r="26" spans="1:16" x14ac:dyDescent="0.25">
      <c r="A26" s="360">
        <v>44107</v>
      </c>
      <c r="B26" s="361">
        <v>23</v>
      </c>
      <c r="C26" s="361">
        <v>191</v>
      </c>
      <c r="D26" s="361"/>
    </row>
    <row r="27" spans="1:16" x14ac:dyDescent="0.25">
      <c r="A27" s="360">
        <v>44108</v>
      </c>
      <c r="B27" s="361">
        <v>22</v>
      </c>
      <c r="C27" s="361">
        <v>210</v>
      </c>
      <c r="D27" s="361"/>
    </row>
    <row r="28" spans="1:16" x14ac:dyDescent="0.25">
      <c r="A28" s="360">
        <v>44109</v>
      </c>
      <c r="B28" s="361">
        <v>22</v>
      </c>
      <c r="C28" s="361">
        <v>218</v>
      </c>
      <c r="D28" s="361"/>
    </row>
    <row r="29" spans="1:16" x14ac:dyDescent="0.25">
      <c r="A29" s="360">
        <v>44110</v>
      </c>
      <c r="B29" s="361">
        <v>25</v>
      </c>
      <c r="C29" s="361">
        <v>262</v>
      </c>
      <c r="D29" s="361"/>
    </row>
    <row r="30" spans="1:16" x14ac:dyDescent="0.25">
      <c r="A30" s="360">
        <v>44111</v>
      </c>
      <c r="B30" s="361">
        <v>28</v>
      </c>
      <c r="C30" s="361">
        <v>319</v>
      </c>
      <c r="D30" s="361"/>
    </row>
    <row r="31" spans="1:16" x14ac:dyDescent="0.25">
      <c r="A31" s="360">
        <v>44112</v>
      </c>
      <c r="B31" s="361">
        <v>31</v>
      </c>
      <c r="C31" s="361">
        <v>377</v>
      </c>
      <c r="D31" s="361"/>
    </row>
    <row r="32" spans="1:16" x14ac:dyDescent="0.25">
      <c r="A32" s="360">
        <v>44113</v>
      </c>
      <c r="B32" s="361">
        <v>31</v>
      </c>
      <c r="C32" s="361">
        <v>397</v>
      </c>
      <c r="D32" s="361"/>
    </row>
    <row r="33" spans="1:5" x14ac:dyDescent="0.25">
      <c r="A33" s="360">
        <v>44114</v>
      </c>
      <c r="B33" s="361">
        <v>34</v>
      </c>
      <c r="C33" s="361">
        <v>432</v>
      </c>
      <c r="D33" s="361"/>
    </row>
    <row r="34" spans="1:5" x14ac:dyDescent="0.25">
      <c r="A34" s="360">
        <v>44115</v>
      </c>
      <c r="B34" s="361">
        <v>35</v>
      </c>
      <c r="C34" s="455">
        <v>449</v>
      </c>
      <c r="D34" s="455"/>
    </row>
    <row r="35" spans="1:5" x14ac:dyDescent="0.25">
      <c r="A35" s="360">
        <v>44116</v>
      </c>
      <c r="B35" s="361">
        <v>36</v>
      </c>
      <c r="C35" s="455">
        <v>487</v>
      </c>
      <c r="D35" s="455"/>
    </row>
    <row r="36" spans="1:5" x14ac:dyDescent="0.25">
      <c r="A36" s="360">
        <v>44117</v>
      </c>
      <c r="B36" s="361">
        <v>35</v>
      </c>
      <c r="C36" s="455">
        <v>527</v>
      </c>
      <c r="D36" s="455"/>
    </row>
    <row r="37" spans="1:5" x14ac:dyDescent="0.25">
      <c r="A37" s="360">
        <v>44118</v>
      </c>
      <c r="B37" s="361">
        <v>49</v>
      </c>
      <c r="C37" s="455">
        <v>570</v>
      </c>
      <c r="D37" s="455"/>
    </row>
    <row r="38" spans="1:5" x14ac:dyDescent="0.25">
      <c r="A38" s="360">
        <v>44119</v>
      </c>
      <c r="B38" s="361">
        <v>52</v>
      </c>
      <c r="C38" s="455">
        <v>601</v>
      </c>
      <c r="D38" s="455"/>
    </row>
    <row r="39" spans="1:5" x14ac:dyDescent="0.25">
      <c r="A39" s="360">
        <v>44120</v>
      </c>
      <c r="B39" s="361">
        <v>58</v>
      </c>
      <c r="C39" s="455">
        <v>627</v>
      </c>
      <c r="D39" s="455"/>
    </row>
    <row r="40" spans="1:5" x14ac:dyDescent="0.25">
      <c r="A40" s="360">
        <v>44121</v>
      </c>
      <c r="B40" s="361">
        <v>62</v>
      </c>
      <c r="C40" s="455">
        <v>672</v>
      </c>
      <c r="D40" s="455"/>
    </row>
    <row r="41" spans="1:5" x14ac:dyDescent="0.25">
      <c r="A41" s="360">
        <v>44122</v>
      </c>
      <c r="B41" s="361">
        <v>63</v>
      </c>
      <c r="C41" s="361">
        <v>712</v>
      </c>
      <c r="D41" s="361"/>
    </row>
    <row r="42" spans="1:5" x14ac:dyDescent="0.25">
      <c r="A42" s="360">
        <v>44123</v>
      </c>
      <c r="B42" s="361">
        <v>61</v>
      </c>
      <c r="C42" s="361">
        <v>755</v>
      </c>
      <c r="D42" s="361"/>
    </row>
    <row r="43" spans="1:5" x14ac:dyDescent="0.25">
      <c r="A43" s="360">
        <v>44124</v>
      </c>
      <c r="B43" s="361">
        <v>70</v>
      </c>
      <c r="C43" s="361">
        <v>824</v>
      </c>
      <c r="D43" s="361"/>
    </row>
    <row r="44" spans="1:5" x14ac:dyDescent="0.25">
      <c r="A44" s="360">
        <v>44125</v>
      </c>
      <c r="B44" s="361">
        <v>73</v>
      </c>
      <c r="C44" s="361">
        <v>873</v>
      </c>
      <c r="D44" s="361"/>
    </row>
    <row r="45" spans="1:5" x14ac:dyDescent="0.25">
      <c r="A45" s="360">
        <v>44126</v>
      </c>
      <c r="B45" s="361">
        <v>74</v>
      </c>
      <c r="C45" s="361">
        <v>934</v>
      </c>
      <c r="D45" s="361"/>
      <c r="E45" s="365"/>
    </row>
    <row r="46" spans="1:5" x14ac:dyDescent="0.25">
      <c r="A46" s="360">
        <v>44127</v>
      </c>
      <c r="B46" s="361">
        <v>76</v>
      </c>
      <c r="C46" s="361">
        <v>975</v>
      </c>
      <c r="D46" s="361"/>
    </row>
    <row r="47" spans="1:5" x14ac:dyDescent="0.25">
      <c r="A47" s="360">
        <v>44128</v>
      </c>
      <c r="B47" s="361">
        <v>84</v>
      </c>
      <c r="C47" s="361">
        <v>985</v>
      </c>
      <c r="D47" s="361"/>
    </row>
    <row r="48" spans="1:5" x14ac:dyDescent="0.25">
      <c r="A48" s="360">
        <v>44129</v>
      </c>
      <c r="B48" s="361">
        <v>86</v>
      </c>
      <c r="C48" s="361">
        <v>1016</v>
      </c>
      <c r="D48" s="361"/>
    </row>
    <row r="49" spans="1:4" x14ac:dyDescent="0.25">
      <c r="A49" s="360">
        <v>44130</v>
      </c>
      <c r="B49" s="361">
        <v>90</v>
      </c>
      <c r="C49" s="361">
        <v>1052</v>
      </c>
      <c r="D49" s="361"/>
    </row>
    <row r="50" spans="1:4" x14ac:dyDescent="0.25">
      <c r="A50" s="360">
        <v>44131</v>
      </c>
      <c r="B50" s="361">
        <v>82</v>
      </c>
      <c r="C50" s="361">
        <v>1100</v>
      </c>
      <c r="D50" s="361"/>
    </row>
    <row r="51" spans="1:4" x14ac:dyDescent="0.25">
      <c r="A51" s="360">
        <v>44132</v>
      </c>
      <c r="B51" s="361">
        <v>85</v>
      </c>
      <c r="C51" s="361">
        <v>1117</v>
      </c>
      <c r="D51" s="361"/>
    </row>
    <row r="52" spans="1:4" x14ac:dyDescent="0.25">
      <c r="A52" s="360">
        <v>44133</v>
      </c>
      <c r="B52" s="361">
        <v>86</v>
      </c>
      <c r="C52" s="361">
        <v>1152</v>
      </c>
      <c r="D52" s="361"/>
    </row>
    <row r="53" spans="1:4" x14ac:dyDescent="0.25">
      <c r="A53" s="360">
        <v>44134</v>
      </c>
      <c r="B53" s="361">
        <v>83</v>
      </c>
      <c r="C53" s="451">
        <v>1171</v>
      </c>
      <c r="D53" s="451"/>
    </row>
    <row r="54" spans="1:4" x14ac:dyDescent="0.25">
      <c r="A54" s="360">
        <v>44135</v>
      </c>
      <c r="B54" s="361">
        <v>80</v>
      </c>
      <c r="C54" s="451">
        <v>1154</v>
      </c>
      <c r="D54" s="451"/>
    </row>
    <row r="55" spans="1:4" x14ac:dyDescent="0.25">
      <c r="A55" s="360">
        <v>44136</v>
      </c>
      <c r="B55" s="361">
        <v>81</v>
      </c>
      <c r="C55" s="451">
        <v>1203</v>
      </c>
      <c r="D55" s="451"/>
    </row>
    <row r="56" spans="1:4" x14ac:dyDescent="0.25">
      <c r="A56" s="360">
        <v>44137</v>
      </c>
      <c r="B56" s="361">
        <v>93</v>
      </c>
      <c r="C56" s="451">
        <v>1235</v>
      </c>
      <c r="D56" s="451"/>
    </row>
    <row r="57" spans="1:4" x14ac:dyDescent="0.25">
      <c r="A57" s="360">
        <v>44138</v>
      </c>
      <c r="B57" s="361">
        <v>92</v>
      </c>
      <c r="C57" s="451">
        <v>1264</v>
      </c>
      <c r="D57" s="451"/>
    </row>
    <row r="58" spans="1:4" x14ac:dyDescent="0.25">
      <c r="A58" s="360">
        <v>44139</v>
      </c>
      <c r="B58" s="361">
        <v>94</v>
      </c>
      <c r="C58" s="451">
        <v>1257</v>
      </c>
      <c r="D58" s="451"/>
    </row>
    <row r="59" spans="1:4" x14ac:dyDescent="0.25">
      <c r="A59" s="360">
        <v>44140</v>
      </c>
      <c r="B59" s="361">
        <v>95</v>
      </c>
      <c r="C59" s="451">
        <v>1252</v>
      </c>
      <c r="D59" s="451"/>
    </row>
    <row r="60" spans="1:4" x14ac:dyDescent="0.25">
      <c r="A60" s="360">
        <v>44141</v>
      </c>
      <c r="B60" s="361">
        <v>98</v>
      </c>
      <c r="C60" s="451">
        <v>1237</v>
      </c>
      <c r="D60" s="451"/>
    </row>
    <row r="61" spans="1:4" x14ac:dyDescent="0.25">
      <c r="A61" s="360">
        <v>44142</v>
      </c>
      <c r="B61" s="361">
        <v>105</v>
      </c>
      <c r="C61" s="451">
        <v>1245</v>
      </c>
      <c r="D61" s="451"/>
    </row>
    <row r="62" spans="1:4" x14ac:dyDescent="0.25">
      <c r="A62" s="360">
        <v>44143</v>
      </c>
      <c r="B62" s="361">
        <v>111</v>
      </c>
      <c r="C62" s="451">
        <v>1245</v>
      </c>
      <c r="D62" s="451"/>
    </row>
    <row r="63" spans="1:4" x14ac:dyDescent="0.25">
      <c r="A63" s="360">
        <v>44144</v>
      </c>
      <c r="B63" s="450">
        <v>105</v>
      </c>
      <c r="C63" s="451">
        <v>1227</v>
      </c>
      <c r="D63" s="451"/>
    </row>
    <row r="64" spans="1:4" x14ac:dyDescent="0.25">
      <c r="A64" s="360">
        <v>44145</v>
      </c>
      <c r="B64" s="451">
        <v>102</v>
      </c>
      <c r="C64" s="451">
        <v>1239</v>
      </c>
      <c r="D64" s="451"/>
    </row>
    <row r="65" spans="1:5" x14ac:dyDescent="0.25">
      <c r="A65" s="360">
        <v>44146</v>
      </c>
      <c r="B65" s="451">
        <v>93</v>
      </c>
      <c r="C65" s="451">
        <v>1235</v>
      </c>
      <c r="D65" s="451"/>
    </row>
    <row r="66" spans="1:5" x14ac:dyDescent="0.25">
      <c r="A66" s="360">
        <v>44147</v>
      </c>
      <c r="B66" s="451">
        <v>98</v>
      </c>
      <c r="C66" s="451">
        <v>1207</v>
      </c>
      <c r="D66" s="451"/>
    </row>
    <row r="67" spans="1:5" x14ac:dyDescent="0.25">
      <c r="A67" s="360">
        <v>44148</v>
      </c>
      <c r="B67" s="451">
        <v>96</v>
      </c>
      <c r="C67" s="451">
        <v>1228</v>
      </c>
      <c r="D67" s="451"/>
    </row>
    <row r="68" spans="1:5" x14ac:dyDescent="0.25">
      <c r="A68" s="360">
        <v>44149</v>
      </c>
      <c r="B68" s="451">
        <v>92</v>
      </c>
      <c r="C68" s="451">
        <v>1198</v>
      </c>
      <c r="D68" s="451"/>
      <c r="E68" s="366"/>
    </row>
    <row r="69" spans="1:5" x14ac:dyDescent="0.25">
      <c r="A69" s="360">
        <v>44150</v>
      </c>
      <c r="B69" s="451">
        <v>100</v>
      </c>
      <c r="C69" s="451">
        <v>1241</v>
      </c>
      <c r="D69" s="451"/>
    </row>
    <row r="70" spans="1:5" x14ac:dyDescent="0.25">
      <c r="A70" s="360">
        <v>44151</v>
      </c>
      <c r="B70" s="451">
        <v>98</v>
      </c>
      <c r="C70" s="451">
        <v>1227</v>
      </c>
      <c r="D70" s="451"/>
    </row>
    <row r="71" spans="1:5" x14ac:dyDescent="0.25">
      <c r="A71" s="360">
        <v>44152</v>
      </c>
      <c r="B71" s="451">
        <v>95</v>
      </c>
      <c r="C71" s="451">
        <v>1250</v>
      </c>
      <c r="D71" s="451"/>
    </row>
    <row r="72" spans="1:5" x14ac:dyDescent="0.25">
      <c r="A72" s="302">
        <v>44153</v>
      </c>
      <c r="B72" s="451">
        <v>88</v>
      </c>
      <c r="C72" s="451">
        <v>1241</v>
      </c>
      <c r="D72" s="451"/>
    </row>
    <row r="73" spans="1:5" x14ac:dyDescent="0.25">
      <c r="A73" s="302">
        <v>44154</v>
      </c>
      <c r="B73" s="451">
        <v>85</v>
      </c>
      <c r="C73" s="451">
        <v>1212</v>
      </c>
      <c r="D73" s="451"/>
      <c r="E73" s="365"/>
    </row>
    <row r="74" spans="1:5" x14ac:dyDescent="0.25">
      <c r="A74" s="302">
        <v>44155</v>
      </c>
      <c r="B74" s="451">
        <v>89</v>
      </c>
      <c r="C74" s="451">
        <v>1234</v>
      </c>
      <c r="D74" s="451"/>
      <c r="E74" s="365"/>
    </row>
    <row r="75" spans="1:5" x14ac:dyDescent="0.25">
      <c r="A75" s="302">
        <v>44156</v>
      </c>
      <c r="B75" s="451">
        <v>100</v>
      </c>
      <c r="C75" s="451">
        <v>1194</v>
      </c>
      <c r="D75" s="451"/>
      <c r="E75" s="365"/>
    </row>
    <row r="76" spans="1:5" x14ac:dyDescent="0.25">
      <c r="A76" s="302">
        <v>44157</v>
      </c>
      <c r="B76" s="452">
        <v>95</v>
      </c>
      <c r="C76" s="451">
        <v>1170</v>
      </c>
      <c r="D76" s="451"/>
      <c r="E76" s="365"/>
    </row>
    <row r="77" spans="1:5" x14ac:dyDescent="0.25">
      <c r="A77" s="302">
        <v>44158</v>
      </c>
      <c r="B77" s="452">
        <v>84</v>
      </c>
      <c r="C77" s="451">
        <v>1208</v>
      </c>
      <c r="D77" s="451"/>
      <c r="E77" s="365"/>
    </row>
    <row r="78" spans="1:5" x14ac:dyDescent="0.25">
      <c r="A78" s="302">
        <v>44159</v>
      </c>
      <c r="B78" s="452">
        <v>84</v>
      </c>
      <c r="C78" s="451">
        <v>1197</v>
      </c>
      <c r="D78" s="451"/>
      <c r="E78" s="365"/>
    </row>
    <row r="79" spans="1:5" x14ac:dyDescent="0.25">
      <c r="A79" s="302">
        <v>44160</v>
      </c>
      <c r="B79" s="452">
        <v>84</v>
      </c>
      <c r="C79" s="451">
        <v>1156</v>
      </c>
      <c r="D79" s="451"/>
      <c r="E79" s="365"/>
    </row>
    <row r="80" spans="1:5" x14ac:dyDescent="0.25">
      <c r="A80" s="302">
        <v>44161</v>
      </c>
      <c r="B80" s="452">
        <v>90</v>
      </c>
      <c r="C80" s="451">
        <v>1125</v>
      </c>
      <c r="D80" s="451"/>
      <c r="E80" s="365"/>
    </row>
    <row r="81" spans="1:5" x14ac:dyDescent="0.25">
      <c r="A81" s="302">
        <v>44162</v>
      </c>
      <c r="B81" s="452">
        <v>80</v>
      </c>
      <c r="C81" s="451">
        <v>1099</v>
      </c>
      <c r="D81" s="451"/>
      <c r="E81" s="365"/>
    </row>
    <row r="82" spans="1:5" x14ac:dyDescent="0.25">
      <c r="A82" s="302">
        <v>44163</v>
      </c>
      <c r="B82" s="452">
        <v>77</v>
      </c>
      <c r="C82" s="451">
        <v>1074</v>
      </c>
      <c r="D82" s="451"/>
      <c r="E82" s="365"/>
    </row>
    <row r="83" spans="1:5" x14ac:dyDescent="0.25">
      <c r="A83" s="302">
        <v>44164</v>
      </c>
      <c r="B83" s="450">
        <v>76</v>
      </c>
      <c r="C83" s="451">
        <v>1049</v>
      </c>
      <c r="D83" s="451"/>
      <c r="E83" s="365"/>
    </row>
    <row r="84" spans="1:5" x14ac:dyDescent="0.25">
      <c r="A84" s="302">
        <v>44165</v>
      </c>
      <c r="B84" s="450">
        <v>75</v>
      </c>
      <c r="C84" s="451">
        <v>1041</v>
      </c>
      <c r="D84" s="451"/>
      <c r="E84" s="365"/>
    </row>
    <row r="85" spans="1:5" x14ac:dyDescent="0.25">
      <c r="A85" s="302">
        <v>44166</v>
      </c>
      <c r="B85" s="450">
        <v>70</v>
      </c>
      <c r="C85" s="451">
        <v>1021</v>
      </c>
      <c r="D85" s="451"/>
    </row>
    <row r="86" spans="1:5" x14ac:dyDescent="0.25">
      <c r="A86" s="302">
        <v>44167</v>
      </c>
      <c r="B86" s="450">
        <v>68</v>
      </c>
      <c r="C86" s="451">
        <v>991</v>
      </c>
      <c r="D86" s="451"/>
    </row>
    <row r="87" spans="1:5" x14ac:dyDescent="0.25">
      <c r="A87" s="302">
        <v>44168</v>
      </c>
      <c r="B87" s="450">
        <v>69</v>
      </c>
      <c r="C87" s="451">
        <v>982</v>
      </c>
      <c r="D87" s="451"/>
    </row>
    <row r="88" spans="1:5" x14ac:dyDescent="0.25">
      <c r="A88" s="302">
        <v>44169</v>
      </c>
      <c r="B88" s="452">
        <v>65</v>
      </c>
      <c r="C88" s="451">
        <v>965</v>
      </c>
      <c r="D88" s="451"/>
    </row>
    <row r="89" spans="1:5" x14ac:dyDescent="0.25">
      <c r="A89" s="302">
        <v>44170</v>
      </c>
      <c r="B89" s="452">
        <v>64</v>
      </c>
      <c r="C89" s="451">
        <v>945</v>
      </c>
      <c r="D89" s="451"/>
    </row>
    <row r="90" spans="1:5" x14ac:dyDescent="0.25">
      <c r="A90" s="302">
        <v>44171</v>
      </c>
      <c r="B90" s="452">
        <v>62</v>
      </c>
      <c r="C90" s="451">
        <v>951</v>
      </c>
      <c r="D90" s="451"/>
    </row>
    <row r="91" spans="1:5" x14ac:dyDescent="0.25">
      <c r="A91" s="302">
        <v>44172</v>
      </c>
      <c r="B91" s="452">
        <v>59</v>
      </c>
      <c r="C91" s="451">
        <v>974</v>
      </c>
      <c r="D91" s="451"/>
    </row>
    <row r="92" spans="1:5" x14ac:dyDescent="0.25">
      <c r="A92" s="302">
        <v>44173</v>
      </c>
      <c r="B92" s="452">
        <v>57</v>
      </c>
      <c r="C92" s="451">
        <v>983</v>
      </c>
      <c r="D92" s="451"/>
      <c r="E92" s="403"/>
    </row>
    <row r="93" spans="1:5" x14ac:dyDescent="0.25">
      <c r="A93" s="302">
        <v>44174</v>
      </c>
      <c r="B93" s="452">
        <v>50</v>
      </c>
      <c r="C93" s="451">
        <v>972</v>
      </c>
      <c r="D93" s="451"/>
    </row>
    <row r="94" spans="1:5" x14ac:dyDescent="0.25">
      <c r="A94" s="302">
        <v>44175</v>
      </c>
      <c r="B94" s="452">
        <v>52</v>
      </c>
      <c r="C94" s="451">
        <v>984</v>
      </c>
      <c r="D94" s="451"/>
    </row>
    <row r="95" spans="1:5" x14ac:dyDescent="0.25">
      <c r="A95" s="302">
        <v>44176</v>
      </c>
      <c r="B95" s="452">
        <v>53</v>
      </c>
      <c r="C95" s="451">
        <v>999</v>
      </c>
      <c r="D95" s="451"/>
    </row>
    <row r="96" spans="1:5" x14ac:dyDescent="0.25">
      <c r="A96" s="302">
        <v>44177</v>
      </c>
      <c r="B96" s="452">
        <v>52</v>
      </c>
      <c r="C96" s="451">
        <v>994</v>
      </c>
      <c r="D96" s="451"/>
    </row>
    <row r="97" spans="1:4" x14ac:dyDescent="0.25">
      <c r="A97" s="302">
        <v>44178</v>
      </c>
      <c r="B97" s="452">
        <v>47</v>
      </c>
      <c r="C97" s="451">
        <v>1015</v>
      </c>
      <c r="D97" s="451"/>
    </row>
    <row r="98" spans="1:4" x14ac:dyDescent="0.25">
      <c r="A98" s="302">
        <v>44179</v>
      </c>
      <c r="B98" s="452">
        <v>46</v>
      </c>
      <c r="C98" s="451">
        <v>1012</v>
      </c>
      <c r="D98" s="451"/>
    </row>
    <row r="99" spans="1:4" x14ac:dyDescent="0.25">
      <c r="A99" s="302">
        <v>44180</v>
      </c>
      <c r="B99" s="452">
        <v>45</v>
      </c>
      <c r="C99" s="451">
        <v>996</v>
      </c>
      <c r="D99" s="451"/>
    </row>
    <row r="100" spans="1:4" x14ac:dyDescent="0.25">
      <c r="A100" s="302">
        <v>44181</v>
      </c>
      <c r="B100" s="452">
        <v>49</v>
      </c>
      <c r="C100" s="451">
        <v>1031</v>
      </c>
      <c r="D100" s="451"/>
    </row>
    <row r="101" spans="1:4" x14ac:dyDescent="0.25">
      <c r="A101" s="302">
        <v>44182</v>
      </c>
      <c r="B101" s="452">
        <v>50</v>
      </c>
      <c r="C101" s="451">
        <v>1012</v>
      </c>
      <c r="D101" s="451"/>
    </row>
    <row r="102" spans="1:4" x14ac:dyDescent="0.25">
      <c r="A102" s="302">
        <v>44183</v>
      </c>
      <c r="B102" s="452">
        <v>50</v>
      </c>
      <c r="C102" s="451">
        <v>1032</v>
      </c>
      <c r="D102" s="451"/>
    </row>
    <row r="103" spans="1:4" x14ac:dyDescent="0.25">
      <c r="A103" s="302">
        <v>44184</v>
      </c>
      <c r="B103" s="453">
        <v>53</v>
      </c>
      <c r="C103" s="451">
        <v>1033</v>
      </c>
      <c r="D103" s="451"/>
    </row>
    <row r="104" spans="1:4" x14ac:dyDescent="0.25">
      <c r="A104" s="302">
        <v>44185</v>
      </c>
      <c r="B104" s="453">
        <v>58</v>
      </c>
      <c r="C104" s="451">
        <v>1061</v>
      </c>
      <c r="D104" s="451"/>
    </row>
    <row r="105" spans="1:4" x14ac:dyDescent="0.25">
      <c r="A105" s="302">
        <v>44186</v>
      </c>
      <c r="B105" s="453">
        <v>59</v>
      </c>
      <c r="C105" s="451">
        <v>1078</v>
      </c>
      <c r="D105" s="451"/>
    </row>
    <row r="106" spans="1:4" x14ac:dyDescent="0.25">
      <c r="A106" s="302">
        <v>44187</v>
      </c>
      <c r="B106" s="453">
        <v>60</v>
      </c>
      <c r="C106" s="451">
        <v>1045</v>
      </c>
      <c r="D106" s="451"/>
    </row>
    <row r="107" spans="1:4" x14ac:dyDescent="0.25">
      <c r="A107" s="302">
        <v>44188</v>
      </c>
      <c r="B107" s="452">
        <v>56</v>
      </c>
      <c r="C107" s="451">
        <v>1025</v>
      </c>
      <c r="D107" s="451"/>
    </row>
    <row r="108" spans="1:4" x14ac:dyDescent="0.25">
      <c r="A108" s="302">
        <v>44189</v>
      </c>
      <c r="B108" s="452">
        <v>56</v>
      </c>
      <c r="C108" s="451">
        <v>1008</v>
      </c>
      <c r="D108" s="451"/>
    </row>
    <row r="109" spans="1:4" x14ac:dyDescent="0.25">
      <c r="A109" s="302">
        <v>44190</v>
      </c>
      <c r="B109" s="452">
        <v>47</v>
      </c>
      <c r="C109" s="451">
        <v>973</v>
      </c>
      <c r="D109" s="451"/>
    </row>
    <row r="110" spans="1:4" x14ac:dyDescent="0.25">
      <c r="A110" s="302">
        <v>44191</v>
      </c>
      <c r="B110" s="452">
        <v>52</v>
      </c>
      <c r="C110" s="451">
        <v>985</v>
      </c>
      <c r="D110" s="451"/>
    </row>
    <row r="111" spans="1:4" x14ac:dyDescent="0.25">
      <c r="A111" s="302">
        <v>44192</v>
      </c>
      <c r="B111" s="452">
        <v>54</v>
      </c>
      <c r="C111" s="451">
        <v>993</v>
      </c>
      <c r="D111" s="451"/>
    </row>
    <row r="112" spans="1:4" x14ac:dyDescent="0.25">
      <c r="A112" s="302">
        <v>44193</v>
      </c>
      <c r="B112" s="452">
        <v>56</v>
      </c>
      <c r="C112" s="451">
        <v>1040</v>
      </c>
      <c r="D112" s="451"/>
    </row>
    <row r="113" spans="1:5" x14ac:dyDescent="0.25">
      <c r="A113" s="302">
        <v>44194</v>
      </c>
      <c r="B113" s="453">
        <v>65</v>
      </c>
      <c r="C113" s="451">
        <v>1092</v>
      </c>
      <c r="D113" s="451"/>
    </row>
    <row r="114" spans="1:5" x14ac:dyDescent="0.25">
      <c r="A114" s="302">
        <v>44195</v>
      </c>
      <c r="B114" s="453">
        <v>69</v>
      </c>
      <c r="C114" s="451">
        <v>1133</v>
      </c>
      <c r="D114" s="451"/>
    </row>
    <row r="115" spans="1:5" x14ac:dyDescent="0.25">
      <c r="A115" s="302">
        <v>44196</v>
      </c>
      <c r="B115" s="453">
        <v>70</v>
      </c>
      <c r="C115" s="451">
        <v>1174</v>
      </c>
      <c r="D115" s="451"/>
    </row>
    <row r="116" spans="1:5" x14ac:dyDescent="0.25">
      <c r="A116" s="302">
        <v>44197</v>
      </c>
      <c r="B116" s="453">
        <v>73</v>
      </c>
      <c r="C116" s="451">
        <v>1189</v>
      </c>
      <c r="D116" s="451"/>
    </row>
    <row r="117" spans="1:5" x14ac:dyDescent="0.25">
      <c r="A117" s="302">
        <v>44198</v>
      </c>
      <c r="B117" s="453">
        <v>78</v>
      </c>
      <c r="C117" s="451">
        <v>1212</v>
      </c>
      <c r="D117" s="451"/>
    </row>
    <row r="118" spans="1:5" x14ac:dyDescent="0.25">
      <c r="A118" s="302">
        <v>44199</v>
      </c>
      <c r="B118" s="453">
        <v>81</v>
      </c>
      <c r="C118" s="451">
        <v>1246</v>
      </c>
      <c r="D118" s="451"/>
    </row>
    <row r="119" spans="1:5" x14ac:dyDescent="0.25">
      <c r="A119" s="302">
        <v>44200</v>
      </c>
      <c r="B119" s="453">
        <v>83</v>
      </c>
      <c r="C119" s="451">
        <v>1282</v>
      </c>
      <c r="D119" s="451"/>
    </row>
    <row r="120" spans="1:5" x14ac:dyDescent="0.25">
      <c r="A120" s="302">
        <v>44201</v>
      </c>
      <c r="B120" s="453">
        <v>93</v>
      </c>
      <c r="C120" s="451">
        <v>1347</v>
      </c>
      <c r="D120" s="451"/>
    </row>
    <row r="121" spans="1:5" x14ac:dyDescent="0.25">
      <c r="A121" s="302">
        <v>44202</v>
      </c>
      <c r="B121" s="453">
        <v>95</v>
      </c>
      <c r="C121" s="451">
        <v>1384</v>
      </c>
      <c r="D121" s="451"/>
    </row>
    <row r="122" spans="1:5" x14ac:dyDescent="0.25">
      <c r="A122" s="302">
        <v>44203</v>
      </c>
      <c r="B122" s="453">
        <v>100</v>
      </c>
      <c r="C122" s="451">
        <v>1467</v>
      </c>
      <c r="D122" s="451"/>
    </row>
    <row r="123" spans="1:5" x14ac:dyDescent="0.25">
      <c r="A123" s="302">
        <v>44204</v>
      </c>
      <c r="B123" s="453">
        <v>102</v>
      </c>
      <c r="C123" s="451">
        <v>1530</v>
      </c>
      <c r="D123" s="451"/>
    </row>
    <row r="124" spans="1:5" x14ac:dyDescent="0.25">
      <c r="A124" s="302">
        <v>44205</v>
      </c>
      <c r="B124" s="453">
        <v>109</v>
      </c>
      <c r="C124" s="451">
        <v>1596</v>
      </c>
      <c r="D124" s="451"/>
    </row>
    <row r="125" spans="1:5" x14ac:dyDescent="0.25">
      <c r="A125" s="302">
        <v>44206</v>
      </c>
      <c r="B125" s="453">
        <v>123</v>
      </c>
      <c r="C125" s="451">
        <v>1598</v>
      </c>
      <c r="D125" s="451"/>
    </row>
    <row r="126" spans="1:5" x14ac:dyDescent="0.25">
      <c r="A126" s="302">
        <v>44207</v>
      </c>
      <c r="B126" s="453">
        <v>126</v>
      </c>
      <c r="C126" s="451">
        <v>1664</v>
      </c>
      <c r="D126" s="451"/>
    </row>
    <row r="127" spans="1:5" x14ac:dyDescent="0.25">
      <c r="A127" s="127">
        <v>44208</v>
      </c>
      <c r="B127" s="453">
        <v>133</v>
      </c>
      <c r="C127" s="451">
        <v>1717</v>
      </c>
      <c r="D127" s="451"/>
    </row>
    <row r="128" spans="1:5" x14ac:dyDescent="0.25">
      <c r="A128" s="302">
        <v>44209</v>
      </c>
      <c r="B128" s="453">
        <v>134</v>
      </c>
      <c r="C128" s="451">
        <v>1794</v>
      </c>
      <c r="D128" s="451"/>
      <c r="E128" s="368"/>
    </row>
    <row r="129" spans="1:5" x14ac:dyDescent="0.25">
      <c r="A129" s="302">
        <v>44210</v>
      </c>
      <c r="B129" s="453">
        <v>142</v>
      </c>
      <c r="C129" s="451">
        <v>1840</v>
      </c>
      <c r="D129" s="451"/>
      <c r="E129" s="368"/>
    </row>
    <row r="130" spans="1:5" x14ac:dyDescent="0.25">
      <c r="A130" s="302">
        <v>44211</v>
      </c>
      <c r="B130" s="453">
        <v>141</v>
      </c>
      <c r="C130" s="451">
        <v>1881</v>
      </c>
      <c r="D130" s="451"/>
    </row>
    <row r="131" spans="1:5" x14ac:dyDescent="0.25">
      <c r="A131" s="302">
        <v>44212</v>
      </c>
      <c r="B131" s="452">
        <v>145</v>
      </c>
      <c r="C131" s="451">
        <v>1893</v>
      </c>
      <c r="D131" s="451"/>
    </row>
    <row r="132" spans="1:5" x14ac:dyDescent="0.25">
      <c r="A132" s="302">
        <v>44213</v>
      </c>
      <c r="B132" s="452">
        <v>147</v>
      </c>
      <c r="C132" s="451">
        <v>1918</v>
      </c>
      <c r="D132" s="451"/>
    </row>
    <row r="133" spans="1:5" x14ac:dyDescent="0.25">
      <c r="A133" s="302">
        <v>44214</v>
      </c>
      <c r="B133" s="452">
        <v>146</v>
      </c>
      <c r="C133" s="451">
        <v>1959</v>
      </c>
      <c r="D133" s="451"/>
    </row>
    <row r="134" spans="1:5" x14ac:dyDescent="0.25">
      <c r="A134" s="302">
        <v>44215</v>
      </c>
      <c r="B134" s="452">
        <v>150</v>
      </c>
      <c r="C134" s="451">
        <v>1989</v>
      </c>
      <c r="D134" s="451"/>
    </row>
    <row r="135" spans="1:5" x14ac:dyDescent="0.25">
      <c r="A135" s="302">
        <v>44216</v>
      </c>
      <c r="B135" s="452">
        <v>156</v>
      </c>
      <c r="C135" s="451">
        <v>2003</v>
      </c>
      <c r="D135" s="451">
        <v>12</v>
      </c>
      <c r="E135" s="403"/>
    </row>
    <row r="136" spans="1:5" x14ac:dyDescent="0.25">
      <c r="A136" s="127">
        <v>44217</v>
      </c>
      <c r="B136" s="452">
        <v>161</v>
      </c>
      <c r="C136" s="451">
        <v>2004</v>
      </c>
      <c r="D136" s="451">
        <v>11</v>
      </c>
      <c r="E136" s="403"/>
    </row>
    <row r="137" spans="1:5" x14ac:dyDescent="0.25">
      <c r="A137" s="127">
        <v>44218</v>
      </c>
      <c r="B137" s="452">
        <v>161</v>
      </c>
      <c r="C137" s="451">
        <v>2053</v>
      </c>
      <c r="D137" s="451">
        <v>11</v>
      </c>
      <c r="E137" s="403"/>
    </row>
    <row r="138" spans="1:5" x14ac:dyDescent="0.25">
      <c r="A138" s="127">
        <v>44219</v>
      </c>
      <c r="B138" s="452">
        <v>159</v>
      </c>
      <c r="C138" s="451">
        <v>2026</v>
      </c>
      <c r="D138" s="451">
        <v>8</v>
      </c>
      <c r="E138" s="403"/>
    </row>
    <row r="139" spans="1:5" x14ac:dyDescent="0.25">
      <c r="A139" s="127">
        <v>44220</v>
      </c>
      <c r="B139" s="452">
        <v>157</v>
      </c>
      <c r="C139" s="451">
        <v>2010</v>
      </c>
      <c r="D139" s="451">
        <v>9</v>
      </c>
      <c r="E139" s="403"/>
    </row>
    <row r="140" spans="1:5" x14ac:dyDescent="0.25">
      <c r="A140" s="127">
        <v>44221</v>
      </c>
      <c r="B140" s="452">
        <v>151</v>
      </c>
      <c r="C140" s="451">
        <v>2016</v>
      </c>
      <c r="D140" s="451">
        <v>9</v>
      </c>
      <c r="E140" s="403"/>
    </row>
    <row r="141" spans="1:5" x14ac:dyDescent="0.25">
      <c r="A141" s="302">
        <v>44222</v>
      </c>
      <c r="B141" s="452">
        <v>149</v>
      </c>
      <c r="C141" s="451">
        <v>2010</v>
      </c>
      <c r="D141" s="451">
        <v>14</v>
      </c>
      <c r="E141" s="403"/>
    </row>
    <row r="142" spans="1:5" x14ac:dyDescent="0.25">
      <c r="A142" s="127">
        <v>44223</v>
      </c>
      <c r="B142" s="452">
        <v>145</v>
      </c>
      <c r="C142" s="451">
        <v>2016</v>
      </c>
      <c r="D142" s="451">
        <v>15</v>
      </c>
      <c r="E142" s="403"/>
    </row>
    <row r="143" spans="1:5" x14ac:dyDescent="0.25">
      <c r="A143" s="127">
        <v>44224</v>
      </c>
      <c r="B143" s="452">
        <v>142</v>
      </c>
      <c r="C143" s="451">
        <v>1983</v>
      </c>
      <c r="D143" s="451">
        <v>14</v>
      </c>
      <c r="E143" s="403"/>
    </row>
    <row r="144" spans="1:5" x14ac:dyDescent="0.25">
      <c r="A144" s="127">
        <v>44225</v>
      </c>
      <c r="B144" s="452">
        <v>144</v>
      </c>
      <c r="C144" s="451">
        <v>1958</v>
      </c>
      <c r="D144" s="451">
        <v>11</v>
      </c>
      <c r="E144" s="403"/>
    </row>
    <row r="145" spans="1:5" x14ac:dyDescent="0.25">
      <c r="A145" s="127">
        <v>44226</v>
      </c>
      <c r="B145" s="452">
        <v>142</v>
      </c>
      <c r="C145" s="451">
        <v>1952</v>
      </c>
      <c r="D145" s="451">
        <v>10</v>
      </c>
      <c r="E145" s="403"/>
    </row>
    <row r="146" spans="1:5" x14ac:dyDescent="0.25">
      <c r="A146" s="127">
        <v>44227</v>
      </c>
      <c r="B146" s="452">
        <v>143</v>
      </c>
      <c r="C146" s="451">
        <v>1941</v>
      </c>
      <c r="D146" s="451">
        <v>12</v>
      </c>
      <c r="E146" s="403"/>
    </row>
    <row r="147" spans="1:5" x14ac:dyDescent="0.25">
      <c r="A147" s="127">
        <v>44228</v>
      </c>
      <c r="B147" s="452">
        <v>143</v>
      </c>
      <c r="C147" s="451">
        <v>1958</v>
      </c>
      <c r="D147" s="451">
        <v>14</v>
      </c>
      <c r="E147" s="403"/>
    </row>
    <row r="148" spans="1:5" x14ac:dyDescent="0.25">
      <c r="A148" s="127">
        <v>44229</v>
      </c>
      <c r="B148" s="452">
        <v>140</v>
      </c>
      <c r="C148" s="451">
        <v>1934</v>
      </c>
      <c r="D148" s="451">
        <v>15</v>
      </c>
      <c r="E148" s="403"/>
    </row>
    <row r="149" spans="1:5" x14ac:dyDescent="0.25">
      <c r="A149" s="127">
        <v>44230</v>
      </c>
      <c r="B149" s="452">
        <v>131</v>
      </c>
      <c r="C149" s="451">
        <v>1865</v>
      </c>
      <c r="D149" s="451">
        <v>17</v>
      </c>
      <c r="E149" s="403"/>
    </row>
    <row r="150" spans="1:5" x14ac:dyDescent="0.25">
      <c r="A150" s="127">
        <v>44231</v>
      </c>
      <c r="B150" s="452">
        <v>127</v>
      </c>
      <c r="C150" s="451">
        <v>1812</v>
      </c>
      <c r="D150" s="451">
        <v>20</v>
      </c>
      <c r="E150" s="403"/>
    </row>
    <row r="151" spans="1:5" x14ac:dyDescent="0.25">
      <c r="A151" s="127">
        <v>44232</v>
      </c>
      <c r="B151" s="452">
        <v>123</v>
      </c>
      <c r="C151" s="451">
        <v>1794</v>
      </c>
      <c r="D151" s="451">
        <v>20</v>
      </c>
      <c r="E151" s="403"/>
    </row>
    <row r="152" spans="1:5" x14ac:dyDescent="0.25">
      <c r="A152" s="127">
        <v>44233</v>
      </c>
      <c r="B152" s="452">
        <v>117</v>
      </c>
      <c r="C152" s="451">
        <v>1729</v>
      </c>
      <c r="D152" s="451">
        <v>23</v>
      </c>
      <c r="E152" s="403"/>
    </row>
    <row r="153" spans="1:5" x14ac:dyDescent="0.25">
      <c r="A153" s="127">
        <v>44234</v>
      </c>
      <c r="B153" s="452">
        <v>108</v>
      </c>
      <c r="C153" s="451">
        <v>1710</v>
      </c>
      <c r="D153" s="451">
        <v>29</v>
      </c>
      <c r="E153" s="403"/>
    </row>
    <row r="154" spans="1:5" x14ac:dyDescent="0.25">
      <c r="A154" s="127">
        <v>44235</v>
      </c>
      <c r="B154" s="452">
        <v>108</v>
      </c>
      <c r="C154" s="451">
        <v>1672</v>
      </c>
      <c r="D154" s="451">
        <v>31</v>
      </c>
      <c r="E154" s="403"/>
    </row>
    <row r="155" spans="1:5" x14ac:dyDescent="0.25">
      <c r="A155" s="127">
        <v>44236</v>
      </c>
      <c r="B155" s="452">
        <v>112</v>
      </c>
      <c r="C155" s="451">
        <v>1618</v>
      </c>
      <c r="D155" s="451">
        <v>31</v>
      </c>
      <c r="E155" s="403"/>
    </row>
    <row r="156" spans="1:5" x14ac:dyDescent="0.25">
      <c r="A156" s="127">
        <v>44237</v>
      </c>
      <c r="B156" s="452">
        <v>113</v>
      </c>
      <c r="C156" s="451">
        <v>1542</v>
      </c>
      <c r="D156" s="451">
        <v>30</v>
      </c>
      <c r="E156" s="403"/>
    </row>
    <row r="157" spans="1:5" x14ac:dyDescent="0.25">
      <c r="A157" s="127">
        <v>44238</v>
      </c>
      <c r="B157" s="452">
        <v>109</v>
      </c>
      <c r="C157" s="364">
        <v>1499</v>
      </c>
      <c r="D157" s="457">
        <v>28</v>
      </c>
    </row>
    <row r="158" spans="1:5" x14ac:dyDescent="0.25">
      <c r="A158" s="127">
        <v>44239</v>
      </c>
      <c r="B158" s="452">
        <v>115</v>
      </c>
      <c r="C158" s="364">
        <v>1472</v>
      </c>
      <c r="D158" s="457">
        <v>30</v>
      </c>
    </row>
    <row r="159" spans="1:5" x14ac:dyDescent="0.25">
      <c r="A159" s="127">
        <v>44240</v>
      </c>
      <c r="B159" s="458">
        <v>110</v>
      </c>
      <c r="C159" s="457">
        <v>1449</v>
      </c>
      <c r="D159" s="457">
        <v>33</v>
      </c>
    </row>
    <row r="160" spans="1:5" x14ac:dyDescent="0.25">
      <c r="A160" s="127">
        <v>44241</v>
      </c>
      <c r="B160" s="458">
        <v>104</v>
      </c>
      <c r="C160" s="457">
        <v>1443</v>
      </c>
      <c r="D160" s="457">
        <v>31</v>
      </c>
    </row>
    <row r="161" spans="1:5" x14ac:dyDescent="0.25">
      <c r="A161" s="127">
        <v>44242</v>
      </c>
      <c r="B161" s="458">
        <v>102</v>
      </c>
      <c r="C161" s="457">
        <v>1428</v>
      </c>
      <c r="D161" s="457">
        <v>35</v>
      </c>
    </row>
    <row r="162" spans="1:5" x14ac:dyDescent="0.25">
      <c r="A162" s="127">
        <v>44243</v>
      </c>
      <c r="B162" s="458">
        <v>100</v>
      </c>
      <c r="C162" s="457">
        <v>1383</v>
      </c>
      <c r="D162" s="457">
        <v>36</v>
      </c>
    </row>
    <row r="163" spans="1:5" x14ac:dyDescent="0.25">
      <c r="A163" s="127">
        <v>44244</v>
      </c>
      <c r="B163" s="458">
        <v>99</v>
      </c>
      <c r="C163" s="457">
        <v>1317</v>
      </c>
      <c r="D163" s="457">
        <v>33</v>
      </c>
    </row>
    <row r="164" spans="1:5" x14ac:dyDescent="0.25">
      <c r="A164" s="127">
        <v>44245</v>
      </c>
      <c r="B164" s="458">
        <v>95</v>
      </c>
      <c r="C164" s="457">
        <v>1261</v>
      </c>
      <c r="D164" s="457">
        <v>30</v>
      </c>
    </row>
    <row r="165" spans="1:5" x14ac:dyDescent="0.25">
      <c r="A165" s="127">
        <v>44246</v>
      </c>
      <c r="B165" s="458">
        <v>98</v>
      </c>
      <c r="C165" s="457">
        <v>1222</v>
      </c>
      <c r="D165" s="457">
        <v>32</v>
      </c>
    </row>
    <row r="166" spans="1:5" x14ac:dyDescent="0.25">
      <c r="A166" s="127">
        <v>44247</v>
      </c>
      <c r="B166" s="458">
        <v>98</v>
      </c>
      <c r="C166" s="457">
        <v>1154</v>
      </c>
      <c r="D166" s="457">
        <v>32</v>
      </c>
    </row>
    <row r="167" spans="1:5" x14ac:dyDescent="0.25">
      <c r="A167" s="127">
        <v>44248</v>
      </c>
      <c r="B167" s="458">
        <v>99</v>
      </c>
      <c r="C167" s="457">
        <v>1132</v>
      </c>
      <c r="D167" s="457">
        <v>32</v>
      </c>
    </row>
    <row r="168" spans="1:5" x14ac:dyDescent="0.25">
      <c r="A168" s="127"/>
      <c r="B168" s="364"/>
      <c r="C168" s="364"/>
      <c r="D168" s="364"/>
    </row>
    <row r="169" spans="1:5" x14ac:dyDescent="0.25">
      <c r="A169" s="127"/>
      <c r="B169" s="364"/>
      <c r="C169" s="364"/>
      <c r="D169" s="364"/>
    </row>
    <row r="170" spans="1:5" x14ac:dyDescent="0.25">
      <c r="A170" s="127"/>
      <c r="B170" s="367"/>
      <c r="C170" s="364"/>
      <c r="D170" s="364"/>
      <c r="E170" s="369"/>
    </row>
    <row r="171" spans="1:5" x14ac:dyDescent="0.25">
      <c r="A171" s="127"/>
      <c r="B171" s="364"/>
      <c r="C171" s="367"/>
      <c r="D171" s="367"/>
      <c r="E171" s="369"/>
    </row>
    <row r="172" spans="1:5" x14ac:dyDescent="0.25">
      <c r="A172" s="127"/>
      <c r="B172" s="364"/>
      <c r="C172" s="364"/>
      <c r="D172" s="364"/>
    </row>
    <row r="173" spans="1:5" x14ac:dyDescent="0.25">
      <c r="A173" s="127"/>
      <c r="B173" s="364"/>
      <c r="C173" s="364"/>
      <c r="D173" s="364"/>
    </row>
    <row r="174" spans="1:5" x14ac:dyDescent="0.25">
      <c r="A174" s="127"/>
      <c r="B174" s="364"/>
      <c r="C174" s="364"/>
      <c r="D174" s="364"/>
    </row>
    <row r="175" spans="1:5" x14ac:dyDescent="0.25">
      <c r="A175" s="127"/>
      <c r="B175" s="370"/>
      <c r="C175" s="370"/>
      <c r="D175" s="370"/>
    </row>
    <row r="176" spans="1:5" x14ac:dyDescent="0.25">
      <c r="A176" s="127"/>
    </row>
    <row r="177" spans="1:1" x14ac:dyDescent="0.2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3" customFormat="1" ht="30" x14ac:dyDescent="0.25">
      <c r="A1" s="371" t="s">
        <v>0</v>
      </c>
      <c r="B1" s="372" t="s">
        <v>192</v>
      </c>
      <c r="D1" s="374"/>
      <c r="L1" s="375"/>
      <c r="M1" s="375"/>
      <c r="N1" s="375"/>
      <c r="O1" s="375"/>
      <c r="P1" s="375"/>
      <c r="Q1" s="375"/>
      <c r="R1" s="375"/>
      <c r="S1" s="375"/>
      <c r="T1" s="375"/>
      <c r="U1" s="375"/>
      <c r="V1" s="375"/>
      <c r="W1" s="375"/>
      <c r="X1" s="375"/>
      <c r="Y1" s="375"/>
      <c r="Z1" s="375"/>
      <c r="AA1" s="375"/>
    </row>
    <row r="2" spans="1:27" x14ac:dyDescent="0.25">
      <c r="A2" s="376">
        <v>43908</v>
      </c>
      <c r="B2" s="311" t="e">
        <f>NA()</f>
        <v>#N/A</v>
      </c>
      <c r="L2" s="380"/>
      <c r="M2" s="380"/>
      <c r="N2" s="380"/>
      <c r="O2" s="380"/>
      <c r="P2" s="380"/>
      <c r="Q2" s="380"/>
      <c r="R2" s="380"/>
      <c r="S2" s="380"/>
      <c r="T2" s="380"/>
      <c r="U2" s="380"/>
      <c r="V2" s="380"/>
      <c r="W2" s="380"/>
      <c r="X2" s="380"/>
      <c r="Y2" s="380"/>
      <c r="Z2" s="380"/>
      <c r="AA2" s="380"/>
    </row>
    <row r="3" spans="1:27" x14ac:dyDescent="0.25">
      <c r="A3" s="376">
        <f>A2+1</f>
        <v>43909</v>
      </c>
      <c r="B3" s="311" t="e">
        <f>NA()</f>
        <v>#N/A</v>
      </c>
      <c r="L3" s="380"/>
      <c r="M3" s="380"/>
      <c r="N3" s="380"/>
      <c r="O3" s="380"/>
      <c r="P3" s="380"/>
      <c r="Q3" s="380"/>
      <c r="R3" s="380"/>
      <c r="S3" s="380"/>
      <c r="T3" s="380"/>
      <c r="U3" s="380"/>
      <c r="V3" s="380"/>
      <c r="W3" s="380"/>
      <c r="X3" s="380"/>
      <c r="Y3" s="380"/>
      <c r="Z3" s="380"/>
      <c r="AA3" s="380"/>
    </row>
    <row r="4" spans="1:27" x14ac:dyDescent="0.25">
      <c r="A4" s="376">
        <f t="shared" ref="A4:A20" si="0">A3+1</f>
        <v>43910</v>
      </c>
      <c r="B4" s="311" t="e">
        <f>NA()</f>
        <v>#N/A</v>
      </c>
      <c r="L4" s="380"/>
      <c r="M4" s="380"/>
      <c r="N4" s="380"/>
      <c r="O4" s="380"/>
      <c r="P4" s="380"/>
      <c r="Q4" s="380"/>
      <c r="R4" s="380"/>
      <c r="S4" s="380"/>
      <c r="T4" s="380"/>
      <c r="U4" s="380"/>
      <c r="V4" s="380"/>
      <c r="W4" s="380"/>
      <c r="X4" s="380"/>
      <c r="Y4" s="380"/>
      <c r="Z4" s="380"/>
      <c r="AA4" s="380"/>
    </row>
    <row r="5" spans="1:27" x14ac:dyDescent="0.25">
      <c r="A5" s="376">
        <f t="shared" si="0"/>
        <v>43911</v>
      </c>
      <c r="B5" s="311" t="e">
        <f>NA()</f>
        <v>#N/A</v>
      </c>
      <c r="L5" s="380"/>
      <c r="M5" s="380"/>
      <c r="N5" s="380"/>
      <c r="O5" s="380"/>
      <c r="P5" s="380"/>
      <c r="Q5" s="380"/>
      <c r="R5" s="380"/>
      <c r="S5" s="380"/>
      <c r="T5" s="380"/>
      <c r="U5" s="380"/>
      <c r="V5" s="380"/>
      <c r="W5" s="380"/>
      <c r="X5" s="380"/>
      <c r="Y5" s="380"/>
      <c r="Z5" s="380"/>
      <c r="AA5" s="380"/>
    </row>
    <row r="6" spans="1:27" x14ac:dyDescent="0.25">
      <c r="A6" s="376">
        <f t="shared" si="0"/>
        <v>43912</v>
      </c>
      <c r="B6" s="311" t="e">
        <f>NA()</f>
        <v>#N/A</v>
      </c>
      <c r="L6" s="380"/>
      <c r="M6" s="380"/>
      <c r="N6" s="380"/>
      <c r="O6" s="380"/>
      <c r="P6" s="380"/>
      <c r="Q6" s="380"/>
      <c r="R6" s="380"/>
      <c r="S6" s="380"/>
      <c r="T6" s="380"/>
      <c r="U6" s="380"/>
      <c r="V6" s="380"/>
      <c r="W6" s="380"/>
      <c r="X6" s="380"/>
      <c r="Y6" s="380"/>
      <c r="Z6" s="380"/>
      <c r="AA6" s="380"/>
    </row>
    <row r="7" spans="1:27" x14ac:dyDescent="0.25">
      <c r="A7" s="376">
        <f t="shared" si="0"/>
        <v>43913</v>
      </c>
      <c r="B7" s="311" t="e">
        <f>NA()</f>
        <v>#N/A</v>
      </c>
      <c r="L7" s="380"/>
      <c r="M7" s="380"/>
      <c r="N7" s="380"/>
      <c r="O7" s="380"/>
      <c r="P7" s="380"/>
      <c r="Q7" s="380"/>
      <c r="R7" s="380"/>
      <c r="S7" s="380"/>
      <c r="T7" s="380"/>
      <c r="U7" s="380"/>
      <c r="V7" s="380"/>
      <c r="W7" s="380"/>
      <c r="X7" s="380"/>
      <c r="Y7" s="380"/>
      <c r="Z7" s="380"/>
      <c r="AA7" s="380"/>
    </row>
    <row r="8" spans="1:27" x14ac:dyDescent="0.25">
      <c r="A8" s="376">
        <f t="shared" si="0"/>
        <v>43914</v>
      </c>
      <c r="B8" s="311" t="e">
        <f>NA()</f>
        <v>#N/A</v>
      </c>
      <c r="C8" s="381"/>
    </row>
    <row r="9" spans="1:27" x14ac:dyDescent="0.25">
      <c r="A9" s="376">
        <f t="shared" si="0"/>
        <v>43915</v>
      </c>
      <c r="B9" s="311" t="e">
        <f>NA()</f>
        <v>#N/A</v>
      </c>
      <c r="C9" s="377"/>
    </row>
    <row r="10" spans="1:27" x14ac:dyDescent="0.25">
      <c r="A10" s="376">
        <f>A9+1</f>
        <v>43916</v>
      </c>
      <c r="B10" s="311">
        <v>42</v>
      </c>
      <c r="C10" s="377"/>
    </row>
    <row r="11" spans="1:27" x14ac:dyDescent="0.25">
      <c r="A11" s="376">
        <f t="shared" si="0"/>
        <v>43917</v>
      </c>
      <c r="B11" s="311">
        <v>62</v>
      </c>
    </row>
    <row r="12" spans="1:27" x14ac:dyDescent="0.25">
      <c r="A12" s="376">
        <f t="shared" si="0"/>
        <v>43918</v>
      </c>
      <c r="B12" s="311">
        <v>74</v>
      </c>
    </row>
    <row r="13" spans="1:27" x14ac:dyDescent="0.25">
      <c r="A13" s="376">
        <f t="shared" si="0"/>
        <v>43919</v>
      </c>
      <c r="B13" s="311">
        <v>85</v>
      </c>
    </row>
    <row r="14" spans="1:27" x14ac:dyDescent="0.25">
      <c r="A14" s="376">
        <f t="shared" si="0"/>
        <v>43920</v>
      </c>
      <c r="B14" s="311">
        <v>94</v>
      </c>
    </row>
    <row r="15" spans="1:27" x14ac:dyDescent="0.25">
      <c r="A15" s="376">
        <f t="shared" si="0"/>
        <v>43921</v>
      </c>
      <c r="B15" s="311">
        <v>123</v>
      </c>
    </row>
    <row r="16" spans="1:27" x14ac:dyDescent="0.25">
      <c r="A16" s="376">
        <f t="shared" si="0"/>
        <v>43922</v>
      </c>
      <c r="B16" s="311">
        <v>137</v>
      </c>
    </row>
    <row r="17" spans="1:14" x14ac:dyDescent="0.25">
      <c r="A17" s="376">
        <f t="shared" si="0"/>
        <v>43923</v>
      </c>
      <c r="B17" s="311">
        <v>144</v>
      </c>
    </row>
    <row r="18" spans="1:14" x14ac:dyDescent="0.25">
      <c r="A18" s="376">
        <f t="shared" si="0"/>
        <v>43924</v>
      </c>
      <c r="B18" s="311">
        <v>167</v>
      </c>
    </row>
    <row r="19" spans="1:14" x14ac:dyDescent="0.25">
      <c r="A19" s="376">
        <f t="shared" si="0"/>
        <v>43925</v>
      </c>
      <c r="B19" s="311">
        <v>184</v>
      </c>
    </row>
    <row r="20" spans="1:14" x14ac:dyDescent="0.25">
      <c r="A20" s="376">
        <f t="shared" si="0"/>
        <v>43926</v>
      </c>
      <c r="B20" s="311">
        <v>183</v>
      </c>
    </row>
    <row r="21" spans="1:14" x14ac:dyDescent="0.25">
      <c r="A21" s="376">
        <v>43927</v>
      </c>
      <c r="B21" s="311">
        <v>190</v>
      </c>
    </row>
    <row r="22" spans="1:14" x14ac:dyDescent="0.25">
      <c r="A22" s="376">
        <v>43928</v>
      </c>
      <c r="B22" s="311">
        <v>185</v>
      </c>
    </row>
    <row r="23" spans="1:14" x14ac:dyDescent="0.25">
      <c r="A23" s="376">
        <v>43929</v>
      </c>
      <c r="B23" s="311">
        <v>193</v>
      </c>
    </row>
    <row r="24" spans="1:14" x14ac:dyDescent="0.25">
      <c r="A24" s="376">
        <v>43930</v>
      </c>
      <c r="B24" s="311">
        <v>200</v>
      </c>
    </row>
    <row r="25" spans="1:14" x14ac:dyDescent="0.25">
      <c r="A25" s="376">
        <v>43931</v>
      </c>
      <c r="B25" s="311">
        <v>197</v>
      </c>
    </row>
    <row r="26" spans="1:14" x14ac:dyDescent="0.25">
      <c r="A26" s="376">
        <v>43932</v>
      </c>
      <c r="B26" s="311">
        <v>202</v>
      </c>
    </row>
    <row r="27" spans="1:14" x14ac:dyDescent="0.25">
      <c r="A27" s="376">
        <v>43933</v>
      </c>
      <c r="B27" s="311">
        <v>208</v>
      </c>
    </row>
    <row r="28" spans="1:14" x14ac:dyDescent="0.25">
      <c r="A28" s="376">
        <v>43934</v>
      </c>
      <c r="B28" s="311">
        <v>203</v>
      </c>
    </row>
    <row r="29" spans="1:14" x14ac:dyDescent="0.25">
      <c r="A29" s="376">
        <v>43935</v>
      </c>
      <c r="B29" s="311">
        <v>192</v>
      </c>
    </row>
    <row r="30" spans="1:14" x14ac:dyDescent="0.25">
      <c r="A30" s="376">
        <v>43936</v>
      </c>
      <c r="B30" s="311">
        <v>191</v>
      </c>
    </row>
    <row r="31" spans="1:14" ht="15" customHeight="1" x14ac:dyDescent="0.25">
      <c r="A31" s="376">
        <v>43937</v>
      </c>
      <c r="B31" s="311">
        <v>191</v>
      </c>
      <c r="D31" s="499" t="s">
        <v>5</v>
      </c>
      <c r="E31" s="499"/>
      <c r="F31" s="499"/>
      <c r="G31" s="499"/>
      <c r="H31" s="499"/>
      <c r="I31" s="499"/>
      <c r="J31" s="499"/>
      <c r="K31" s="499"/>
      <c r="L31" s="499"/>
      <c r="M31" s="499"/>
      <c r="N31" s="499"/>
    </row>
    <row r="32" spans="1:14" x14ac:dyDescent="0.25">
      <c r="A32" s="376">
        <v>43938</v>
      </c>
      <c r="B32" s="311">
        <v>184</v>
      </c>
      <c r="D32" s="499"/>
      <c r="E32" s="499"/>
      <c r="F32" s="499"/>
      <c r="G32" s="499"/>
      <c r="H32" s="499"/>
      <c r="I32" s="499"/>
      <c r="J32" s="499"/>
      <c r="K32" s="499"/>
      <c r="L32" s="499"/>
      <c r="M32" s="499"/>
      <c r="N32" s="499"/>
    </row>
    <row r="33" spans="1:14" x14ac:dyDescent="0.25">
      <c r="A33" s="376">
        <v>43939</v>
      </c>
      <c r="B33" s="311">
        <v>178</v>
      </c>
      <c r="D33" s="382"/>
      <c r="E33" s="382"/>
      <c r="F33" s="382"/>
      <c r="G33" s="382"/>
      <c r="H33" s="382"/>
      <c r="I33" s="382"/>
      <c r="J33" s="382"/>
      <c r="K33" s="382"/>
      <c r="L33" s="382"/>
      <c r="M33" s="382"/>
      <c r="N33" s="382"/>
    </row>
    <row r="34" spans="1:14" x14ac:dyDescent="0.25">
      <c r="A34" s="376">
        <v>43940</v>
      </c>
      <c r="B34" s="311">
        <v>170</v>
      </c>
      <c r="D34" s="499" t="s">
        <v>83</v>
      </c>
      <c r="E34" s="499"/>
      <c r="F34" s="499"/>
      <c r="G34" s="499"/>
      <c r="H34" s="499"/>
      <c r="I34" s="499"/>
      <c r="J34" s="499"/>
      <c r="K34" s="499"/>
      <c r="L34" s="499"/>
      <c r="M34" s="499"/>
      <c r="N34" s="499"/>
    </row>
    <row r="35" spans="1:14" x14ac:dyDescent="0.25">
      <c r="A35" s="376">
        <v>43941</v>
      </c>
      <c r="B35" s="311">
        <v>167</v>
      </c>
      <c r="D35" s="499"/>
      <c r="E35" s="499"/>
      <c r="F35" s="499"/>
      <c r="G35" s="499"/>
      <c r="H35" s="499"/>
      <c r="I35" s="499"/>
      <c r="J35" s="499"/>
      <c r="K35" s="499"/>
      <c r="L35" s="499"/>
      <c r="M35" s="499"/>
      <c r="N35" s="499"/>
    </row>
    <row r="36" spans="1:14" x14ac:dyDescent="0.25">
      <c r="A36" s="376">
        <v>43942</v>
      </c>
      <c r="B36" s="311">
        <v>159</v>
      </c>
      <c r="D36" s="382"/>
      <c r="E36" s="382"/>
      <c r="F36" s="382"/>
      <c r="G36" s="382"/>
      <c r="H36" s="382"/>
      <c r="I36" s="382"/>
      <c r="J36" s="382"/>
      <c r="K36" s="382"/>
      <c r="L36" s="382"/>
      <c r="M36" s="382"/>
      <c r="N36" s="382"/>
    </row>
    <row r="37" spans="1:14" x14ac:dyDescent="0.25">
      <c r="A37" s="376">
        <v>43943</v>
      </c>
      <c r="B37" s="311">
        <v>147</v>
      </c>
      <c r="D37" s="500" t="s">
        <v>121</v>
      </c>
      <c r="E37" s="500"/>
      <c r="F37" s="500"/>
      <c r="G37" s="500"/>
      <c r="H37" s="500"/>
      <c r="I37" s="500"/>
      <c r="J37" s="500"/>
      <c r="K37" s="500"/>
      <c r="L37" s="500"/>
      <c r="M37" s="500"/>
      <c r="N37" s="500"/>
    </row>
    <row r="38" spans="1:14" x14ac:dyDescent="0.25">
      <c r="A38" s="376">
        <v>43944</v>
      </c>
      <c r="B38" s="311">
        <v>136</v>
      </c>
      <c r="D38" s="500"/>
      <c r="E38" s="500"/>
      <c r="F38" s="500"/>
      <c r="G38" s="500"/>
      <c r="H38" s="500"/>
      <c r="I38" s="500"/>
      <c r="J38" s="500"/>
      <c r="K38" s="500"/>
      <c r="L38" s="500"/>
      <c r="M38" s="500"/>
      <c r="N38" s="500"/>
    </row>
    <row r="39" spans="1:14" x14ac:dyDescent="0.25">
      <c r="A39" s="376">
        <v>43945</v>
      </c>
      <c r="B39" s="311">
        <v>136</v>
      </c>
    </row>
    <row r="40" spans="1:14" x14ac:dyDescent="0.25">
      <c r="A40" s="376">
        <v>43946</v>
      </c>
      <c r="B40" s="311">
        <v>131</v>
      </c>
    </row>
    <row r="41" spans="1:14" x14ac:dyDescent="0.25">
      <c r="A41" s="376">
        <v>43947</v>
      </c>
      <c r="B41" s="311">
        <v>126</v>
      </c>
    </row>
    <row r="42" spans="1:14" x14ac:dyDescent="0.25">
      <c r="A42" s="376">
        <v>43948</v>
      </c>
      <c r="B42" s="311">
        <v>121</v>
      </c>
    </row>
    <row r="43" spans="1:14" x14ac:dyDescent="0.25">
      <c r="A43" s="376">
        <v>43949</v>
      </c>
      <c r="B43" s="311">
        <v>114</v>
      </c>
    </row>
    <row r="44" spans="1:14" x14ac:dyDescent="0.25">
      <c r="A44" s="376">
        <v>43950</v>
      </c>
      <c r="B44" s="311">
        <v>103</v>
      </c>
    </row>
    <row r="45" spans="1:14" x14ac:dyDescent="0.25">
      <c r="A45" s="376">
        <v>43951</v>
      </c>
      <c r="B45" s="311">
        <v>101</v>
      </c>
    </row>
    <row r="46" spans="1:14" x14ac:dyDescent="0.25">
      <c r="A46" s="376">
        <v>43952</v>
      </c>
      <c r="B46" s="311">
        <v>100</v>
      </c>
    </row>
    <row r="47" spans="1:14" x14ac:dyDescent="0.25">
      <c r="A47" s="376">
        <v>43953</v>
      </c>
      <c r="B47" s="311">
        <v>97</v>
      </c>
    </row>
    <row r="48" spans="1:14" x14ac:dyDescent="0.25">
      <c r="A48" s="376">
        <v>43954</v>
      </c>
      <c r="B48" s="311">
        <v>91</v>
      </c>
    </row>
    <row r="49" spans="1:7" x14ac:dyDescent="0.25">
      <c r="A49" s="376">
        <v>43955</v>
      </c>
      <c r="B49" s="311">
        <v>91</v>
      </c>
    </row>
    <row r="50" spans="1:7" x14ac:dyDescent="0.25">
      <c r="A50" s="376">
        <v>43956</v>
      </c>
      <c r="B50" s="311">
        <v>90</v>
      </c>
    </row>
    <row r="51" spans="1:7" x14ac:dyDescent="0.25">
      <c r="A51" s="376">
        <v>43957</v>
      </c>
      <c r="B51" s="311">
        <v>79</v>
      </c>
    </row>
    <row r="52" spans="1:7" x14ac:dyDescent="0.25">
      <c r="A52" s="376">
        <v>43958</v>
      </c>
      <c r="B52" s="311">
        <v>79</v>
      </c>
    </row>
    <row r="53" spans="1:7" x14ac:dyDescent="0.25">
      <c r="A53" s="376">
        <v>43959</v>
      </c>
      <c r="B53" s="311">
        <v>75</v>
      </c>
    </row>
    <row r="54" spans="1:7" x14ac:dyDescent="0.25">
      <c r="A54" s="376">
        <v>43960</v>
      </c>
      <c r="B54" s="311">
        <v>76</v>
      </c>
    </row>
    <row r="55" spans="1:7" x14ac:dyDescent="0.25">
      <c r="A55" s="376">
        <v>43961</v>
      </c>
      <c r="B55" s="311">
        <v>75</v>
      </c>
    </row>
    <row r="56" spans="1:7" x14ac:dyDescent="0.25">
      <c r="A56" s="376">
        <v>43962</v>
      </c>
      <c r="B56" s="311">
        <v>72</v>
      </c>
    </row>
    <row r="57" spans="1:7" x14ac:dyDescent="0.25">
      <c r="A57" s="376">
        <v>43963</v>
      </c>
      <c r="B57" s="311">
        <v>69</v>
      </c>
    </row>
    <row r="58" spans="1:7" x14ac:dyDescent="0.25">
      <c r="A58" s="376">
        <v>43964</v>
      </c>
      <c r="B58" s="311">
        <v>64</v>
      </c>
    </row>
    <row r="59" spans="1:7" x14ac:dyDescent="0.25">
      <c r="A59" s="376">
        <v>43965</v>
      </c>
      <c r="B59" s="311">
        <v>61</v>
      </c>
    </row>
    <row r="60" spans="1:7" x14ac:dyDescent="0.25">
      <c r="A60" s="376">
        <v>43966</v>
      </c>
      <c r="B60" s="311">
        <v>53</v>
      </c>
    </row>
    <row r="61" spans="1:7" x14ac:dyDescent="0.25">
      <c r="A61" s="376">
        <v>43967</v>
      </c>
      <c r="B61" s="311">
        <v>49</v>
      </c>
      <c r="G61" s="376"/>
    </row>
    <row r="62" spans="1:7" x14ac:dyDescent="0.25">
      <c r="A62" s="376">
        <v>43968</v>
      </c>
      <c r="B62" s="311">
        <v>46</v>
      </c>
      <c r="G62" s="376"/>
    </row>
    <row r="63" spans="1:7" x14ac:dyDescent="0.25">
      <c r="A63" s="376">
        <v>43969</v>
      </c>
      <c r="B63" s="311">
        <v>46</v>
      </c>
      <c r="G63" s="376"/>
    </row>
    <row r="64" spans="1:7" x14ac:dyDescent="0.25">
      <c r="A64" s="376">
        <v>43970</v>
      </c>
      <c r="B64" s="311">
        <v>47</v>
      </c>
      <c r="G64" s="376"/>
    </row>
    <row r="65" spans="1:7" x14ac:dyDescent="0.25">
      <c r="A65" s="376">
        <v>43971</v>
      </c>
      <c r="B65" s="311">
        <v>44</v>
      </c>
      <c r="G65" s="376"/>
    </row>
    <row r="66" spans="1:7" x14ac:dyDescent="0.25">
      <c r="A66" s="376">
        <v>43972</v>
      </c>
      <c r="B66" s="311">
        <v>43</v>
      </c>
      <c r="G66" s="376"/>
    </row>
    <row r="67" spans="1:7" x14ac:dyDescent="0.25">
      <c r="A67" s="376">
        <v>43973</v>
      </c>
      <c r="B67" s="311">
        <v>38</v>
      </c>
      <c r="G67" s="376"/>
    </row>
    <row r="68" spans="1:7" x14ac:dyDescent="0.25">
      <c r="A68" s="376">
        <v>43974</v>
      </c>
      <c r="B68" s="311">
        <v>36</v>
      </c>
      <c r="G68" s="376"/>
    </row>
    <row r="69" spans="1:7" x14ac:dyDescent="0.25">
      <c r="A69" s="376">
        <v>43975</v>
      </c>
      <c r="B69" s="311">
        <v>33</v>
      </c>
      <c r="G69" s="376"/>
    </row>
    <row r="70" spans="1:7" x14ac:dyDescent="0.25">
      <c r="A70" s="376">
        <v>43976</v>
      </c>
      <c r="B70" s="311">
        <v>29</v>
      </c>
      <c r="G70" s="376"/>
    </row>
    <row r="71" spans="1:7" x14ac:dyDescent="0.25">
      <c r="A71" s="376">
        <v>43977</v>
      </c>
      <c r="B71" s="311">
        <v>27</v>
      </c>
      <c r="G71" s="376"/>
    </row>
    <row r="72" spans="1:7" x14ac:dyDescent="0.25">
      <c r="A72" s="376">
        <v>43978</v>
      </c>
      <c r="B72" s="311">
        <v>28</v>
      </c>
      <c r="G72" s="376"/>
    </row>
    <row r="73" spans="1:7" x14ac:dyDescent="0.25">
      <c r="A73" s="376">
        <v>43979</v>
      </c>
      <c r="B73" s="311">
        <v>26</v>
      </c>
      <c r="G73" s="376"/>
    </row>
    <row r="74" spans="1:7" x14ac:dyDescent="0.25">
      <c r="A74" s="376">
        <v>43980</v>
      </c>
      <c r="B74" s="311">
        <v>25</v>
      </c>
      <c r="G74" s="376"/>
    </row>
    <row r="75" spans="1:7" x14ac:dyDescent="0.25">
      <c r="A75" s="376">
        <v>43981</v>
      </c>
      <c r="B75" s="311">
        <v>25</v>
      </c>
      <c r="G75" s="376"/>
    </row>
    <row r="76" spans="1:7" x14ac:dyDescent="0.25">
      <c r="A76" s="376">
        <v>43982</v>
      </c>
      <c r="B76" s="311">
        <v>20</v>
      </c>
      <c r="G76" s="376"/>
    </row>
    <row r="77" spans="1:7" x14ac:dyDescent="0.25">
      <c r="A77" s="376">
        <v>43983</v>
      </c>
      <c r="B77" s="311">
        <v>20</v>
      </c>
      <c r="G77" s="376"/>
    </row>
    <row r="78" spans="1:7" x14ac:dyDescent="0.25">
      <c r="A78" s="376">
        <v>43984</v>
      </c>
      <c r="B78" s="311">
        <v>20</v>
      </c>
      <c r="G78" s="376"/>
    </row>
    <row r="79" spans="1:7" x14ac:dyDescent="0.25">
      <c r="A79" s="376">
        <v>43985</v>
      </c>
      <c r="B79" s="311">
        <v>20</v>
      </c>
      <c r="G79" s="376"/>
    </row>
    <row r="80" spans="1:7" x14ac:dyDescent="0.25">
      <c r="A80" s="376">
        <v>43986</v>
      </c>
      <c r="B80" s="311">
        <v>18</v>
      </c>
      <c r="G80" s="376"/>
    </row>
    <row r="81" spans="1:7" x14ac:dyDescent="0.25">
      <c r="A81" s="376">
        <v>43987</v>
      </c>
      <c r="B81" s="311">
        <v>16</v>
      </c>
      <c r="G81" s="376"/>
    </row>
    <row r="82" spans="1:7" x14ac:dyDescent="0.25">
      <c r="A82" s="376">
        <v>43988</v>
      </c>
      <c r="B82" s="311">
        <v>16</v>
      </c>
      <c r="G82" s="376"/>
    </row>
    <row r="83" spans="1:7" x14ac:dyDescent="0.25">
      <c r="A83" s="376">
        <v>43989</v>
      </c>
      <c r="B83" s="311">
        <v>16</v>
      </c>
    </row>
    <row r="84" spans="1:7" x14ac:dyDescent="0.25">
      <c r="A84" s="376">
        <v>43990</v>
      </c>
      <c r="B84" s="311">
        <v>16</v>
      </c>
    </row>
    <row r="85" spans="1:7" x14ac:dyDescent="0.25">
      <c r="A85" s="376">
        <v>43991</v>
      </c>
      <c r="B85" s="311">
        <v>15</v>
      </c>
    </row>
    <row r="86" spans="1:7" x14ac:dyDescent="0.25">
      <c r="A86" s="376">
        <v>43992</v>
      </c>
      <c r="B86" s="311">
        <v>15</v>
      </c>
    </row>
    <row r="87" spans="1:7" x14ac:dyDescent="0.25">
      <c r="A87" s="376">
        <v>43993</v>
      </c>
      <c r="B87" s="311">
        <v>15</v>
      </c>
    </row>
    <row r="88" spans="1:7" x14ac:dyDescent="0.25">
      <c r="A88" s="376">
        <v>43994</v>
      </c>
      <c r="B88" s="311">
        <v>15</v>
      </c>
    </row>
    <row r="89" spans="1:7" x14ac:dyDescent="0.25">
      <c r="A89" s="376">
        <v>43995</v>
      </c>
      <c r="B89" s="311">
        <v>13</v>
      </c>
    </row>
    <row r="90" spans="1:7" x14ac:dyDescent="0.25">
      <c r="A90" s="376">
        <v>43996</v>
      </c>
      <c r="B90" s="311">
        <v>11</v>
      </c>
    </row>
    <row r="91" spans="1:7" x14ac:dyDescent="0.25">
      <c r="A91" s="376">
        <v>43997</v>
      </c>
      <c r="B91" s="311">
        <v>12</v>
      </c>
    </row>
    <row r="92" spans="1:7" x14ac:dyDescent="0.25">
      <c r="A92" s="376">
        <v>43998</v>
      </c>
      <c r="B92" s="311">
        <v>11</v>
      </c>
    </row>
    <row r="93" spans="1:7" x14ac:dyDescent="0.25">
      <c r="A93" s="376">
        <v>43999</v>
      </c>
      <c r="B93" s="311">
        <v>11</v>
      </c>
    </row>
    <row r="94" spans="1:7" x14ac:dyDescent="0.25">
      <c r="A94" s="376">
        <v>44000</v>
      </c>
      <c r="B94" s="311">
        <v>10</v>
      </c>
    </row>
    <row r="95" spans="1:7" x14ac:dyDescent="0.25">
      <c r="A95" s="376">
        <v>44001</v>
      </c>
      <c r="B95" s="311">
        <v>10</v>
      </c>
    </row>
    <row r="96" spans="1:7" x14ac:dyDescent="0.25">
      <c r="A96" s="376">
        <v>44002</v>
      </c>
      <c r="B96" s="311">
        <v>9</v>
      </c>
    </row>
    <row r="97" spans="1:2" x14ac:dyDescent="0.25">
      <c r="A97" s="376">
        <v>44003</v>
      </c>
      <c r="B97" s="311">
        <v>9</v>
      </c>
    </row>
    <row r="98" spans="1:2" x14ac:dyDescent="0.25">
      <c r="A98" s="376">
        <v>44004</v>
      </c>
      <c r="B98" s="311">
        <v>9</v>
      </c>
    </row>
    <row r="99" spans="1:2" x14ac:dyDescent="0.25">
      <c r="A99" s="376">
        <v>44005</v>
      </c>
      <c r="B99" s="311">
        <v>7</v>
      </c>
    </row>
    <row r="100" spans="1:2" x14ac:dyDescent="0.25">
      <c r="A100" s="376">
        <v>44006</v>
      </c>
      <c r="B100" s="311">
        <v>8</v>
      </c>
    </row>
    <row r="101" spans="1:2" x14ac:dyDescent="0.25">
      <c r="A101" s="376">
        <v>44007</v>
      </c>
      <c r="B101" s="311">
        <v>7</v>
      </c>
    </row>
    <row r="102" spans="1:2" x14ac:dyDescent="0.25">
      <c r="A102" s="376">
        <v>44008</v>
      </c>
      <c r="B102" s="311">
        <v>5</v>
      </c>
    </row>
    <row r="103" spans="1:2" x14ac:dyDescent="0.25">
      <c r="A103" s="376">
        <v>44009</v>
      </c>
      <c r="B103" s="311">
        <v>5</v>
      </c>
    </row>
    <row r="104" spans="1:2" x14ac:dyDescent="0.25">
      <c r="A104" s="376">
        <v>44010</v>
      </c>
      <c r="B104" s="311">
        <v>5</v>
      </c>
    </row>
    <row r="105" spans="1:2" x14ac:dyDescent="0.25">
      <c r="A105" s="376">
        <v>44011</v>
      </c>
      <c r="B105" s="311">
        <v>5</v>
      </c>
    </row>
    <row r="106" spans="1:2" x14ac:dyDescent="0.25">
      <c r="A106" s="376">
        <v>44012</v>
      </c>
      <c r="B106" s="311">
        <v>5</v>
      </c>
    </row>
    <row r="107" spans="1:2" x14ac:dyDescent="0.25">
      <c r="A107" s="376">
        <v>44013</v>
      </c>
      <c r="B107" s="311">
        <v>5</v>
      </c>
    </row>
    <row r="108" spans="1:2" x14ac:dyDescent="0.25">
      <c r="A108" s="376">
        <v>44014</v>
      </c>
      <c r="B108" s="311">
        <v>4</v>
      </c>
    </row>
    <row r="109" spans="1:2" x14ac:dyDescent="0.25">
      <c r="A109" s="376">
        <v>44015</v>
      </c>
      <c r="B109" s="311">
        <v>5</v>
      </c>
    </row>
    <row r="110" spans="1:2" x14ac:dyDescent="0.25">
      <c r="A110" s="376">
        <v>44016</v>
      </c>
      <c r="B110" s="311">
        <v>5</v>
      </c>
    </row>
    <row r="111" spans="1:2" x14ac:dyDescent="0.25">
      <c r="A111" s="376">
        <v>44017</v>
      </c>
      <c r="B111" s="311">
        <v>4</v>
      </c>
    </row>
    <row r="112" spans="1:2" x14ac:dyDescent="0.25">
      <c r="A112" s="376">
        <v>44018</v>
      </c>
      <c r="B112" s="311">
        <v>4</v>
      </c>
    </row>
    <row r="113" spans="1:2" x14ac:dyDescent="0.25">
      <c r="A113" s="376">
        <v>44019</v>
      </c>
      <c r="B113" s="311">
        <v>3</v>
      </c>
    </row>
    <row r="114" spans="1:2" x14ac:dyDescent="0.25">
      <c r="A114" s="376">
        <v>44020</v>
      </c>
      <c r="B114" s="311">
        <v>3</v>
      </c>
    </row>
    <row r="115" spans="1:2" x14ac:dyDescent="0.25">
      <c r="A115" s="376">
        <v>44021</v>
      </c>
      <c r="B115" s="311">
        <v>3</v>
      </c>
    </row>
    <row r="116" spans="1:2" x14ac:dyDescent="0.25">
      <c r="A116" s="376">
        <v>44022</v>
      </c>
      <c r="B116" s="311">
        <v>4</v>
      </c>
    </row>
    <row r="117" spans="1:2" x14ac:dyDescent="0.25">
      <c r="A117" s="376">
        <v>44023</v>
      </c>
      <c r="B117" s="311">
        <v>3</v>
      </c>
    </row>
    <row r="118" spans="1:2" x14ac:dyDescent="0.25">
      <c r="A118" s="376">
        <v>44024</v>
      </c>
      <c r="B118" s="311">
        <v>3</v>
      </c>
    </row>
    <row r="119" spans="1:2" x14ac:dyDescent="0.25">
      <c r="A119" s="376">
        <v>44025</v>
      </c>
      <c r="B119" s="311">
        <v>3</v>
      </c>
    </row>
    <row r="120" spans="1:2" x14ac:dyDescent="0.25">
      <c r="A120" s="376">
        <v>44026</v>
      </c>
      <c r="B120" s="311">
        <v>2</v>
      </c>
    </row>
    <row r="121" spans="1:2" x14ac:dyDescent="0.25">
      <c r="A121" s="376">
        <v>44027</v>
      </c>
      <c r="B121" s="311">
        <v>2</v>
      </c>
    </row>
    <row r="122" spans="1:2" x14ac:dyDescent="0.25">
      <c r="A122" s="376">
        <v>44028</v>
      </c>
      <c r="B122" s="311">
        <v>3</v>
      </c>
    </row>
    <row r="123" spans="1:2" x14ac:dyDescent="0.25">
      <c r="A123" s="376">
        <v>44029</v>
      </c>
      <c r="B123" s="311">
        <v>3</v>
      </c>
    </row>
    <row r="124" spans="1:2" x14ac:dyDescent="0.25">
      <c r="A124" s="376">
        <v>44030</v>
      </c>
      <c r="B124" s="311">
        <v>3</v>
      </c>
    </row>
    <row r="125" spans="1:2" x14ac:dyDescent="0.25">
      <c r="A125" s="376">
        <v>44031</v>
      </c>
      <c r="B125" s="311">
        <v>3</v>
      </c>
    </row>
    <row r="126" spans="1:2" x14ac:dyDescent="0.25">
      <c r="A126" s="376">
        <v>44032</v>
      </c>
      <c r="B126" s="311">
        <v>3</v>
      </c>
    </row>
    <row r="127" spans="1:2" x14ac:dyDescent="0.25">
      <c r="A127" s="376">
        <v>44033</v>
      </c>
      <c r="B127" s="311">
        <v>4</v>
      </c>
    </row>
    <row r="128" spans="1:2" x14ac:dyDescent="0.25">
      <c r="A128" s="376">
        <v>44034</v>
      </c>
      <c r="B128" s="311">
        <v>3</v>
      </c>
    </row>
    <row r="129" spans="1:2" x14ac:dyDescent="0.25">
      <c r="A129" s="376">
        <v>44035</v>
      </c>
      <c r="B129" s="311">
        <v>2</v>
      </c>
    </row>
    <row r="130" spans="1:2" x14ac:dyDescent="0.25">
      <c r="A130" s="376">
        <v>44036</v>
      </c>
      <c r="B130" s="311">
        <v>2</v>
      </c>
    </row>
    <row r="131" spans="1:2" x14ac:dyDescent="0.25">
      <c r="A131" s="376">
        <v>44037</v>
      </c>
      <c r="B131" s="311">
        <v>2</v>
      </c>
    </row>
    <row r="132" spans="1:2" x14ac:dyDescent="0.25">
      <c r="A132" s="376">
        <v>44038</v>
      </c>
      <c r="B132" s="311">
        <v>2</v>
      </c>
    </row>
    <row r="133" spans="1:2" x14ac:dyDescent="0.25">
      <c r="A133" s="376">
        <v>44039</v>
      </c>
      <c r="B133" s="311">
        <v>2</v>
      </c>
    </row>
    <row r="134" spans="1:2" x14ac:dyDescent="0.25">
      <c r="A134" s="376">
        <v>44040</v>
      </c>
      <c r="B134" s="311">
        <v>2</v>
      </c>
    </row>
    <row r="135" spans="1:2" x14ac:dyDescent="0.25">
      <c r="A135" s="376">
        <v>44041</v>
      </c>
      <c r="B135" s="311">
        <v>2</v>
      </c>
    </row>
    <row r="136" spans="1:2" x14ac:dyDescent="0.25">
      <c r="A136" s="376">
        <v>44042</v>
      </c>
      <c r="B136" s="311">
        <v>2</v>
      </c>
    </row>
    <row r="137" spans="1:2" x14ac:dyDescent="0.25">
      <c r="A137" s="376">
        <v>44043</v>
      </c>
      <c r="B137" s="311">
        <v>4</v>
      </c>
    </row>
    <row r="138" spans="1:2" x14ac:dyDescent="0.25">
      <c r="A138" s="376">
        <v>44044</v>
      </c>
      <c r="B138" s="311">
        <v>3</v>
      </c>
    </row>
    <row r="139" spans="1:2" x14ac:dyDescent="0.25">
      <c r="A139" s="376">
        <v>44045</v>
      </c>
      <c r="B139" s="311">
        <v>3</v>
      </c>
    </row>
    <row r="140" spans="1:2" x14ac:dyDescent="0.25">
      <c r="A140" s="376">
        <v>44046</v>
      </c>
      <c r="B140" s="311">
        <v>3</v>
      </c>
    </row>
    <row r="141" spans="1:2" x14ac:dyDescent="0.25">
      <c r="A141" s="376">
        <v>44047</v>
      </c>
      <c r="B141" s="311">
        <v>3</v>
      </c>
    </row>
    <row r="142" spans="1:2" x14ac:dyDescent="0.25">
      <c r="A142" s="376">
        <v>44048</v>
      </c>
      <c r="B142" s="311">
        <v>3</v>
      </c>
    </row>
    <row r="143" spans="1:2" x14ac:dyDescent="0.25">
      <c r="A143" s="376">
        <v>44049</v>
      </c>
      <c r="B143" s="311">
        <v>4</v>
      </c>
    </row>
    <row r="144" spans="1:2" x14ac:dyDescent="0.25">
      <c r="A144" s="376">
        <v>44050</v>
      </c>
      <c r="B144" s="311">
        <v>4</v>
      </c>
    </row>
    <row r="145" spans="1:2" x14ac:dyDescent="0.25">
      <c r="A145" s="376">
        <v>44051</v>
      </c>
      <c r="B145" s="311">
        <v>3</v>
      </c>
    </row>
    <row r="146" spans="1:2" x14ac:dyDescent="0.25">
      <c r="A146" s="376">
        <v>44052</v>
      </c>
      <c r="B146" s="311">
        <v>3</v>
      </c>
    </row>
    <row r="147" spans="1:2" x14ac:dyDescent="0.25">
      <c r="A147" s="376">
        <v>44053</v>
      </c>
      <c r="B147" s="311">
        <v>3</v>
      </c>
    </row>
    <row r="148" spans="1:2" x14ac:dyDescent="0.25">
      <c r="A148" s="376">
        <v>44054</v>
      </c>
      <c r="B148" s="311">
        <v>3</v>
      </c>
    </row>
    <row r="149" spans="1:2" x14ac:dyDescent="0.25">
      <c r="A149" s="376">
        <v>44055</v>
      </c>
      <c r="B149" s="311">
        <v>3</v>
      </c>
    </row>
    <row r="150" spans="1:2" x14ac:dyDescent="0.25">
      <c r="A150" s="376">
        <v>44056</v>
      </c>
      <c r="B150" s="311">
        <v>3</v>
      </c>
    </row>
    <row r="151" spans="1:2" x14ac:dyDescent="0.25">
      <c r="A151" s="376">
        <v>44057</v>
      </c>
      <c r="B151" s="311">
        <v>3</v>
      </c>
    </row>
    <row r="152" spans="1:2" x14ac:dyDescent="0.25">
      <c r="A152" s="376">
        <v>44058</v>
      </c>
      <c r="B152" s="311">
        <v>3</v>
      </c>
    </row>
    <row r="153" spans="1:2" x14ac:dyDescent="0.25">
      <c r="A153" s="376">
        <v>44059</v>
      </c>
      <c r="B153" s="311">
        <v>3</v>
      </c>
    </row>
    <row r="154" spans="1:2" x14ac:dyDescent="0.25">
      <c r="A154" s="376">
        <v>44060</v>
      </c>
      <c r="B154" s="311">
        <v>3</v>
      </c>
    </row>
    <row r="155" spans="1:2" x14ac:dyDescent="0.25">
      <c r="A155" s="376">
        <v>44061</v>
      </c>
      <c r="B155" s="311">
        <v>3</v>
      </c>
    </row>
    <row r="156" spans="1:2" x14ac:dyDescent="0.25">
      <c r="A156" s="376">
        <v>44062</v>
      </c>
      <c r="B156" s="311">
        <v>2</v>
      </c>
    </row>
    <row r="157" spans="1:2" x14ac:dyDescent="0.25">
      <c r="A157" s="376">
        <v>44063</v>
      </c>
      <c r="B157" s="311">
        <v>2</v>
      </c>
    </row>
    <row r="158" spans="1:2" x14ac:dyDescent="0.25">
      <c r="A158" s="376">
        <v>44064</v>
      </c>
      <c r="B158" s="311">
        <v>2</v>
      </c>
    </row>
    <row r="159" spans="1:2" x14ac:dyDescent="0.25">
      <c r="A159" s="376">
        <v>44065</v>
      </c>
      <c r="B159" s="311">
        <v>2</v>
      </c>
    </row>
    <row r="160" spans="1:2" x14ac:dyDescent="0.25">
      <c r="A160" s="376">
        <v>44066</v>
      </c>
      <c r="B160" s="311">
        <v>2</v>
      </c>
    </row>
    <row r="161" spans="1:2" x14ac:dyDescent="0.25">
      <c r="A161" s="376">
        <v>44067</v>
      </c>
      <c r="B161" s="311">
        <v>1</v>
      </c>
    </row>
    <row r="162" spans="1:2" x14ac:dyDescent="0.25">
      <c r="A162" s="376">
        <v>44068</v>
      </c>
      <c r="B162" s="311">
        <v>1</v>
      </c>
    </row>
    <row r="163" spans="1:2" x14ac:dyDescent="0.25">
      <c r="A163" s="376">
        <v>44069</v>
      </c>
      <c r="B163" s="311">
        <v>2</v>
      </c>
    </row>
    <row r="164" spans="1:2" x14ac:dyDescent="0.25">
      <c r="A164" s="376">
        <v>44070</v>
      </c>
      <c r="B164" s="311">
        <v>2</v>
      </c>
    </row>
    <row r="165" spans="1:2" x14ac:dyDescent="0.25">
      <c r="A165" s="376">
        <v>44071</v>
      </c>
      <c r="B165" s="311">
        <v>3</v>
      </c>
    </row>
    <row r="166" spans="1:2" x14ac:dyDescent="0.25">
      <c r="A166" s="376">
        <v>44072</v>
      </c>
      <c r="B166" s="311">
        <v>5</v>
      </c>
    </row>
    <row r="167" spans="1:2" x14ac:dyDescent="0.25">
      <c r="A167" s="376">
        <v>44073</v>
      </c>
      <c r="B167" s="311">
        <v>5</v>
      </c>
    </row>
    <row r="168" spans="1:2" x14ac:dyDescent="0.25">
      <c r="A168" s="376">
        <v>44074</v>
      </c>
      <c r="B168" s="311">
        <v>5</v>
      </c>
    </row>
    <row r="169" spans="1:2" x14ac:dyDescent="0.25">
      <c r="A169" s="376">
        <v>44075</v>
      </c>
      <c r="B169" s="311">
        <v>6</v>
      </c>
    </row>
    <row r="170" spans="1:2" x14ac:dyDescent="0.25">
      <c r="A170" s="376">
        <v>44076</v>
      </c>
      <c r="B170" s="311">
        <v>5</v>
      </c>
    </row>
    <row r="171" spans="1:2" x14ac:dyDescent="0.25">
      <c r="A171" s="376">
        <v>44077</v>
      </c>
      <c r="B171" s="311">
        <v>4</v>
      </c>
    </row>
    <row r="172" spans="1:2" x14ac:dyDescent="0.25">
      <c r="A172" s="376">
        <v>44078</v>
      </c>
      <c r="B172" s="311">
        <v>4</v>
      </c>
    </row>
    <row r="173" spans="1:2" x14ac:dyDescent="0.25">
      <c r="A173" s="376">
        <v>44079</v>
      </c>
      <c r="B173" s="311">
        <v>4</v>
      </c>
    </row>
    <row r="174" spans="1:2" x14ac:dyDescent="0.25">
      <c r="A174" s="376">
        <v>44080</v>
      </c>
      <c r="B174" s="311">
        <v>4</v>
      </c>
    </row>
    <row r="175" spans="1:2" x14ac:dyDescent="0.25">
      <c r="A175" s="376">
        <v>44081</v>
      </c>
      <c r="B175" s="311">
        <v>5</v>
      </c>
    </row>
    <row r="176" spans="1:2" x14ac:dyDescent="0.25">
      <c r="A176" s="376">
        <v>44082</v>
      </c>
      <c r="B176" s="311">
        <v>6</v>
      </c>
    </row>
    <row r="177" spans="1:2" x14ac:dyDescent="0.25">
      <c r="A177" s="376">
        <v>44083</v>
      </c>
      <c r="B177" s="311">
        <v>6</v>
      </c>
    </row>
    <row r="178" spans="1:2" x14ac:dyDescent="0.25">
      <c r="A178" s="376">
        <v>44084</v>
      </c>
      <c r="B178" s="311">
        <v>7</v>
      </c>
    </row>
    <row r="179" spans="1:2" x14ac:dyDescent="0.25">
      <c r="A179" s="376">
        <v>44085</v>
      </c>
      <c r="B179" s="311">
        <v>8</v>
      </c>
    </row>
    <row r="180" spans="1:2" x14ac:dyDescent="0.25">
      <c r="A180" s="376">
        <v>44086</v>
      </c>
      <c r="B180" s="311">
        <v>8</v>
      </c>
    </row>
    <row r="181" spans="1:2" x14ac:dyDescent="0.25">
      <c r="A181" s="376">
        <v>44087</v>
      </c>
      <c r="B181" s="311">
        <v>7</v>
      </c>
    </row>
    <row r="182" spans="1:2" x14ac:dyDescent="0.25">
      <c r="A182" s="376">
        <v>44088</v>
      </c>
      <c r="B182" s="311">
        <v>7</v>
      </c>
    </row>
    <row r="183" spans="1:2" x14ac:dyDescent="0.25">
      <c r="A183" s="376">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501" t="s">
        <v>122</v>
      </c>
      <c r="C2" s="502"/>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05" t="s">
        <v>130</v>
      </c>
      <c r="F33" s="506">
        <v>2</v>
      </c>
      <c r="G33" s="231"/>
    </row>
    <row r="34" spans="1:7" x14ac:dyDescent="0.25">
      <c r="A34" s="248">
        <v>44040</v>
      </c>
      <c r="B34" s="250" t="s">
        <v>48</v>
      </c>
      <c r="C34" s="251" t="s">
        <v>48</v>
      </c>
      <c r="D34" s="234"/>
      <c r="E34" s="503"/>
      <c r="F34" s="507"/>
      <c r="G34" s="231"/>
    </row>
    <row r="35" spans="1:7" x14ac:dyDescent="0.25">
      <c r="A35" s="248">
        <v>44041</v>
      </c>
      <c r="B35" s="235">
        <v>66</v>
      </c>
      <c r="C35" s="254">
        <v>0.06</v>
      </c>
      <c r="D35" s="255"/>
      <c r="E35" s="503"/>
      <c r="F35" s="507"/>
      <c r="G35" s="231"/>
    </row>
    <row r="36" spans="1:7" x14ac:dyDescent="0.25">
      <c r="A36" s="248">
        <v>44042</v>
      </c>
      <c r="B36" s="250" t="s">
        <v>48</v>
      </c>
      <c r="C36" s="251" t="s">
        <v>48</v>
      </c>
      <c r="D36" s="255"/>
      <c r="E36" s="503"/>
      <c r="F36" s="507"/>
      <c r="G36" s="231"/>
    </row>
    <row r="37" spans="1:7" x14ac:dyDescent="0.25">
      <c r="A37" s="248">
        <v>44043</v>
      </c>
      <c r="B37" s="250" t="s">
        <v>48</v>
      </c>
      <c r="C37" s="251" t="s">
        <v>48</v>
      </c>
      <c r="D37" s="255"/>
      <c r="E37" s="503"/>
      <c r="F37" s="507"/>
      <c r="G37" s="231"/>
    </row>
    <row r="38" spans="1:7" x14ac:dyDescent="0.25">
      <c r="A38" s="248">
        <v>44044</v>
      </c>
      <c r="B38" s="250" t="s">
        <v>48</v>
      </c>
      <c r="C38" s="251" t="s">
        <v>48</v>
      </c>
      <c r="D38" s="255"/>
      <c r="E38" s="503"/>
      <c r="F38" s="507"/>
      <c r="G38" s="231"/>
    </row>
    <row r="39" spans="1:7" x14ac:dyDescent="0.25">
      <c r="A39" s="248">
        <v>44045</v>
      </c>
      <c r="B39" s="250" t="s">
        <v>48</v>
      </c>
      <c r="C39" s="251" t="s">
        <v>48</v>
      </c>
      <c r="D39" s="255"/>
      <c r="E39" s="504"/>
      <c r="F39" s="508"/>
      <c r="G39" s="231"/>
    </row>
    <row r="40" spans="1:7" x14ac:dyDescent="0.25">
      <c r="A40" s="248">
        <v>44046</v>
      </c>
      <c r="B40" s="250" t="s">
        <v>48</v>
      </c>
      <c r="C40" s="251" t="s">
        <v>48</v>
      </c>
      <c r="D40" s="255"/>
      <c r="E40" s="503" t="s">
        <v>129</v>
      </c>
      <c r="F40" s="509">
        <v>0</v>
      </c>
      <c r="G40" s="231"/>
    </row>
    <row r="41" spans="1:7" x14ac:dyDescent="0.25">
      <c r="A41" s="248">
        <v>44047</v>
      </c>
      <c r="B41" s="250" t="s">
        <v>48</v>
      </c>
      <c r="C41" s="251" t="s">
        <v>48</v>
      </c>
      <c r="D41" s="255"/>
      <c r="E41" s="503"/>
      <c r="F41" s="510"/>
      <c r="G41" s="231"/>
    </row>
    <row r="42" spans="1:7" x14ac:dyDescent="0.25">
      <c r="A42" s="248">
        <v>44048</v>
      </c>
      <c r="B42" s="235">
        <v>60</v>
      </c>
      <c r="C42" s="254">
        <v>0.06</v>
      </c>
      <c r="D42" s="255"/>
      <c r="E42" s="503"/>
      <c r="F42" s="510"/>
      <c r="G42" s="231"/>
    </row>
    <row r="43" spans="1:7" x14ac:dyDescent="0.25">
      <c r="A43" s="248">
        <v>44049</v>
      </c>
      <c r="B43" s="250" t="s">
        <v>48</v>
      </c>
      <c r="C43" s="251" t="s">
        <v>48</v>
      </c>
      <c r="E43" s="503"/>
      <c r="F43" s="510"/>
    </row>
    <row r="44" spans="1:7" x14ac:dyDescent="0.25">
      <c r="A44" s="248">
        <v>44050</v>
      </c>
      <c r="B44" s="250" t="s">
        <v>48</v>
      </c>
      <c r="C44" s="251" t="s">
        <v>48</v>
      </c>
      <c r="E44" s="503"/>
      <c r="F44" s="510"/>
    </row>
    <row r="45" spans="1:7" x14ac:dyDescent="0.25">
      <c r="A45" s="248">
        <v>44051</v>
      </c>
      <c r="B45" s="250" t="s">
        <v>48</v>
      </c>
      <c r="C45" s="251" t="s">
        <v>48</v>
      </c>
      <c r="E45" s="503"/>
      <c r="F45" s="510"/>
    </row>
    <row r="46" spans="1:7" x14ac:dyDescent="0.25">
      <c r="A46" s="248">
        <v>44052</v>
      </c>
      <c r="B46" s="250" t="s">
        <v>48</v>
      </c>
      <c r="C46" s="251" t="s">
        <v>48</v>
      </c>
      <c r="E46" s="504"/>
      <c r="F46" s="511"/>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12" t="s">
        <v>82</v>
      </c>
      <c r="G4" s="513"/>
      <c r="H4" s="513"/>
      <c r="I4" s="514"/>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15" t="s">
        <v>123</v>
      </c>
      <c r="G84" s="516"/>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17" t="s">
        <v>123</v>
      </c>
      <c r="C109" s="518"/>
      <c r="D109" s="519"/>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10"/>
  <sheetViews>
    <sheetView showGridLines="0" zoomScaleNormal="100" workbookViewId="0">
      <pane xSplit="2" ySplit="3" topLeftCell="C282"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44244</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1091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63"/>
  <sheetViews>
    <sheetView showGridLines="0" zoomScale="85" zoomScaleNormal="85" workbookViewId="0">
      <pane xSplit="1" ySplit="4" topLeftCell="B337"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3"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8" customWidth="1"/>
    <col min="14" max="14" width="12.42578125" style="152" customWidth="1"/>
    <col min="15" max="15" width="11.42578125" style="152" customWidth="1"/>
    <col min="16" max="16" width="12.42578125" style="150" customWidth="1"/>
    <col min="17" max="18" width="12.42578125" style="396" customWidth="1"/>
    <col min="19" max="19" width="13.42578125" style="151" customWidth="1"/>
    <col min="20" max="20" width="6.42578125" customWidth="1"/>
  </cols>
  <sheetData>
    <row r="1" spans="1:27" x14ac:dyDescent="0.25">
      <c r="A1" s="1" t="s">
        <v>207</v>
      </c>
      <c r="B1" s="1"/>
      <c r="C1" s="1"/>
      <c r="I1" s="79"/>
      <c r="J1" s="147"/>
      <c r="K1" s="476" t="s">
        <v>120</v>
      </c>
      <c r="L1" s="477"/>
      <c r="M1" s="477"/>
      <c r="N1" s="477"/>
      <c r="O1" s="477"/>
      <c r="P1" s="477"/>
      <c r="W1" s="22" t="s">
        <v>29</v>
      </c>
    </row>
    <row r="2" spans="1:27" x14ac:dyDescent="0.25">
      <c r="A2" s="2"/>
      <c r="I2" s="467" t="s">
        <v>204</v>
      </c>
      <c r="J2" s="468"/>
      <c r="Q2" s="401"/>
      <c r="R2" s="401"/>
    </row>
    <row r="3" spans="1:27" ht="48.75" customHeight="1" x14ac:dyDescent="0.25">
      <c r="A3" s="470" t="s">
        <v>30</v>
      </c>
      <c r="B3" s="472" t="s">
        <v>202</v>
      </c>
      <c r="C3" s="473"/>
      <c r="D3" s="473"/>
      <c r="E3" s="105" t="s">
        <v>201</v>
      </c>
      <c r="F3" s="479" t="s">
        <v>216</v>
      </c>
      <c r="G3" s="474" t="s">
        <v>203</v>
      </c>
      <c r="H3" s="474"/>
      <c r="I3" s="467"/>
      <c r="J3" s="468"/>
      <c r="K3" s="469" t="s">
        <v>205</v>
      </c>
      <c r="L3" s="480" t="s">
        <v>217</v>
      </c>
      <c r="M3" s="475" t="s">
        <v>218</v>
      </c>
      <c r="N3" s="466" t="s">
        <v>206</v>
      </c>
      <c r="O3" s="469" t="s">
        <v>200</v>
      </c>
      <c r="P3" s="478" t="s">
        <v>208</v>
      </c>
      <c r="Q3" s="475" t="s">
        <v>219</v>
      </c>
      <c r="R3" s="475" t="s">
        <v>220</v>
      </c>
      <c r="S3" s="466" t="s">
        <v>199</v>
      </c>
    </row>
    <row r="4" spans="1:27" ht="30.6" customHeight="1" x14ac:dyDescent="0.25">
      <c r="A4" s="471"/>
      <c r="B4" s="23" t="s">
        <v>18</v>
      </c>
      <c r="C4" s="24" t="s">
        <v>17</v>
      </c>
      <c r="D4" s="28" t="s">
        <v>3</v>
      </c>
      <c r="E4" s="100" t="s">
        <v>64</v>
      </c>
      <c r="F4" s="479"/>
      <c r="G4" s="99" t="s">
        <v>64</v>
      </c>
      <c r="H4" s="80" t="s">
        <v>65</v>
      </c>
      <c r="I4" s="81" t="s">
        <v>64</v>
      </c>
      <c r="J4" s="148" t="s">
        <v>65</v>
      </c>
      <c r="K4" s="469"/>
      <c r="L4" s="480"/>
      <c r="M4" s="475"/>
      <c r="N4" s="466"/>
      <c r="O4" s="469"/>
      <c r="P4" s="478"/>
      <c r="Q4" s="475"/>
      <c r="R4" s="475"/>
      <c r="S4" s="466"/>
    </row>
    <row r="5" spans="1:27" x14ac:dyDescent="0.25">
      <c r="A5" s="25">
        <v>43892</v>
      </c>
      <c r="B5" s="26">
        <v>814</v>
      </c>
      <c r="C5" s="27">
        <v>1</v>
      </c>
      <c r="D5" s="27">
        <v>815</v>
      </c>
      <c r="E5" s="57">
        <v>1</v>
      </c>
      <c r="F5" s="395"/>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4">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4">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4">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4">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4">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4">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4">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4">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4">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4">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4">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4">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4">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4">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4">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4">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4">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4">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4">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4">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4">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4">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4">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4">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4">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4">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4">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4">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4">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4">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4">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4">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4">
        <f t="shared" si="6"/>
        <v>1.675603217158177E-2</v>
      </c>
      <c r="G109" s="117">
        <v>3138</v>
      </c>
      <c r="H109" s="119">
        <v>217614</v>
      </c>
      <c r="I109" s="126">
        <v>1279</v>
      </c>
      <c r="J109" s="154">
        <v>76560</v>
      </c>
      <c r="K109" s="156">
        <f t="shared" si="9"/>
        <v>4417</v>
      </c>
      <c r="L109" s="397"/>
      <c r="M109" s="155"/>
      <c r="N109" s="155">
        <f t="shared" si="10"/>
        <v>11626</v>
      </c>
      <c r="O109" s="155">
        <f t="shared" si="8"/>
        <v>134</v>
      </c>
      <c r="P109" s="156">
        <f t="shared" si="11"/>
        <v>33937</v>
      </c>
      <c r="Q109" s="384"/>
      <c r="R109" s="384"/>
      <c r="S109" s="384">
        <f t="shared" si="12"/>
        <v>6.2118133728698766</v>
      </c>
      <c r="T109" s="114"/>
      <c r="U109" s="8"/>
    </row>
    <row r="110" spans="1:21" x14ac:dyDescent="0.25">
      <c r="A110" s="13">
        <v>43997</v>
      </c>
      <c r="B110" s="44">
        <v>192929</v>
      </c>
      <c r="C110" s="44">
        <v>18030</v>
      </c>
      <c r="D110" s="106">
        <v>210959</v>
      </c>
      <c r="E110" s="106">
        <v>29</v>
      </c>
      <c r="F110" s="39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4">
        <f t="shared" si="15"/>
        <v>6.6964285714285711E-3</v>
      </c>
      <c r="G150" s="44">
        <v>4308</v>
      </c>
      <c r="H150" s="106">
        <v>365732</v>
      </c>
      <c r="I150" s="75">
        <v>10466</v>
      </c>
      <c r="J150" s="51">
        <v>277151</v>
      </c>
      <c r="K150" s="408">
        <f t="shared" si="20"/>
        <v>14774</v>
      </c>
      <c r="L150" s="74"/>
      <c r="M150" s="399"/>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4">
        <f t="shared" si="15"/>
        <v>1.6420361247947454E-3</v>
      </c>
      <c r="G151" s="44">
        <v>3505</v>
      </c>
      <c r="H151" s="44">
        <v>369237</v>
      </c>
      <c r="I151" s="76">
        <v>5601</v>
      </c>
      <c r="J151" s="159">
        <v>282752</v>
      </c>
      <c r="K151" s="408">
        <f t="shared" si="20"/>
        <v>9106</v>
      </c>
      <c r="L151" s="74"/>
      <c r="M151" s="399"/>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4">
        <f t="shared" si="15"/>
        <v>1.3227513227513227E-3</v>
      </c>
      <c r="G152" s="44">
        <v>2708</v>
      </c>
      <c r="H152" s="44">
        <v>371945</v>
      </c>
      <c r="I152" s="76">
        <v>1607</v>
      </c>
      <c r="J152" s="159">
        <v>284359</v>
      </c>
      <c r="K152" s="408">
        <f t="shared" si="20"/>
        <v>4315</v>
      </c>
      <c r="L152" s="74"/>
      <c r="M152" s="399"/>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4">
        <f t="shared" si="15"/>
        <v>1.3477088948787063E-3</v>
      </c>
      <c r="G153" s="44">
        <v>3595</v>
      </c>
      <c r="H153" s="44">
        <v>375540</v>
      </c>
      <c r="I153" s="76">
        <v>3095</v>
      </c>
      <c r="J153" s="159">
        <v>287454</v>
      </c>
      <c r="K153" s="408">
        <f t="shared" si="20"/>
        <v>6690</v>
      </c>
      <c r="L153" s="74"/>
      <c r="M153" s="399"/>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4">
        <f t="shared" si="15"/>
        <v>6.7257719351880157E-3</v>
      </c>
      <c r="G154" s="44">
        <v>4653</v>
      </c>
      <c r="H154" s="44">
        <v>380193</v>
      </c>
      <c r="I154" s="76">
        <v>4907</v>
      </c>
      <c r="J154" s="159">
        <v>292361</v>
      </c>
      <c r="K154" s="408">
        <f t="shared" si="20"/>
        <v>9560</v>
      </c>
      <c r="L154" s="74"/>
      <c r="M154" s="399"/>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4">
        <f t="shared" si="15"/>
        <v>4.9941245593419503E-3</v>
      </c>
      <c r="G155" s="44">
        <v>4456</v>
      </c>
      <c r="H155" s="44">
        <v>384649</v>
      </c>
      <c r="I155" s="76">
        <v>8752</v>
      </c>
      <c r="J155" s="159">
        <v>301113</v>
      </c>
      <c r="K155" s="408">
        <f t="shared" ref="K155:K160" si="23">G155+I155</f>
        <v>13208</v>
      </c>
      <c r="L155" s="74"/>
      <c r="M155" s="399"/>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4">
        <f t="shared" si="15"/>
        <v>8.2440230832646327E-3</v>
      </c>
      <c r="G156" s="44">
        <v>4864</v>
      </c>
      <c r="H156" s="44">
        <v>389513</v>
      </c>
      <c r="I156" s="76">
        <v>10443</v>
      </c>
      <c r="J156" s="159">
        <v>311556</v>
      </c>
      <c r="K156" s="408">
        <f t="shared" si="23"/>
        <v>15307</v>
      </c>
      <c r="L156" s="74"/>
      <c r="M156" s="399"/>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4">
        <f t="shared" si="15"/>
        <v>4.8622366288492711E-3</v>
      </c>
      <c r="G157" s="44">
        <v>4310</v>
      </c>
      <c r="H157" s="44">
        <v>393823</v>
      </c>
      <c r="I157" s="76">
        <v>11072</v>
      </c>
      <c r="J157" s="159">
        <v>322628</v>
      </c>
      <c r="K157" s="408">
        <f t="shared" si="23"/>
        <v>15382</v>
      </c>
      <c r="L157" s="74"/>
      <c r="M157" s="399"/>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4">
        <f t="shared" si="15"/>
        <v>1.1127063890882987E-2</v>
      </c>
      <c r="G158" s="44">
        <v>2934</v>
      </c>
      <c r="H158" s="44">
        <v>396757</v>
      </c>
      <c r="I158" s="76">
        <v>5309</v>
      </c>
      <c r="J158" s="199">
        <v>327937</v>
      </c>
      <c r="K158" s="408">
        <f t="shared" si="23"/>
        <v>8243</v>
      </c>
      <c r="L158" s="74"/>
      <c r="M158" s="399"/>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4">
        <f t="shared" si="15"/>
        <v>7.3319755600814666E-3</v>
      </c>
      <c r="G159" s="44">
        <v>2730</v>
      </c>
      <c r="H159" s="44">
        <v>399487</v>
      </c>
      <c r="I159" s="76">
        <v>3948</v>
      </c>
      <c r="J159" s="199">
        <v>331885</v>
      </c>
      <c r="K159" s="408">
        <f t="shared" si="23"/>
        <v>6678</v>
      </c>
      <c r="L159" s="74"/>
      <c r="M159" s="399"/>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4">
        <f t="shared" si="15"/>
        <v>8.8974854932301738E-3</v>
      </c>
      <c r="G160" s="44">
        <v>3971</v>
      </c>
      <c r="H160" s="44">
        <v>403458</v>
      </c>
      <c r="I160" s="76">
        <v>1908</v>
      </c>
      <c r="J160" s="199">
        <v>333793</v>
      </c>
      <c r="K160" s="408">
        <f t="shared" si="23"/>
        <v>5879</v>
      </c>
      <c r="L160" s="74"/>
      <c r="M160" s="399"/>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4">
        <f t="shared" si="15"/>
        <v>1.3380723395358561E-2</v>
      </c>
      <c r="G161" s="44">
        <v>4676</v>
      </c>
      <c r="H161" s="44">
        <v>408134</v>
      </c>
      <c r="I161" s="76">
        <v>7104</v>
      </c>
      <c r="J161" s="199">
        <v>340897</v>
      </c>
      <c r="K161" s="408">
        <f t="shared" ref="K161" si="26">G161+I161</f>
        <v>11780</v>
      </c>
      <c r="L161" s="74"/>
      <c r="M161" s="399"/>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4">
        <f t="shared" si="15"/>
        <v>1.1737506669037881E-2</v>
      </c>
      <c r="G162" s="44">
        <v>5086</v>
      </c>
      <c r="H162" s="44">
        <v>413220</v>
      </c>
      <c r="I162" s="76">
        <v>10832</v>
      </c>
      <c r="J162" s="199">
        <v>351729</v>
      </c>
      <c r="K162" s="408">
        <f t="shared" ref="K162" si="29">G162+I162</f>
        <v>15918</v>
      </c>
      <c r="L162" s="74"/>
      <c r="M162" s="399"/>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4">
        <f t="shared" si="15"/>
        <v>9.0679038380430191E-3</v>
      </c>
      <c r="G163" s="44">
        <v>4667</v>
      </c>
      <c r="H163" s="44">
        <v>417887</v>
      </c>
      <c r="I163" s="76">
        <v>8590</v>
      </c>
      <c r="J163" s="199">
        <v>360319</v>
      </c>
      <c r="K163" s="408">
        <f t="shared" ref="K163:K164" si="32">G163+I163</f>
        <v>13257</v>
      </c>
      <c r="L163" s="74"/>
      <c r="M163" s="399"/>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4">
        <f t="shared" si="15"/>
        <v>1.31521262604121E-2</v>
      </c>
      <c r="G164" s="44">
        <v>3863</v>
      </c>
      <c r="H164" s="44">
        <v>421750</v>
      </c>
      <c r="I164" s="76">
        <v>10774</v>
      </c>
      <c r="J164" s="199">
        <v>371093</v>
      </c>
      <c r="K164" s="408">
        <f t="shared" si="32"/>
        <v>14637</v>
      </c>
      <c r="L164" s="74"/>
      <c r="M164" s="399"/>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4">
        <f t="shared" si="15"/>
        <v>1.3043478260869565E-2</v>
      </c>
      <c r="G165" s="44">
        <v>3618</v>
      </c>
      <c r="H165" s="106">
        <v>425368</v>
      </c>
      <c r="I165" s="75">
        <v>8673</v>
      </c>
      <c r="J165" s="199">
        <v>379766</v>
      </c>
      <c r="K165" s="408">
        <f t="shared" ref="K165:K170" si="37">G165+I165</f>
        <v>12291</v>
      </c>
      <c r="L165" s="74"/>
      <c r="M165" s="399"/>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4">
        <f t="shared" si="15"/>
        <v>7.8272604588394065E-3</v>
      </c>
      <c r="G166" s="44">
        <v>2946</v>
      </c>
      <c r="H166" s="106">
        <v>428314</v>
      </c>
      <c r="I166" s="75">
        <v>7373</v>
      </c>
      <c r="J166" s="199">
        <v>387139</v>
      </c>
      <c r="K166" s="408">
        <f t="shared" si="37"/>
        <v>10319</v>
      </c>
      <c r="L166" s="74"/>
      <c r="M166" s="399"/>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4">
        <f t="shared" si="15"/>
        <v>1.1866727521679598E-2</v>
      </c>
      <c r="G167" s="44">
        <v>3997</v>
      </c>
      <c r="H167" s="106">
        <v>432311</v>
      </c>
      <c r="I167" s="75">
        <v>5588</v>
      </c>
      <c r="J167" s="199">
        <v>392727</v>
      </c>
      <c r="K167" s="408">
        <f t="shared" si="37"/>
        <v>9585</v>
      </c>
      <c r="L167" s="74"/>
      <c r="M167" s="399"/>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4">
        <f t="shared" si="15"/>
        <v>1.0040589617603077E-2</v>
      </c>
      <c r="G168" s="44">
        <v>4699</v>
      </c>
      <c r="H168" s="106">
        <v>437010</v>
      </c>
      <c r="I168" s="75">
        <v>7179</v>
      </c>
      <c r="J168" s="199">
        <v>399906</v>
      </c>
      <c r="K168" s="408">
        <f t="shared" si="37"/>
        <v>11878</v>
      </c>
      <c r="L168" s="74"/>
      <c r="M168" s="399"/>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4">
        <f t="shared" si="15"/>
        <v>1.0491071428571428E-2</v>
      </c>
      <c r="G169" s="44">
        <v>4997</v>
      </c>
      <c r="H169" s="106">
        <v>442007</v>
      </c>
      <c r="I169" s="75">
        <v>7530</v>
      </c>
      <c r="J169" s="199">
        <v>407436</v>
      </c>
      <c r="K169" s="408">
        <f t="shared" si="37"/>
        <v>12527</v>
      </c>
      <c r="L169" s="74"/>
      <c r="M169" s="399"/>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4">
        <f t="shared" si="15"/>
        <v>1.5606242496998799E-2</v>
      </c>
      <c r="G170" s="44">
        <v>4487</v>
      </c>
      <c r="H170" s="106">
        <v>446494</v>
      </c>
      <c r="I170" s="75">
        <v>9504</v>
      </c>
      <c r="J170" s="199">
        <v>416940</v>
      </c>
      <c r="K170" s="408">
        <f t="shared" si="37"/>
        <v>13991</v>
      </c>
      <c r="L170" s="74"/>
      <c r="M170" s="399"/>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4">
        <f t="shared" si="15"/>
        <v>1.1450381679389313E-2</v>
      </c>
      <c r="G171" s="44">
        <v>4745</v>
      </c>
      <c r="H171" s="106">
        <v>451239</v>
      </c>
      <c r="I171" s="44">
        <v>10578</v>
      </c>
      <c r="J171" s="199">
        <v>427518</v>
      </c>
      <c r="K171" s="408">
        <f t="shared" ref="K171" si="49">G171+I171</f>
        <v>15323</v>
      </c>
      <c r="L171" s="74"/>
      <c r="M171" s="399"/>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4">
        <f t="shared" si="15"/>
        <v>1.0516018586451455E-2</v>
      </c>
      <c r="G172" s="44">
        <v>3849</v>
      </c>
      <c r="H172" s="106">
        <v>455088</v>
      </c>
      <c r="I172" s="75">
        <v>7516</v>
      </c>
      <c r="J172" s="199">
        <v>435034</v>
      </c>
      <c r="K172" s="408">
        <f t="shared" ref="K172:K178" si="52">G172+I172</f>
        <v>11365</v>
      </c>
      <c r="L172" s="74"/>
      <c r="M172" s="399"/>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4">
        <f t="shared" si="15"/>
        <v>6.9948883508205544E-3</v>
      </c>
      <c r="G173" s="44">
        <v>2860</v>
      </c>
      <c r="H173" s="106">
        <v>457948</v>
      </c>
      <c r="I173" s="75">
        <v>7344</v>
      </c>
      <c r="J173" s="199">
        <v>442378</v>
      </c>
      <c r="K173" s="408">
        <f t="shared" si="52"/>
        <v>10204</v>
      </c>
      <c r="L173" s="74"/>
      <c r="M173" s="399"/>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4">
        <f t="shared" si="15"/>
        <v>1.0379156958271553E-2</v>
      </c>
      <c r="G174" s="44">
        <v>4056</v>
      </c>
      <c r="H174" s="106">
        <v>462004</v>
      </c>
      <c r="I174" s="75">
        <v>7493</v>
      </c>
      <c r="J174" s="199">
        <v>449871</v>
      </c>
      <c r="K174" s="408">
        <f t="shared" si="52"/>
        <v>11549</v>
      </c>
      <c r="L174" s="408">
        <v>54</v>
      </c>
      <c r="M174" s="400">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4">
        <f t="shared" si="15"/>
        <v>9.2455621301775152E-3</v>
      </c>
      <c r="G175" s="44">
        <v>5356</v>
      </c>
      <c r="H175" s="106">
        <v>467360</v>
      </c>
      <c r="I175" s="75">
        <v>5262</v>
      </c>
      <c r="J175" s="199">
        <v>455133</v>
      </c>
      <c r="K175" s="408">
        <f t="shared" si="52"/>
        <v>10618</v>
      </c>
      <c r="L175" s="408">
        <v>57</v>
      </c>
      <c r="M175" s="400">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4">
        <f t="shared" si="15"/>
        <v>9.5998005236254836E-3</v>
      </c>
      <c r="G176" s="44">
        <v>4785</v>
      </c>
      <c r="H176" s="106">
        <v>472145</v>
      </c>
      <c r="I176" s="75">
        <v>12116</v>
      </c>
      <c r="J176" s="199">
        <v>467249</v>
      </c>
      <c r="K176" s="408">
        <f t="shared" si="52"/>
        <v>16901</v>
      </c>
      <c r="L176" s="408">
        <v>84</v>
      </c>
      <c r="M176" s="400">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4">
        <f t="shared" si="15"/>
        <v>1.0442712163553464E-2</v>
      </c>
      <c r="G177" s="44">
        <v>5044</v>
      </c>
      <c r="H177" s="106">
        <v>477189</v>
      </c>
      <c r="I177" s="75">
        <v>10275</v>
      </c>
      <c r="J177" s="199">
        <v>477524</v>
      </c>
      <c r="K177" s="408">
        <f t="shared" si="52"/>
        <v>15319</v>
      </c>
      <c r="L177" s="408">
        <v>77</v>
      </c>
      <c r="M177" s="400">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4">
        <f t="shared" si="15"/>
        <v>1.5203955500618047E-2</v>
      </c>
      <c r="G178" s="44">
        <v>5583</v>
      </c>
      <c r="H178" s="106">
        <v>482772</v>
      </c>
      <c r="I178" s="75">
        <v>9513</v>
      </c>
      <c r="J178" s="199">
        <v>487037</v>
      </c>
      <c r="K178" s="408">
        <f t="shared" si="52"/>
        <v>15096</v>
      </c>
      <c r="L178" s="408">
        <v>132</v>
      </c>
      <c r="M178" s="40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4">
        <f t="shared" si="15"/>
        <v>8.8912694161756827E-3</v>
      </c>
      <c r="G179" s="44">
        <v>3612</v>
      </c>
      <c r="H179" s="106">
        <v>486384</v>
      </c>
      <c r="I179" s="75">
        <v>15182</v>
      </c>
      <c r="J179" s="199">
        <v>502219</v>
      </c>
      <c r="K179" s="408">
        <f t="shared" ref="K179:K184" si="62">G179+I179</f>
        <v>18794</v>
      </c>
      <c r="L179" s="408">
        <v>95</v>
      </c>
      <c r="M179" s="400">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4">
        <f t="shared" si="15"/>
        <v>1.048951048951049E-2</v>
      </c>
      <c r="G180" s="44">
        <v>3293</v>
      </c>
      <c r="H180" s="106">
        <v>489677</v>
      </c>
      <c r="I180" s="75">
        <v>9145</v>
      </c>
      <c r="J180" s="199">
        <v>511364</v>
      </c>
      <c r="K180" s="408">
        <f t="shared" si="62"/>
        <v>12438</v>
      </c>
      <c r="L180" s="408">
        <v>76</v>
      </c>
      <c r="M180" s="400">
        <f t="shared" si="55"/>
        <v>6.1103071233317256E-3</v>
      </c>
      <c r="N180" s="91">
        <f t="shared" si="59"/>
        <v>48666</v>
      </c>
      <c r="O180" s="91">
        <f t="shared" si="60"/>
        <v>519</v>
      </c>
      <c r="P180" s="153">
        <f t="shared" si="61"/>
        <v>100715</v>
      </c>
      <c r="Q180" s="153">
        <f t="shared" ref="Q180:Q211" si="63">SUM(L174:L180)</f>
        <v>575</v>
      </c>
      <c r="R180" s="402">
        <f>Q180/P180</f>
        <v>5.7091793675222158E-3</v>
      </c>
      <c r="S180" s="92">
        <f t="shared" si="46"/>
        <v>18.434828766496441</v>
      </c>
      <c r="U180" s="8"/>
    </row>
    <row r="181" spans="1:21" x14ac:dyDescent="0.25">
      <c r="A181" s="63">
        <v>44068</v>
      </c>
      <c r="B181" s="44">
        <v>462273</v>
      </c>
      <c r="C181" s="44">
        <v>19921</v>
      </c>
      <c r="D181" s="106">
        <v>482194</v>
      </c>
      <c r="E181" s="106">
        <v>44</v>
      </c>
      <c r="F181" s="394">
        <f t="shared" si="15"/>
        <v>8.1481481481481474E-3</v>
      </c>
      <c r="G181" s="44">
        <v>4331</v>
      </c>
      <c r="H181" s="106">
        <v>494008</v>
      </c>
      <c r="I181" s="75">
        <v>12578</v>
      </c>
      <c r="J181" s="199">
        <v>523942</v>
      </c>
      <c r="K181" s="408">
        <f t="shared" si="62"/>
        <v>16909</v>
      </c>
      <c r="L181" s="408">
        <v>52</v>
      </c>
      <c r="M181" s="400">
        <f t="shared" si="55"/>
        <v>3.0752853509965106E-3</v>
      </c>
      <c r="N181" s="91">
        <f t="shared" si="59"/>
        <v>49345</v>
      </c>
      <c r="O181" s="91">
        <f t="shared" si="60"/>
        <v>514</v>
      </c>
      <c r="P181" s="153">
        <f t="shared" si="61"/>
        <v>106075</v>
      </c>
      <c r="Q181" s="153">
        <f t="shared" si="63"/>
        <v>573</v>
      </c>
      <c r="R181" s="402">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4">
        <f t="shared" si="15"/>
        <v>5.3642914331465171E-3</v>
      </c>
      <c r="G182" s="44">
        <v>6267</v>
      </c>
      <c r="H182" s="106">
        <v>500275</v>
      </c>
      <c r="I182" s="75">
        <v>15873</v>
      </c>
      <c r="J182" s="199">
        <v>539815</v>
      </c>
      <c r="K182" s="408">
        <f t="shared" si="62"/>
        <v>22140</v>
      </c>
      <c r="L182" s="408">
        <v>78</v>
      </c>
      <c r="M182" s="400">
        <f t="shared" si="55"/>
        <v>3.5230352303523035E-3</v>
      </c>
      <c r="N182" s="91">
        <f t="shared" si="59"/>
        <v>56427</v>
      </c>
      <c r="O182" s="91">
        <f t="shared" si="60"/>
        <v>531</v>
      </c>
      <c r="P182" s="153">
        <f t="shared" si="61"/>
        <v>117597</v>
      </c>
      <c r="Q182" s="153">
        <f t="shared" si="63"/>
        <v>594</v>
      </c>
      <c r="R182" s="402">
        <f t="shared" si="64"/>
        <v>5.0511492640118371E-3</v>
      </c>
      <c r="S182" s="92">
        <f t="shared" si="46"/>
        <v>21.524902531437043</v>
      </c>
      <c r="U182" s="8"/>
    </row>
    <row r="183" spans="1:21" x14ac:dyDescent="0.25">
      <c r="A183" s="63">
        <v>44070</v>
      </c>
      <c r="B183" s="44">
        <v>490756</v>
      </c>
      <c r="C183" s="44">
        <v>20056</v>
      </c>
      <c r="D183" s="106">
        <v>510812</v>
      </c>
      <c r="E183" s="106">
        <v>68</v>
      </c>
      <c r="F183" s="394">
        <f t="shared" si="15"/>
        <v>4.216269841269841E-3</v>
      </c>
      <c r="G183" s="44">
        <v>4964</v>
      </c>
      <c r="H183" s="106">
        <v>509784</v>
      </c>
      <c r="I183" s="75">
        <v>19291</v>
      </c>
      <c r="J183" s="199">
        <v>559106</v>
      </c>
      <c r="K183" s="408">
        <f t="shared" si="62"/>
        <v>24255</v>
      </c>
      <c r="L183" s="408">
        <v>91</v>
      </c>
      <c r="M183" s="400">
        <f t="shared" si="55"/>
        <v>3.7518037518037518E-3</v>
      </c>
      <c r="N183" s="91">
        <f t="shared" si="59"/>
        <v>64534</v>
      </c>
      <c r="O183" s="91">
        <f t="shared" si="60"/>
        <v>522</v>
      </c>
      <c r="P183" s="153">
        <f t="shared" si="61"/>
        <v>124951</v>
      </c>
      <c r="Q183" s="153">
        <f t="shared" si="63"/>
        <v>601</v>
      </c>
      <c r="R183" s="402">
        <f t="shared" si="64"/>
        <v>4.8098854751062415E-3</v>
      </c>
      <c r="S183" s="92">
        <f t="shared" si="46"/>
        <v>22.870975417787783</v>
      </c>
      <c r="U183" s="8"/>
    </row>
    <row r="184" spans="1:21" x14ac:dyDescent="0.25">
      <c r="A184" s="63">
        <v>44071</v>
      </c>
      <c r="B184" s="44">
        <v>499655</v>
      </c>
      <c r="C184" s="44">
        <v>20107</v>
      </c>
      <c r="D184" s="106">
        <v>519762</v>
      </c>
      <c r="E184" s="106">
        <v>51</v>
      </c>
      <c r="F184" s="394">
        <f t="shared" si="15"/>
        <v>5.6983240223463689E-3</v>
      </c>
      <c r="G184" s="44">
        <v>6401</v>
      </c>
      <c r="H184" s="106">
        <v>511640</v>
      </c>
      <c r="I184" s="75">
        <v>9253</v>
      </c>
      <c r="J184" s="199">
        <v>568359</v>
      </c>
      <c r="K184" s="408">
        <f t="shared" si="62"/>
        <v>15654</v>
      </c>
      <c r="L184" s="408">
        <v>62</v>
      </c>
      <c r="M184" s="400">
        <f t="shared" si="55"/>
        <v>3.9606490353903158E-3</v>
      </c>
      <c r="N184" s="91">
        <f t="shared" si="59"/>
        <v>66685</v>
      </c>
      <c r="O184" s="91">
        <f t="shared" si="60"/>
        <v>502</v>
      </c>
      <c r="P184" s="153">
        <f t="shared" si="61"/>
        <v>125286</v>
      </c>
      <c r="Q184" s="153">
        <f t="shared" si="63"/>
        <v>586</v>
      </c>
      <c r="R184" s="402">
        <f t="shared" si="64"/>
        <v>4.6772983413948888E-3</v>
      </c>
      <c r="S184" s="92">
        <f t="shared" si="46"/>
        <v>22.932293668661796</v>
      </c>
      <c r="U184" s="8"/>
    </row>
    <row r="185" spans="1:21" x14ac:dyDescent="0.25">
      <c r="A185" s="63">
        <v>44072</v>
      </c>
      <c r="B185" s="44">
        <v>511940</v>
      </c>
      <c r="C185" s="44">
        <v>20195</v>
      </c>
      <c r="D185" s="106">
        <v>532135</v>
      </c>
      <c r="E185" s="106">
        <v>88</v>
      </c>
      <c r="F185" s="394">
        <f t="shared" si="15"/>
        <v>7.1122605673644224E-3</v>
      </c>
      <c r="G185" s="44">
        <v>5448</v>
      </c>
      <c r="H185" s="106">
        <v>517088</v>
      </c>
      <c r="I185" s="75">
        <v>15664</v>
      </c>
      <c r="J185" s="199">
        <v>584023</v>
      </c>
      <c r="K185" s="408">
        <f t="shared" ref="K185" si="65">G185+I185</f>
        <v>21112</v>
      </c>
      <c r="L185" s="408">
        <v>99</v>
      </c>
      <c r="M185" s="400">
        <f t="shared" si="55"/>
        <v>4.6892762410003785E-3</v>
      </c>
      <c r="N185" s="91">
        <f t="shared" ref="N185" si="66">D185-D178</f>
        <v>70968</v>
      </c>
      <c r="O185" s="91">
        <f t="shared" ref="O185" si="67">SUM(E179:E185)</f>
        <v>467</v>
      </c>
      <c r="P185" s="153">
        <f t="shared" ref="P185" si="68">SUM(K179:K185)</f>
        <v>131302</v>
      </c>
      <c r="Q185" s="153">
        <f t="shared" si="63"/>
        <v>553</v>
      </c>
      <c r="R185" s="402">
        <f t="shared" si="64"/>
        <v>4.2116647118855769E-3</v>
      </c>
      <c r="S185" s="92">
        <f t="shared" si="46"/>
        <v>24.033459630626176</v>
      </c>
      <c r="U185" s="8"/>
    </row>
    <row r="186" spans="1:21" x14ac:dyDescent="0.25">
      <c r="A186" s="63">
        <v>44073</v>
      </c>
      <c r="B186" s="44">
        <v>527972</v>
      </c>
      <c r="C186" s="44">
        <v>20318</v>
      </c>
      <c r="D186" s="106">
        <v>548290</v>
      </c>
      <c r="E186" s="106">
        <v>123</v>
      </c>
      <c r="F186" s="394">
        <f t="shared" si="15"/>
        <v>7.613741875580316E-3</v>
      </c>
      <c r="G186" s="44">
        <v>4093</v>
      </c>
      <c r="H186" s="106">
        <v>521181</v>
      </c>
      <c r="I186" s="75">
        <v>22693</v>
      </c>
      <c r="J186" s="199">
        <v>606716</v>
      </c>
      <c r="K186" s="408">
        <f t="shared" ref="K186" si="69">G186+I186</f>
        <v>26786</v>
      </c>
      <c r="L186" s="408">
        <v>137</v>
      </c>
      <c r="M186" s="400">
        <f t="shared" si="55"/>
        <v>5.1146121108041516E-3</v>
      </c>
      <c r="N186" s="91">
        <f t="shared" ref="N186" si="70">D186-D179</f>
        <v>77788</v>
      </c>
      <c r="O186" s="91">
        <f t="shared" ref="O186" si="71">SUM(E180:E186)</f>
        <v>507</v>
      </c>
      <c r="P186" s="153">
        <f t="shared" ref="P186" si="72">SUM(K180:K186)</f>
        <v>139294</v>
      </c>
      <c r="Q186" s="153">
        <f t="shared" si="63"/>
        <v>595</v>
      </c>
      <c r="R186" s="402">
        <f t="shared" si="64"/>
        <v>4.2715407698824068E-3</v>
      </c>
      <c r="S186" s="92">
        <f t="shared" si="46"/>
        <v>25.496311752969817</v>
      </c>
      <c r="U186" s="8"/>
    </row>
    <row r="187" spans="1:21" x14ac:dyDescent="0.25">
      <c r="A187" s="63">
        <v>44074</v>
      </c>
      <c r="B187" s="44">
        <v>544807</v>
      </c>
      <c r="C187" s="44">
        <v>20478</v>
      </c>
      <c r="D187" s="106">
        <v>565285</v>
      </c>
      <c r="E187" s="106">
        <v>160</v>
      </c>
      <c r="F187" s="394">
        <f t="shared" si="15"/>
        <v>9.4145336863783458E-3</v>
      </c>
      <c r="G187" s="44">
        <v>3372</v>
      </c>
      <c r="H187" s="106">
        <v>524553</v>
      </c>
      <c r="I187" s="75">
        <v>22946</v>
      </c>
      <c r="J187" s="199">
        <v>629662</v>
      </c>
      <c r="K187" s="408">
        <f t="shared" ref="K187" si="73">G187+I187</f>
        <v>26318</v>
      </c>
      <c r="L187" s="408">
        <v>184</v>
      </c>
      <c r="M187" s="400">
        <f t="shared" si="55"/>
        <v>6.9914127213314085E-3</v>
      </c>
      <c r="N187" s="91">
        <f t="shared" ref="N187" si="74">D187-D180</f>
        <v>88491</v>
      </c>
      <c r="O187" s="91">
        <f t="shared" ref="O187" si="75">SUM(E181:E187)</f>
        <v>601</v>
      </c>
      <c r="P187" s="153">
        <f t="shared" ref="P187" si="76">SUM(K181:K187)</f>
        <v>153174</v>
      </c>
      <c r="Q187" s="153">
        <f t="shared" si="63"/>
        <v>703</v>
      </c>
      <c r="R187" s="402">
        <f t="shared" si="64"/>
        <v>4.5895517516027521E-3</v>
      </c>
      <c r="S187" s="92">
        <f t="shared" si="46"/>
        <v>28.036900774257315</v>
      </c>
      <c r="U187" s="8"/>
    </row>
    <row r="188" spans="1:21" x14ac:dyDescent="0.25">
      <c r="A188" s="63">
        <v>44075</v>
      </c>
      <c r="B188" s="44">
        <v>557342</v>
      </c>
      <c r="C188" s="44">
        <v>20632</v>
      </c>
      <c r="D188" s="106">
        <v>577974</v>
      </c>
      <c r="E188" s="106">
        <v>154</v>
      </c>
      <c r="F188" s="394">
        <f t="shared" si="15"/>
        <v>1.2136496177791788E-2</v>
      </c>
      <c r="G188" s="44">
        <v>4620</v>
      </c>
      <c r="H188" s="106">
        <v>529173</v>
      </c>
      <c r="I188" s="75">
        <v>17178</v>
      </c>
      <c r="J188" s="199">
        <v>646840</v>
      </c>
      <c r="K188" s="408">
        <f t="shared" ref="K188" si="77">G188+I188</f>
        <v>21798</v>
      </c>
      <c r="L188" s="408">
        <v>165</v>
      </c>
      <c r="M188" s="400">
        <f t="shared" si="55"/>
        <v>7.5695017891549681E-3</v>
      </c>
      <c r="N188" s="91">
        <f t="shared" ref="N188:N193" si="78">D188-D181</f>
        <v>95780</v>
      </c>
      <c r="O188" s="91">
        <f t="shared" ref="O188:O193" si="79">SUM(E182:E188)</f>
        <v>711</v>
      </c>
      <c r="P188" s="153">
        <f t="shared" ref="P188:P193" si="80">SUM(K182:K188)</f>
        <v>158063</v>
      </c>
      <c r="Q188" s="153">
        <f t="shared" si="63"/>
        <v>816</v>
      </c>
      <c r="R188" s="402">
        <f t="shared" si="64"/>
        <v>5.1624984974345672E-3</v>
      </c>
      <c r="S188" s="92">
        <f t="shared" si="46"/>
        <v>28.931781157908222</v>
      </c>
      <c r="U188" s="8"/>
    </row>
    <row r="189" spans="1:21" x14ac:dyDescent="0.25">
      <c r="A189" s="63">
        <v>44076</v>
      </c>
      <c r="B189" s="44">
        <v>573067</v>
      </c>
      <c r="C189" s="44">
        <v>20788</v>
      </c>
      <c r="D189" s="106">
        <v>593855</v>
      </c>
      <c r="E189" s="106">
        <v>156</v>
      </c>
      <c r="F189" s="394">
        <f t="shared" si="15"/>
        <v>9.8230590013223349E-3</v>
      </c>
      <c r="G189" s="44">
        <v>5955</v>
      </c>
      <c r="H189" s="106">
        <v>535128</v>
      </c>
      <c r="I189" s="75">
        <v>21291</v>
      </c>
      <c r="J189" s="199">
        <v>668131</v>
      </c>
      <c r="K189" s="408">
        <f t="shared" ref="K189" si="81">G189+I189</f>
        <v>27246</v>
      </c>
      <c r="L189" s="408">
        <v>133</v>
      </c>
      <c r="M189" s="400">
        <f t="shared" si="55"/>
        <v>4.8814504881450485E-3</v>
      </c>
      <c r="N189" s="91">
        <f t="shared" si="78"/>
        <v>99171</v>
      </c>
      <c r="O189" s="91">
        <f t="shared" si="79"/>
        <v>800</v>
      </c>
      <c r="P189" s="153">
        <f t="shared" si="80"/>
        <v>163169</v>
      </c>
      <c r="Q189" s="153">
        <f t="shared" si="63"/>
        <v>871</v>
      </c>
      <c r="R189" s="402">
        <f t="shared" si="64"/>
        <v>5.338023766769423E-3</v>
      </c>
      <c r="S189" s="92">
        <f t="shared" si="46"/>
        <v>29.866381124961102</v>
      </c>
      <c r="U189" s="8"/>
    </row>
    <row r="190" spans="1:21" x14ac:dyDescent="0.25">
      <c r="A190" s="63">
        <v>44077</v>
      </c>
      <c r="B190" s="44">
        <v>581906</v>
      </c>
      <c r="C190" s="44">
        <v>20889</v>
      </c>
      <c r="D190" s="106">
        <v>602795</v>
      </c>
      <c r="E190" s="106">
        <v>101</v>
      </c>
      <c r="F190" s="394">
        <f t="shared" si="15"/>
        <v>1.1297539149888142E-2</v>
      </c>
      <c r="G190" s="44">
        <v>6217</v>
      </c>
      <c r="H190" s="106">
        <v>541345</v>
      </c>
      <c r="I190" s="75">
        <v>14341</v>
      </c>
      <c r="J190" s="199">
        <v>682472</v>
      </c>
      <c r="K190" s="408">
        <f t="shared" ref="K190:K193" si="82">G190+I190</f>
        <v>20558</v>
      </c>
      <c r="L190" s="408">
        <v>114</v>
      </c>
      <c r="M190" s="400">
        <f t="shared" si="55"/>
        <v>5.5452865064695009E-3</v>
      </c>
      <c r="N190" s="91">
        <f t="shared" si="78"/>
        <v>91983</v>
      </c>
      <c r="O190" s="91">
        <f t="shared" si="79"/>
        <v>833</v>
      </c>
      <c r="P190" s="153">
        <f t="shared" si="80"/>
        <v>159472</v>
      </c>
      <c r="Q190" s="153">
        <f t="shared" si="63"/>
        <v>894</v>
      </c>
      <c r="R190" s="402">
        <f t="shared" si="64"/>
        <v>5.6059997993378151E-3</v>
      </c>
      <c r="S190" s="92">
        <f t="shared" si="46"/>
        <v>29.189683890688777</v>
      </c>
      <c r="U190" s="8"/>
    </row>
    <row r="191" spans="1:21" x14ac:dyDescent="0.25">
      <c r="A191" s="63">
        <v>44078</v>
      </c>
      <c r="B191" s="44">
        <v>591942</v>
      </c>
      <c r="C191" s="44">
        <v>21048</v>
      </c>
      <c r="D191" s="106">
        <v>612990</v>
      </c>
      <c r="E191" s="106">
        <v>159</v>
      </c>
      <c r="F191" s="394">
        <f t="shared" si="15"/>
        <v>1.5595880333496813E-2</v>
      </c>
      <c r="G191" s="44">
        <v>4943</v>
      </c>
      <c r="H191" s="106">
        <v>546288</v>
      </c>
      <c r="I191" s="75">
        <v>13323</v>
      </c>
      <c r="J191" s="199">
        <v>695795</v>
      </c>
      <c r="K191" s="408">
        <f t="shared" si="82"/>
        <v>18266</v>
      </c>
      <c r="L191" s="408">
        <v>165</v>
      </c>
      <c r="M191" s="400">
        <f t="shared" si="55"/>
        <v>9.0331763932990257E-3</v>
      </c>
      <c r="N191" s="91">
        <f t="shared" si="78"/>
        <v>93228</v>
      </c>
      <c r="O191" s="91">
        <f t="shared" si="79"/>
        <v>941</v>
      </c>
      <c r="P191" s="153">
        <f t="shared" si="80"/>
        <v>162084</v>
      </c>
      <c r="Q191" s="153">
        <f t="shared" si="63"/>
        <v>997</v>
      </c>
      <c r="R191" s="402">
        <f t="shared" si="64"/>
        <v>6.1511315120554777E-3</v>
      </c>
      <c r="S191" s="92">
        <f t="shared" si="46"/>
        <v>29.667783207951238</v>
      </c>
      <c r="U191" s="8"/>
    </row>
    <row r="192" spans="1:21" x14ac:dyDescent="0.25">
      <c r="A192" s="63">
        <v>44079</v>
      </c>
      <c r="B192" s="44">
        <v>600929</v>
      </c>
      <c r="C192" s="44">
        <v>21189</v>
      </c>
      <c r="D192" s="106">
        <v>622118</v>
      </c>
      <c r="E192" s="106">
        <v>141</v>
      </c>
      <c r="F192" s="394">
        <f t="shared" si="15"/>
        <v>1.5446976336546889E-2</v>
      </c>
      <c r="G192" s="44">
        <v>5725</v>
      </c>
      <c r="H192" s="106">
        <v>552013</v>
      </c>
      <c r="I192" s="75">
        <v>9893</v>
      </c>
      <c r="J192" s="199">
        <v>705688</v>
      </c>
      <c r="K192" s="408">
        <f t="shared" si="82"/>
        <v>15618</v>
      </c>
      <c r="L192" s="408">
        <v>162</v>
      </c>
      <c r="M192" s="400">
        <f t="shared" si="55"/>
        <v>1.0372646945831733E-2</v>
      </c>
      <c r="N192" s="91">
        <f t="shared" si="78"/>
        <v>89983</v>
      </c>
      <c r="O192" s="91">
        <f t="shared" si="79"/>
        <v>994</v>
      </c>
      <c r="P192" s="153">
        <f t="shared" si="80"/>
        <v>156590</v>
      </c>
      <c r="Q192" s="153">
        <f t="shared" si="63"/>
        <v>1060</v>
      </c>
      <c r="R192" s="402">
        <f t="shared" si="64"/>
        <v>6.7692700683313111E-3</v>
      </c>
      <c r="S192" s="92">
        <f t="shared" si="46"/>
        <v>28.662163893617411</v>
      </c>
      <c r="U192" s="8"/>
    </row>
    <row r="193" spans="1:21" x14ac:dyDescent="0.25">
      <c r="A193" s="63">
        <v>44080</v>
      </c>
      <c r="B193" s="44">
        <v>609956</v>
      </c>
      <c r="C193" s="44">
        <v>21397</v>
      </c>
      <c r="D193" s="106">
        <v>631353</v>
      </c>
      <c r="E193" s="106">
        <v>208</v>
      </c>
      <c r="F193" s="394">
        <f t="shared" si="15"/>
        <v>2.2523010286951813E-2</v>
      </c>
      <c r="G193" s="44">
        <v>4248</v>
      </c>
      <c r="H193" s="106">
        <v>556261</v>
      </c>
      <c r="I193" s="75">
        <v>14170</v>
      </c>
      <c r="J193" s="199">
        <v>719858</v>
      </c>
      <c r="K193" s="408">
        <f t="shared" si="82"/>
        <v>18418</v>
      </c>
      <c r="L193" s="408">
        <v>224</v>
      </c>
      <c r="M193" s="400">
        <f t="shared" si="55"/>
        <v>1.2162015419698122E-2</v>
      </c>
      <c r="N193" s="91">
        <f t="shared" si="78"/>
        <v>83063</v>
      </c>
      <c r="O193" s="91">
        <f t="shared" si="79"/>
        <v>1079</v>
      </c>
      <c r="P193" s="153">
        <f t="shared" si="80"/>
        <v>148222</v>
      </c>
      <c r="Q193" s="153">
        <f t="shared" si="63"/>
        <v>1147</v>
      </c>
      <c r="R193" s="402">
        <f t="shared" si="64"/>
        <v>7.7383924113829253E-3</v>
      </c>
      <c r="S193" s="92">
        <f t="shared" si="46"/>
        <v>27.130488898650999</v>
      </c>
      <c r="U193" s="8"/>
    </row>
    <row r="194" spans="1:21" x14ac:dyDescent="0.25">
      <c r="A194" s="63">
        <v>44081</v>
      </c>
      <c r="B194" s="44">
        <v>615918</v>
      </c>
      <c r="C194" s="44">
        <v>21543</v>
      </c>
      <c r="D194" s="106">
        <v>637461</v>
      </c>
      <c r="E194" s="106">
        <v>146</v>
      </c>
      <c r="F194" s="394">
        <f t="shared" si="15"/>
        <v>2.3903077930582842E-2</v>
      </c>
      <c r="G194" s="44">
        <v>2878</v>
      </c>
      <c r="H194" s="106">
        <v>559139</v>
      </c>
      <c r="I194" s="75">
        <v>9325</v>
      </c>
      <c r="J194" s="199">
        <v>729183</v>
      </c>
      <c r="K194" s="408">
        <f t="shared" ref="K194" si="83">G194+I194</f>
        <v>12203</v>
      </c>
      <c r="L194" s="408">
        <v>159</v>
      </c>
      <c r="M194" s="400">
        <f t="shared" si="55"/>
        <v>1.3029582889453413E-2</v>
      </c>
      <c r="N194" s="91">
        <f t="shared" ref="N194" si="84">D194-D187</f>
        <v>72176</v>
      </c>
      <c r="O194" s="91">
        <f t="shared" ref="O194" si="85">SUM(E188:E194)</f>
        <v>1065</v>
      </c>
      <c r="P194" s="153">
        <f t="shared" ref="P194" si="86">SUM(K188:K194)</f>
        <v>134107</v>
      </c>
      <c r="Q194" s="153">
        <f t="shared" si="63"/>
        <v>1122</v>
      </c>
      <c r="R194" s="402">
        <f t="shared" si="64"/>
        <v>8.3664536526803224E-3</v>
      </c>
      <c r="S194" s="92">
        <f t="shared" si="46"/>
        <v>24.546885581974262</v>
      </c>
      <c r="U194" s="8"/>
    </row>
    <row r="195" spans="1:21" x14ac:dyDescent="0.25">
      <c r="A195" s="63">
        <v>44082</v>
      </c>
      <c r="B195" s="44">
        <v>623464</v>
      </c>
      <c r="C195" s="44">
        <v>21719</v>
      </c>
      <c r="D195" s="106">
        <v>645183</v>
      </c>
      <c r="E195" s="106">
        <v>176</v>
      </c>
      <c r="F195" s="394">
        <f t="shared" si="15"/>
        <v>2.2792022792022793E-2</v>
      </c>
      <c r="G195" s="44">
        <v>3870</v>
      </c>
      <c r="H195" s="106">
        <v>563009</v>
      </c>
      <c r="I195" s="75">
        <v>15760</v>
      </c>
      <c r="J195" s="199">
        <v>744943</v>
      </c>
      <c r="K195" s="408">
        <f t="shared" ref="K195" si="87">G195+I195</f>
        <v>19630</v>
      </c>
      <c r="L195" s="408">
        <v>193</v>
      </c>
      <c r="M195" s="400">
        <f t="shared" si="55"/>
        <v>9.831889964340295E-3</v>
      </c>
      <c r="N195" s="91">
        <f t="shared" ref="N195" si="88">D195-D188</f>
        <v>67209</v>
      </c>
      <c r="O195" s="91">
        <f t="shared" ref="O195" si="89">SUM(E189:E195)</f>
        <v>1087</v>
      </c>
      <c r="P195" s="153">
        <f t="shared" ref="P195" si="90">SUM(K189:K195)</f>
        <v>131939</v>
      </c>
      <c r="Q195" s="153">
        <f t="shared" si="63"/>
        <v>1150</v>
      </c>
      <c r="R195" s="402">
        <f t="shared" si="64"/>
        <v>8.7161491295219759E-3</v>
      </c>
      <c r="S195" s="92">
        <f t="shared" si="46"/>
        <v>24.150055827064229</v>
      </c>
      <c r="U195" s="8"/>
    </row>
    <row r="196" spans="1:21" x14ac:dyDescent="0.25">
      <c r="A196" s="63">
        <v>44083</v>
      </c>
      <c r="B196" s="44">
        <v>631562</v>
      </c>
      <c r="C196" s="44">
        <v>21878</v>
      </c>
      <c r="D196" s="106">
        <v>653440</v>
      </c>
      <c r="E196" s="106">
        <v>159</v>
      </c>
      <c r="F196" s="394">
        <f t="shared" si="15"/>
        <v>1.9256388518832504E-2</v>
      </c>
      <c r="G196" s="44">
        <v>6205</v>
      </c>
      <c r="H196" s="106">
        <v>569214</v>
      </c>
      <c r="I196" s="75">
        <v>8136</v>
      </c>
      <c r="J196" s="199">
        <v>753079</v>
      </c>
      <c r="K196" s="408">
        <f t="shared" ref="K196" si="91">G196+I196</f>
        <v>14341</v>
      </c>
      <c r="L196" s="408">
        <v>181</v>
      </c>
      <c r="M196" s="400">
        <f t="shared" si="55"/>
        <v>1.2621156125793181E-2</v>
      </c>
      <c r="N196" s="91">
        <f t="shared" ref="N196" si="92">D196-D189</f>
        <v>59585</v>
      </c>
      <c r="O196" s="91">
        <f t="shared" ref="O196" si="93">SUM(E190:E196)</f>
        <v>1090</v>
      </c>
      <c r="P196" s="153">
        <f t="shared" ref="P196" si="94">SUM(K190:K196)</f>
        <v>119034</v>
      </c>
      <c r="Q196" s="153">
        <f t="shared" si="63"/>
        <v>1198</v>
      </c>
      <c r="R196" s="402">
        <f t="shared" si="64"/>
        <v>1.0064351361795789E-2</v>
      </c>
      <c r="S196" s="92">
        <f t="shared" si="46"/>
        <v>21.787930371753337</v>
      </c>
      <c r="U196" s="8"/>
    </row>
    <row r="197" spans="1:21" x14ac:dyDescent="0.25">
      <c r="A197" s="63">
        <v>44084</v>
      </c>
      <c r="B197" s="44">
        <v>640094</v>
      </c>
      <c r="C197" s="44">
        <v>22039</v>
      </c>
      <c r="D197" s="106">
        <v>662133</v>
      </c>
      <c r="E197" s="106">
        <v>161</v>
      </c>
      <c r="F197" s="394">
        <f t="shared" si="15"/>
        <v>1.8520648797883354E-2</v>
      </c>
      <c r="G197" s="44">
        <v>5745</v>
      </c>
      <c r="H197" s="106">
        <v>574959</v>
      </c>
      <c r="I197" s="75">
        <v>11267</v>
      </c>
      <c r="J197" s="199">
        <v>764346</v>
      </c>
      <c r="K197" s="408">
        <f t="shared" ref="K197:K198" si="95">G197+I197</f>
        <v>17012</v>
      </c>
      <c r="L197" s="408">
        <v>179</v>
      </c>
      <c r="M197" s="400">
        <f t="shared" si="55"/>
        <v>1.0521984481542441E-2</v>
      </c>
      <c r="N197" s="91">
        <f t="shared" ref="N197:N198" si="96">D197-D190</f>
        <v>59338</v>
      </c>
      <c r="O197" s="91">
        <f t="shared" ref="O197:O198" si="97">SUM(E191:E197)</f>
        <v>1150</v>
      </c>
      <c r="P197" s="153">
        <f t="shared" ref="P197:P198" si="98">SUM(K191:K197)</f>
        <v>115488</v>
      </c>
      <c r="Q197" s="153">
        <f t="shared" si="63"/>
        <v>1263</v>
      </c>
      <c r="R197" s="402">
        <f t="shared" si="64"/>
        <v>1.0936201163757273E-2</v>
      </c>
      <c r="S197" s="92">
        <f t="shared" si="46"/>
        <v>21.138872110263026</v>
      </c>
      <c r="U197" s="8"/>
    </row>
    <row r="198" spans="1:21" x14ac:dyDescent="0.25">
      <c r="A198" s="63">
        <v>44085</v>
      </c>
      <c r="B198" s="44">
        <v>646376</v>
      </c>
      <c r="C198" s="44">
        <v>22214</v>
      </c>
      <c r="D198" s="106">
        <v>668590</v>
      </c>
      <c r="E198" s="106">
        <v>175</v>
      </c>
      <c r="F198" s="394">
        <f t="shared" si="15"/>
        <v>2.710236952144959E-2</v>
      </c>
      <c r="G198" s="44">
        <v>5710</v>
      </c>
      <c r="H198" s="106">
        <v>580669</v>
      </c>
      <c r="I198" s="75">
        <v>6993</v>
      </c>
      <c r="J198" s="199">
        <v>771339</v>
      </c>
      <c r="K198" s="408">
        <f t="shared" si="95"/>
        <v>12703</v>
      </c>
      <c r="L198" s="408">
        <v>191</v>
      </c>
      <c r="M198" s="400">
        <f t="shared" si="55"/>
        <v>1.5035818310635283E-2</v>
      </c>
      <c r="N198" s="91">
        <f t="shared" si="96"/>
        <v>55600</v>
      </c>
      <c r="O198" s="91">
        <f t="shared" si="97"/>
        <v>1166</v>
      </c>
      <c r="P198" s="153">
        <f t="shared" si="98"/>
        <v>109925</v>
      </c>
      <c r="Q198" s="153">
        <f t="shared" si="63"/>
        <v>1289</v>
      </c>
      <c r="R198" s="402">
        <f t="shared" si="64"/>
        <v>1.1726176938821924E-2</v>
      </c>
      <c r="S198" s="92">
        <f t="shared" si="46"/>
        <v>20.120623066644701</v>
      </c>
      <c r="U198" s="8"/>
    </row>
    <row r="199" spans="1:21" x14ac:dyDescent="0.25">
      <c r="A199" s="63">
        <v>44086</v>
      </c>
      <c r="B199" s="44">
        <v>654042</v>
      </c>
      <c r="C199" s="44">
        <v>22435</v>
      </c>
      <c r="D199" s="106">
        <v>676477</v>
      </c>
      <c r="E199" s="106">
        <v>221</v>
      </c>
      <c r="F199" s="394">
        <f t="shared" ref="F199:F237" si="99">E199/(D199-D198)</f>
        <v>2.8020793711170281E-2</v>
      </c>
      <c r="G199" s="44">
        <v>5823</v>
      </c>
      <c r="H199" s="106">
        <v>586492</v>
      </c>
      <c r="I199" s="75">
        <v>12417</v>
      </c>
      <c r="J199" s="199">
        <v>783756</v>
      </c>
      <c r="K199" s="408">
        <f t="shared" ref="K199" si="100">G199+I199</f>
        <v>18240</v>
      </c>
      <c r="L199" s="408">
        <v>248</v>
      </c>
      <c r="M199" s="400">
        <f t="shared" si="55"/>
        <v>1.3596491228070176E-2</v>
      </c>
      <c r="N199" s="91">
        <f t="shared" ref="N199:N200" si="101">D199-D192</f>
        <v>54359</v>
      </c>
      <c r="O199" s="91">
        <f t="shared" ref="O199:O200" si="102">SUM(E193:E199)</f>
        <v>1246</v>
      </c>
      <c r="P199" s="153">
        <f t="shared" ref="P199" si="103">SUM(K193:K199)</f>
        <v>112547</v>
      </c>
      <c r="Q199" s="153">
        <f t="shared" si="63"/>
        <v>1375</v>
      </c>
      <c r="R199" s="402">
        <f t="shared" si="64"/>
        <v>1.2217118181737407E-2</v>
      </c>
      <c r="S199" s="92">
        <f t="shared" si="46"/>
        <v>20.60055277945564</v>
      </c>
      <c r="U199" s="8"/>
    </row>
    <row r="200" spans="1:21" x14ac:dyDescent="0.25">
      <c r="A200" s="63">
        <v>44087</v>
      </c>
      <c r="B200" s="44">
        <v>660325</v>
      </c>
      <c r="C200" s="44">
        <v>22679</v>
      </c>
      <c r="D200" s="106">
        <v>683004</v>
      </c>
      <c r="E200" s="106">
        <v>244</v>
      </c>
      <c r="F200" s="394">
        <f t="shared" si="99"/>
        <v>3.7383177570093455E-2</v>
      </c>
      <c r="G200" s="44">
        <v>4319</v>
      </c>
      <c r="H200" s="106">
        <v>590811</v>
      </c>
      <c r="I200" s="75">
        <v>13984</v>
      </c>
      <c r="J200" s="199">
        <v>797740</v>
      </c>
      <c r="K200" s="408">
        <f t="shared" ref="K200:K204" si="104">G200+I200</f>
        <v>18303</v>
      </c>
      <c r="L200" s="408">
        <v>269</v>
      </c>
      <c r="M200" s="400">
        <f t="shared" si="55"/>
        <v>1.4697044200404305E-2</v>
      </c>
      <c r="N200" s="91">
        <f t="shared" si="101"/>
        <v>51651</v>
      </c>
      <c r="O200" s="91">
        <f t="shared" si="102"/>
        <v>1282</v>
      </c>
      <c r="P200" s="153">
        <f t="shared" ref="P200:P204" si="105">SUM(K194:K200)</f>
        <v>112432</v>
      </c>
      <c r="Q200" s="153">
        <f t="shared" si="63"/>
        <v>1420</v>
      </c>
      <c r="R200" s="402">
        <f t="shared" si="64"/>
        <v>1.2629856268677957E-2</v>
      </c>
      <c r="S200" s="92">
        <f t="shared" si="46"/>
        <v>20.579503230648143</v>
      </c>
      <c r="U200" s="8"/>
    </row>
    <row r="201" spans="1:21" x14ac:dyDescent="0.25">
      <c r="A201" s="63">
        <v>44088</v>
      </c>
      <c r="B201" s="44">
        <v>662877</v>
      </c>
      <c r="C201" s="44">
        <v>22749</v>
      </c>
      <c r="D201" s="106">
        <v>685626</v>
      </c>
      <c r="E201" s="106">
        <v>70</v>
      </c>
      <c r="F201" s="394">
        <f t="shared" si="99"/>
        <v>2.6697177726926011E-2</v>
      </c>
      <c r="G201" s="44">
        <v>3467</v>
      </c>
      <c r="H201" s="106">
        <v>594278</v>
      </c>
      <c r="I201" s="75">
        <v>8935</v>
      </c>
      <c r="J201" s="199">
        <v>806675</v>
      </c>
      <c r="K201" s="408">
        <f t="shared" si="104"/>
        <v>12402</v>
      </c>
      <c r="L201" s="408">
        <v>80</v>
      </c>
      <c r="M201" s="400">
        <f t="shared" si="55"/>
        <v>6.4505724883083372E-3</v>
      </c>
      <c r="N201" s="91">
        <f t="shared" ref="N201" si="106">D201-D194</f>
        <v>48165</v>
      </c>
      <c r="O201" s="91">
        <f t="shared" ref="O201" si="107">SUM(E195:E201)</f>
        <v>1206</v>
      </c>
      <c r="P201" s="153">
        <f t="shared" si="105"/>
        <v>112631</v>
      </c>
      <c r="Q201" s="153">
        <f t="shared" si="63"/>
        <v>1341</v>
      </c>
      <c r="R201" s="402">
        <f t="shared" si="64"/>
        <v>1.1906135966119452E-2</v>
      </c>
      <c r="S201" s="92">
        <f t="shared" si="46"/>
        <v>20.615928102062856</v>
      </c>
      <c r="U201" s="8"/>
    </row>
    <row r="202" spans="1:21" x14ac:dyDescent="0.25">
      <c r="A202" s="63">
        <v>44089</v>
      </c>
      <c r="B202" s="44">
        <v>670022</v>
      </c>
      <c r="C202" s="44">
        <v>23016</v>
      </c>
      <c r="D202" s="106">
        <v>693038</v>
      </c>
      <c r="E202" s="106">
        <v>267</v>
      </c>
      <c r="F202" s="394">
        <f t="shared" si="99"/>
        <v>3.6022665947112793E-2</v>
      </c>
      <c r="G202" s="44">
        <v>4228</v>
      </c>
      <c r="H202" s="106">
        <v>598506</v>
      </c>
      <c r="I202" s="75">
        <v>12846</v>
      </c>
      <c r="J202" s="199">
        <v>819521</v>
      </c>
      <c r="K202" s="408">
        <f t="shared" si="104"/>
        <v>17074</v>
      </c>
      <c r="L202" s="408">
        <v>299</v>
      </c>
      <c r="M202" s="400">
        <f t="shared" si="55"/>
        <v>1.7512006559681388E-2</v>
      </c>
      <c r="N202" s="91">
        <f t="shared" ref="N202" si="108">D202-D195</f>
        <v>47855</v>
      </c>
      <c r="O202" s="91">
        <f t="shared" ref="O202" si="109">SUM(E196:E202)</f>
        <v>1297</v>
      </c>
      <c r="P202" s="153">
        <f t="shared" si="105"/>
        <v>110075</v>
      </c>
      <c r="Q202" s="153">
        <f t="shared" si="63"/>
        <v>1447</v>
      </c>
      <c r="R202" s="402">
        <f t="shared" si="64"/>
        <v>1.3145582557347263E-2</v>
      </c>
      <c r="S202" s="92">
        <f t="shared" si="46"/>
        <v>20.148078999871871</v>
      </c>
      <c r="U202" s="8"/>
    </row>
    <row r="203" spans="1:21" x14ac:dyDescent="0.25">
      <c r="A203" s="63">
        <v>44090</v>
      </c>
      <c r="B203" s="44">
        <v>677104</v>
      </c>
      <c r="C203" s="44">
        <v>23283</v>
      </c>
      <c r="D203" s="106">
        <v>700387</v>
      </c>
      <c r="E203" s="106">
        <v>267</v>
      </c>
      <c r="F203" s="394">
        <f t="shared" si="99"/>
        <v>3.6331473669887059E-2</v>
      </c>
      <c r="G203" s="44">
        <v>5797</v>
      </c>
      <c r="H203" s="106">
        <v>604303</v>
      </c>
      <c r="I203" s="75">
        <v>6899</v>
      </c>
      <c r="J203" s="199">
        <v>826420</v>
      </c>
      <c r="K203" s="408">
        <f t="shared" si="104"/>
        <v>12696</v>
      </c>
      <c r="L203" s="408">
        <v>281</v>
      </c>
      <c r="M203" s="400">
        <f t="shared" si="55"/>
        <v>2.2132955261499686E-2</v>
      </c>
      <c r="N203" s="91">
        <f t="shared" ref="N203" si="110">D203-D196</f>
        <v>46947</v>
      </c>
      <c r="O203" s="91">
        <f t="shared" ref="O203:O208" si="111">SUM(E197:E203)</f>
        <v>1405</v>
      </c>
      <c r="P203" s="153">
        <f t="shared" si="105"/>
        <v>108430</v>
      </c>
      <c r="Q203" s="153">
        <f t="shared" si="63"/>
        <v>1547</v>
      </c>
      <c r="R203" s="402">
        <f t="shared" si="64"/>
        <v>1.4267269205939315E-2</v>
      </c>
      <c r="S203" s="92">
        <f t="shared" si="46"/>
        <v>19.846978932147238</v>
      </c>
      <c r="U203" s="8"/>
    </row>
    <row r="204" spans="1:21" x14ac:dyDescent="0.25">
      <c r="A204" s="63">
        <v>44091</v>
      </c>
      <c r="B204" s="44">
        <v>684109</v>
      </c>
      <c r="C204" s="44">
        <v>23573</v>
      </c>
      <c r="D204" s="106">
        <v>707682</v>
      </c>
      <c r="E204" s="106">
        <v>290</v>
      </c>
      <c r="F204" s="394">
        <f t="shared" si="99"/>
        <v>3.9753255654557916E-2</v>
      </c>
      <c r="G204" s="44">
        <v>6214</v>
      </c>
      <c r="H204" s="106">
        <v>610517</v>
      </c>
      <c r="I204" s="75">
        <v>12369</v>
      </c>
      <c r="J204" s="199">
        <v>838789</v>
      </c>
      <c r="K204" s="408">
        <f t="shared" si="104"/>
        <v>18583</v>
      </c>
      <c r="L204" s="408">
        <v>312</v>
      </c>
      <c r="M204" s="400">
        <f t="shared" si="55"/>
        <v>1.6789538825808536E-2</v>
      </c>
      <c r="N204" s="91">
        <f t="shared" ref="N204:N205" si="112">D204-D197</f>
        <v>45549</v>
      </c>
      <c r="O204" s="91">
        <f t="shared" si="111"/>
        <v>1534</v>
      </c>
      <c r="P204" s="153">
        <f t="shared" si="105"/>
        <v>110001</v>
      </c>
      <c r="Q204" s="153">
        <f t="shared" si="63"/>
        <v>1680</v>
      </c>
      <c r="R204" s="402">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4">
        <f t="shared" si="99"/>
        <v>4.375943091183445E-2</v>
      </c>
      <c r="G205" s="44">
        <v>6015</v>
      </c>
      <c r="H205" s="106">
        <v>616532</v>
      </c>
      <c r="I205" s="75">
        <v>11274</v>
      </c>
      <c r="J205" s="199">
        <v>850063</v>
      </c>
      <c r="K205" s="408">
        <f t="shared" ref="K205:K210" si="114">G205+I205</f>
        <v>17289</v>
      </c>
      <c r="L205" s="408">
        <v>226</v>
      </c>
      <c r="M205" s="400">
        <f t="shared" si="55"/>
        <v>1.3071895424836602E-2</v>
      </c>
      <c r="N205" s="91">
        <f t="shared" si="112"/>
        <v>43731</v>
      </c>
      <c r="O205" s="91">
        <f t="shared" si="111"/>
        <v>1562</v>
      </c>
      <c r="P205" s="153">
        <f t="shared" ref="P205:P210" si="115">SUM(K199:K205)</f>
        <v>114587</v>
      </c>
      <c r="Q205" s="153">
        <f t="shared" si="63"/>
        <v>1715</v>
      </c>
      <c r="R205" s="402">
        <f t="shared" si="64"/>
        <v>1.4966793789871452E-2</v>
      </c>
      <c r="S205" s="92">
        <f t="shared" si="113"/>
        <v>20.973953471345158</v>
      </c>
      <c r="U205" s="8"/>
    </row>
    <row r="206" spans="1:21" x14ac:dyDescent="0.25">
      <c r="A206" s="63">
        <v>44093</v>
      </c>
      <c r="B206" s="44">
        <v>694828</v>
      </c>
      <c r="C206" s="44">
        <v>24126</v>
      </c>
      <c r="D206" s="106">
        <v>718954</v>
      </c>
      <c r="E206" s="106">
        <v>350</v>
      </c>
      <c r="F206" s="394">
        <f t="shared" si="99"/>
        <v>5.2766470676918441E-2</v>
      </c>
      <c r="G206" s="44">
        <v>7411</v>
      </c>
      <c r="H206" s="106">
        <v>623943</v>
      </c>
      <c r="I206" s="75">
        <v>16669</v>
      </c>
      <c r="J206" s="199">
        <v>866732</v>
      </c>
      <c r="K206" s="408">
        <f t="shared" si="114"/>
        <v>24080</v>
      </c>
      <c r="L206" s="408">
        <v>685</v>
      </c>
      <c r="M206" s="400">
        <f t="shared" ref="M206:M236" si="116">L206/K206</f>
        <v>2.8446843853820597E-2</v>
      </c>
      <c r="N206" s="91">
        <f t="shared" ref="N206:N212" si="117">D206-D199</f>
        <v>42477</v>
      </c>
      <c r="O206" s="91">
        <f t="shared" si="111"/>
        <v>1691</v>
      </c>
      <c r="P206" s="153">
        <f t="shared" si="115"/>
        <v>120427</v>
      </c>
      <c r="Q206" s="153">
        <f t="shared" si="63"/>
        <v>2152</v>
      </c>
      <c r="R206" s="402">
        <f t="shared" si="64"/>
        <v>1.7869746817574132E-2</v>
      </c>
      <c r="S206" s="92">
        <f t="shared" si="113"/>
        <v>22.042904471656325</v>
      </c>
      <c r="U206" s="8"/>
    </row>
    <row r="207" spans="1:21" x14ac:dyDescent="0.25">
      <c r="A207" s="63">
        <v>44094</v>
      </c>
      <c r="B207" s="44">
        <v>699085</v>
      </c>
      <c r="C207" s="44">
        <v>24371</v>
      </c>
      <c r="D207" s="106">
        <v>723456</v>
      </c>
      <c r="E207" s="106">
        <v>245</v>
      </c>
      <c r="F207" s="394">
        <f t="shared" si="99"/>
        <v>5.4420257663260772E-2</v>
      </c>
      <c r="G207" s="44">
        <v>4851</v>
      </c>
      <c r="H207" s="106">
        <v>628794</v>
      </c>
      <c r="I207" s="75">
        <v>10042</v>
      </c>
      <c r="J207" s="199">
        <v>876774</v>
      </c>
      <c r="K207" s="408">
        <f t="shared" si="114"/>
        <v>14893</v>
      </c>
      <c r="L207" s="408">
        <v>237</v>
      </c>
      <c r="M207" s="400">
        <f t="shared" si="116"/>
        <v>1.5913516417108708E-2</v>
      </c>
      <c r="N207" s="91">
        <f t="shared" si="117"/>
        <v>40452</v>
      </c>
      <c r="O207" s="91">
        <f t="shared" si="111"/>
        <v>1692</v>
      </c>
      <c r="P207" s="153">
        <f t="shared" si="115"/>
        <v>117017</v>
      </c>
      <c r="Q207" s="153">
        <f t="shared" si="63"/>
        <v>2120</v>
      </c>
      <c r="R207" s="402">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4">
        <f t="shared" si="99"/>
        <v>6.3432835820895525E-2</v>
      </c>
      <c r="G208" s="44">
        <v>3330</v>
      </c>
      <c r="H208" s="106">
        <v>632124</v>
      </c>
      <c r="I208" s="75">
        <v>8963</v>
      </c>
      <c r="J208" s="199">
        <v>885737</v>
      </c>
      <c r="K208" s="408">
        <f t="shared" si="114"/>
        <v>12293</v>
      </c>
      <c r="L208" s="408">
        <v>288</v>
      </c>
      <c r="M208" s="400">
        <f t="shared" si="116"/>
        <v>2.3427967135768325E-2</v>
      </c>
      <c r="N208" s="91">
        <f t="shared" si="117"/>
        <v>41850</v>
      </c>
      <c r="O208" s="91">
        <f t="shared" si="111"/>
        <v>1877</v>
      </c>
      <c r="P208" s="153">
        <f t="shared" si="115"/>
        <v>116908</v>
      </c>
      <c r="Q208" s="153">
        <f t="shared" si="63"/>
        <v>2328</v>
      </c>
      <c r="R208" s="402">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4">
        <f t="shared" si="99"/>
        <v>7.6234076433121023E-2</v>
      </c>
      <c r="G209" s="44">
        <v>4492</v>
      </c>
      <c r="H209" s="106">
        <v>636616</v>
      </c>
      <c r="I209" s="75">
        <v>8005</v>
      </c>
      <c r="J209" s="199">
        <v>893742</v>
      </c>
      <c r="K209" s="408">
        <f t="shared" si="114"/>
        <v>12497</v>
      </c>
      <c r="L209" s="408">
        <v>405</v>
      </c>
      <c r="M209" s="400">
        <f t="shared" si="116"/>
        <v>3.2407777866688005E-2</v>
      </c>
      <c r="N209" s="91">
        <f t="shared" si="117"/>
        <v>39462</v>
      </c>
      <c r="O209" s="91">
        <f t="shared" ref="O209" si="120">SUM(E203:E209)</f>
        <v>1993</v>
      </c>
      <c r="P209" s="153">
        <f t="shared" si="115"/>
        <v>112331</v>
      </c>
      <c r="Q209" s="153">
        <f t="shared" si="63"/>
        <v>2434</v>
      </c>
      <c r="R209" s="402">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4">
        <f t="shared" si="99"/>
        <v>7.7972084068666778E-2</v>
      </c>
      <c r="G210" s="44">
        <v>5900</v>
      </c>
      <c r="H210" s="106">
        <v>642516</v>
      </c>
      <c r="I210" s="75">
        <v>6056</v>
      </c>
      <c r="J210" s="199">
        <v>899798</v>
      </c>
      <c r="K210" s="408">
        <f t="shared" si="114"/>
        <v>11956</v>
      </c>
      <c r="L210" s="408">
        <v>518</v>
      </c>
      <c r="M210" s="400">
        <f t="shared" si="116"/>
        <v>4.3325526932084309E-2</v>
      </c>
      <c r="N210" s="91">
        <f t="shared" si="117"/>
        <v>38346</v>
      </c>
      <c r="O210" s="91">
        <f t="shared" ref="O210" si="122">SUM(E204:E210)</f>
        <v>2212</v>
      </c>
      <c r="P210" s="153">
        <f t="shared" si="115"/>
        <v>111591</v>
      </c>
      <c r="Q210" s="153">
        <f t="shared" si="63"/>
        <v>2671</v>
      </c>
      <c r="R210" s="402">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4">
        <f t="shared" si="99"/>
        <v>7.85472972972973E-2</v>
      </c>
      <c r="G211" s="44">
        <v>5896</v>
      </c>
      <c r="H211" s="106">
        <v>648412</v>
      </c>
      <c r="I211" s="75">
        <v>9466</v>
      </c>
      <c r="J211" s="199">
        <v>909264</v>
      </c>
      <c r="K211" s="408">
        <f t="shared" ref="K211:K212" si="124">G211+I211</f>
        <v>15362</v>
      </c>
      <c r="L211" s="408">
        <v>502</v>
      </c>
      <c r="M211" s="400">
        <f t="shared" si="116"/>
        <v>3.2678036713969537E-2</v>
      </c>
      <c r="N211" s="91">
        <f t="shared" si="117"/>
        <v>36971</v>
      </c>
      <c r="O211" s="91">
        <f t="shared" ref="O211:O213" si="125">SUM(E205:E211)</f>
        <v>2387</v>
      </c>
      <c r="P211" s="153">
        <f t="shared" ref="P211:P212" si="126">SUM(K205:K211)</f>
        <v>108370</v>
      </c>
      <c r="Q211" s="153">
        <f t="shared" si="63"/>
        <v>2861</v>
      </c>
      <c r="R211" s="402">
        <f t="shared" si="64"/>
        <v>2.640029528467288E-2</v>
      </c>
      <c r="S211" s="92">
        <f t="shared" si="123"/>
        <v>19.835996558856369</v>
      </c>
      <c r="U211" s="8"/>
    </row>
    <row r="212" spans="1:21" x14ac:dyDescent="0.25">
      <c r="A212" s="63">
        <v>44099</v>
      </c>
      <c r="B212" s="44">
        <v>724011</v>
      </c>
      <c r="C212" s="44">
        <v>26518</v>
      </c>
      <c r="D212" s="106">
        <v>750529</v>
      </c>
      <c r="E212" s="106">
        <v>558</v>
      </c>
      <c r="F212" s="394">
        <f t="shared" si="99"/>
        <v>9.4962559564329474E-2</v>
      </c>
      <c r="G212" s="44">
        <v>5834</v>
      </c>
      <c r="H212" s="106">
        <v>654246</v>
      </c>
      <c r="I212" s="75">
        <v>10890</v>
      </c>
      <c r="J212" s="199">
        <v>920154</v>
      </c>
      <c r="K212" s="408">
        <f t="shared" si="124"/>
        <v>16724</v>
      </c>
      <c r="L212" s="408">
        <v>578</v>
      </c>
      <c r="M212" s="400">
        <f t="shared" si="116"/>
        <v>3.456110978234872E-2</v>
      </c>
      <c r="N212" s="91">
        <f t="shared" si="117"/>
        <v>38208</v>
      </c>
      <c r="O212" s="91">
        <f t="shared" si="125"/>
        <v>2742</v>
      </c>
      <c r="P212" s="153">
        <f t="shared" si="126"/>
        <v>107805</v>
      </c>
      <c r="Q212" s="153">
        <f t="shared" ref="Q212:Q236" si="127">SUM(L206:L212)</f>
        <v>3213</v>
      </c>
      <c r="R212" s="402">
        <f t="shared" si="64"/>
        <v>2.98038124391262E-2</v>
      </c>
      <c r="S212" s="92">
        <f t="shared" si="123"/>
        <v>19.732579210367359</v>
      </c>
      <c r="U212" s="8"/>
    </row>
    <row r="213" spans="1:21" x14ac:dyDescent="0.25">
      <c r="A213" s="63">
        <v>44100</v>
      </c>
      <c r="B213" s="44">
        <v>729518</v>
      </c>
      <c r="C213" s="44">
        <v>27232</v>
      </c>
      <c r="D213" s="106">
        <v>756750</v>
      </c>
      <c r="E213" s="106">
        <v>714</v>
      </c>
      <c r="F213" s="394">
        <f t="shared" si="99"/>
        <v>0.11477254460697638</v>
      </c>
      <c r="G213" s="44">
        <v>5668</v>
      </c>
      <c r="H213" s="106">
        <v>659914</v>
      </c>
      <c r="I213" s="75">
        <v>11850</v>
      </c>
      <c r="J213" s="199">
        <v>932004</v>
      </c>
      <c r="K213" s="408">
        <f t="shared" ref="K213" si="128">G213+I213</f>
        <v>17518</v>
      </c>
      <c r="L213" s="408">
        <v>748</v>
      </c>
      <c r="M213" s="400">
        <f t="shared" si="116"/>
        <v>4.2698938234958329E-2</v>
      </c>
      <c r="N213" s="91">
        <f t="shared" ref="N213" si="129">D213-D206</f>
        <v>37796</v>
      </c>
      <c r="O213" s="91">
        <f t="shared" si="125"/>
        <v>3106</v>
      </c>
      <c r="P213" s="153">
        <f t="shared" ref="P213" si="130">SUM(K207:K213)</f>
        <v>101243</v>
      </c>
      <c r="Q213" s="153">
        <f t="shared" si="127"/>
        <v>3276</v>
      </c>
      <c r="R213" s="402">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4">
        <f t="shared" si="99"/>
        <v>9.1246684350132626E-2</v>
      </c>
      <c r="G214" s="44">
        <v>3992</v>
      </c>
      <c r="H214" s="106">
        <v>663906</v>
      </c>
      <c r="I214" s="75">
        <v>13767</v>
      </c>
      <c r="J214" s="199">
        <v>945771</v>
      </c>
      <c r="K214" s="408">
        <f t="shared" ref="K214" si="132">G214+I214</f>
        <v>17759</v>
      </c>
      <c r="L214" s="408">
        <v>368</v>
      </c>
      <c r="M214" s="400">
        <f t="shared" si="116"/>
        <v>2.0721887493665183E-2</v>
      </c>
      <c r="N214" s="91">
        <f t="shared" ref="N214" si="133">D214-D207</f>
        <v>37064</v>
      </c>
      <c r="O214" s="91">
        <f t="shared" ref="O214" si="134">SUM(E208:E214)</f>
        <v>3205</v>
      </c>
      <c r="P214" s="153">
        <f t="shared" ref="P214" si="135">SUM(K208:K214)</f>
        <v>104109</v>
      </c>
      <c r="Q214" s="153">
        <f t="shared" si="127"/>
        <v>3407</v>
      </c>
      <c r="R214" s="402">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4">
        <f t="shared" si="99"/>
        <v>6.9051321928460335E-2</v>
      </c>
      <c r="G215" s="44">
        <v>3753</v>
      </c>
      <c r="H215" s="106">
        <v>667659</v>
      </c>
      <c r="I215" s="75">
        <v>9212</v>
      </c>
      <c r="J215" s="199">
        <v>954983</v>
      </c>
      <c r="K215" s="408">
        <f t="shared" ref="K215" si="137">G215+I215</f>
        <v>12965</v>
      </c>
      <c r="L215" s="408">
        <v>253</v>
      </c>
      <c r="M215" s="400">
        <f t="shared" si="116"/>
        <v>1.9514076359429231E-2</v>
      </c>
      <c r="N215" s="91">
        <f t="shared" ref="N215" si="138">D215-D208</f>
        <v>36259</v>
      </c>
      <c r="O215" s="91">
        <f t="shared" ref="O215" si="139">SUM(E209:E215)</f>
        <v>3172</v>
      </c>
      <c r="P215" s="153">
        <f t="shared" ref="P215" si="140">SUM(K209:K215)</f>
        <v>104781</v>
      </c>
      <c r="Q215" s="153">
        <f t="shared" si="127"/>
        <v>3372</v>
      </c>
      <c r="R215" s="402">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4">
        <f t="shared" si="99"/>
        <v>0.11524163568773234</v>
      </c>
      <c r="G216" s="44">
        <v>3607</v>
      </c>
      <c r="H216" s="106">
        <v>671266</v>
      </c>
      <c r="I216" s="75">
        <v>9504</v>
      </c>
      <c r="J216" s="199">
        <v>964487</v>
      </c>
      <c r="K216" s="408">
        <f t="shared" ref="K216" si="142">G216+I216</f>
        <v>13111</v>
      </c>
      <c r="L216" s="408">
        <v>848</v>
      </c>
      <c r="M216" s="400">
        <f t="shared" si="116"/>
        <v>6.4678514224696823E-2</v>
      </c>
      <c r="N216" s="91">
        <f t="shared" ref="N216" si="143">D216-D209</f>
        <v>38229</v>
      </c>
      <c r="O216" s="91">
        <f t="shared" ref="O216" si="144">SUM(E210:E216)</f>
        <v>3595</v>
      </c>
      <c r="P216" s="153">
        <f t="shared" ref="P216" si="145">SUM(K210:K216)</f>
        <v>105395</v>
      </c>
      <c r="Q216" s="153">
        <f t="shared" si="127"/>
        <v>3815</v>
      </c>
      <c r="R216" s="402">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4">
        <f t="shared" si="99"/>
        <v>0.10272873194221509</v>
      </c>
      <c r="G217" s="44">
        <v>5349</v>
      </c>
      <c r="H217" s="106">
        <v>676615</v>
      </c>
      <c r="I217" s="75">
        <v>10280</v>
      </c>
      <c r="J217" s="199">
        <v>974767</v>
      </c>
      <c r="K217" s="408">
        <f t="shared" ref="K217" si="147">G217+I217</f>
        <v>15629</v>
      </c>
      <c r="L217" s="408">
        <v>709</v>
      </c>
      <c r="M217" s="400">
        <f t="shared" si="116"/>
        <v>4.5364386717000445E-2</v>
      </c>
      <c r="N217" s="91">
        <f t="shared" ref="N217" si="148">D217-D210</f>
        <v>38226</v>
      </c>
      <c r="O217" s="91">
        <f t="shared" ref="O217" si="149">SUM(E211:E217)</f>
        <v>3749</v>
      </c>
      <c r="P217" s="153">
        <f t="shared" ref="P217" si="150">SUM(K211:K217)</f>
        <v>109068</v>
      </c>
      <c r="Q217" s="153">
        <f t="shared" si="127"/>
        <v>4006</v>
      </c>
      <c r="R217" s="402">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4">
        <f t="shared" si="99"/>
        <v>0.1078811369509044</v>
      </c>
      <c r="G218" s="44">
        <v>7321</v>
      </c>
      <c r="H218" s="106">
        <v>683936</v>
      </c>
      <c r="I218" s="75">
        <v>6995</v>
      </c>
      <c r="J218" s="199">
        <v>981762</v>
      </c>
      <c r="K218" s="408">
        <f t="shared" ref="K218:K219" si="152">G218+I218</f>
        <v>14316</v>
      </c>
      <c r="L218" s="408">
        <v>706</v>
      </c>
      <c r="M218" s="400">
        <f t="shared" si="116"/>
        <v>4.9315451243364068E-2</v>
      </c>
      <c r="N218" s="91">
        <f t="shared" ref="N218:N219" si="153">D218-D211</f>
        <v>38498</v>
      </c>
      <c r="O218" s="91">
        <f t="shared" ref="O218:O219" si="154">SUM(E212:E218)</f>
        <v>3952</v>
      </c>
      <c r="P218" s="153">
        <f t="shared" ref="P218:P219" si="155">SUM(K212:K218)</f>
        <v>108022</v>
      </c>
      <c r="Q218" s="153">
        <f t="shared" si="127"/>
        <v>4210</v>
      </c>
      <c r="R218" s="402">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4">
        <f t="shared" si="99"/>
        <v>0.12601626016260162</v>
      </c>
      <c r="G219" s="44">
        <v>5867</v>
      </c>
      <c r="H219" s="106">
        <v>689803</v>
      </c>
      <c r="I219" s="75">
        <v>11918</v>
      </c>
      <c r="J219" s="199">
        <v>993680</v>
      </c>
      <c r="K219" s="408">
        <f t="shared" si="152"/>
        <v>17785</v>
      </c>
      <c r="L219" s="408">
        <v>842</v>
      </c>
      <c r="M219" s="400">
        <f t="shared" si="116"/>
        <v>4.7343266797863368E-2</v>
      </c>
      <c r="N219" s="91">
        <f t="shared" si="153"/>
        <v>38772</v>
      </c>
      <c r="O219" s="91">
        <f t="shared" si="154"/>
        <v>4169</v>
      </c>
      <c r="P219" s="153">
        <f t="shared" si="155"/>
        <v>109083</v>
      </c>
      <c r="Q219" s="153">
        <f t="shared" si="127"/>
        <v>4474</v>
      </c>
      <c r="R219" s="402">
        <f t="shared" si="64"/>
        <v>4.1014640228083203E-2</v>
      </c>
      <c r="S219" s="92">
        <f t="shared" si="156"/>
        <v>19.966503761462853</v>
      </c>
      <c r="U219" s="8"/>
    </row>
    <row r="220" spans="1:21" x14ac:dyDescent="0.25">
      <c r="A220" s="63">
        <v>44107</v>
      </c>
      <c r="B220" s="44">
        <v>764178</v>
      </c>
      <c r="C220" s="44">
        <v>31451</v>
      </c>
      <c r="D220" s="106">
        <v>795629</v>
      </c>
      <c r="E220" s="208">
        <v>764</v>
      </c>
      <c r="F220" s="394">
        <f t="shared" si="99"/>
        <v>0.12073324905183312</v>
      </c>
      <c r="G220" s="44">
        <v>6112</v>
      </c>
      <c r="H220" s="113">
        <v>695915</v>
      </c>
      <c r="I220" s="75">
        <v>16032</v>
      </c>
      <c r="J220" s="199">
        <v>1009712</v>
      </c>
      <c r="K220" s="408">
        <f t="shared" ref="K220:K223" si="157">G220+I220</f>
        <v>22144</v>
      </c>
      <c r="L220" s="408">
        <v>835</v>
      </c>
      <c r="M220" s="400">
        <f t="shared" si="116"/>
        <v>3.770773121387283E-2</v>
      </c>
      <c r="N220" s="91">
        <f t="shared" ref="N220:N223" si="158">D220-D213</f>
        <v>38879</v>
      </c>
      <c r="O220" s="91">
        <f t="shared" ref="O220:O223" si="159">SUM(E214:E220)</f>
        <v>4219</v>
      </c>
      <c r="P220" s="153">
        <f t="shared" ref="P220:P223" si="160">SUM(K214:K220)</f>
        <v>113709</v>
      </c>
      <c r="Q220" s="153">
        <f t="shared" si="127"/>
        <v>4561</v>
      </c>
      <c r="R220" s="402">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4">
        <f t="shared" si="99"/>
        <v>0.13321616871704745</v>
      </c>
      <c r="G221" s="44">
        <v>5094</v>
      </c>
      <c r="H221" s="113">
        <v>701009</v>
      </c>
      <c r="I221" s="75">
        <v>9000</v>
      </c>
      <c r="J221" s="199">
        <v>1018712</v>
      </c>
      <c r="K221" s="408">
        <f t="shared" si="157"/>
        <v>14094</v>
      </c>
      <c r="L221" s="408">
        <v>805</v>
      </c>
      <c r="M221" s="400">
        <f t="shared" si="116"/>
        <v>5.7116503476656734E-2</v>
      </c>
      <c r="N221" s="91">
        <f t="shared" si="158"/>
        <v>40799</v>
      </c>
      <c r="O221" s="91">
        <f t="shared" si="159"/>
        <v>4633</v>
      </c>
      <c r="P221" s="153">
        <f t="shared" si="160"/>
        <v>110044</v>
      </c>
      <c r="Q221" s="153">
        <f t="shared" si="127"/>
        <v>4998</v>
      </c>
      <c r="R221" s="402">
        <f t="shared" si="64"/>
        <v>4.541819635782051E-2</v>
      </c>
      <c r="S221" s="92">
        <f t="shared" si="161"/>
        <v>20.14240477367159</v>
      </c>
      <c r="U221" s="8"/>
    </row>
    <row r="222" spans="1:21" x14ac:dyDescent="0.25">
      <c r="A222" s="63">
        <v>44109</v>
      </c>
      <c r="B222" s="44">
        <v>773873</v>
      </c>
      <c r="C222" s="44">
        <v>32906</v>
      </c>
      <c r="D222" s="106">
        <v>806779</v>
      </c>
      <c r="E222" s="208">
        <v>697</v>
      </c>
      <c r="F222" s="394">
        <f t="shared" si="99"/>
        <v>0.12765567765567765</v>
      </c>
      <c r="G222" s="44">
        <v>3429</v>
      </c>
      <c r="H222" s="113">
        <v>704438</v>
      </c>
      <c r="I222" s="75">
        <v>11711</v>
      </c>
      <c r="J222" s="199">
        <v>1030423</v>
      </c>
      <c r="K222" s="408">
        <f t="shared" si="157"/>
        <v>15140</v>
      </c>
      <c r="L222" s="408">
        <v>750</v>
      </c>
      <c r="M222" s="400">
        <f t="shared" si="116"/>
        <v>4.9537648612945837E-2</v>
      </c>
      <c r="N222" s="91">
        <f t="shared" si="158"/>
        <v>43044</v>
      </c>
      <c r="O222" s="91">
        <f t="shared" si="159"/>
        <v>5108</v>
      </c>
      <c r="P222" s="153">
        <f t="shared" si="160"/>
        <v>112219</v>
      </c>
      <c r="Q222" s="153">
        <f t="shared" si="127"/>
        <v>5495</v>
      </c>
      <c r="R222" s="402">
        <f t="shared" si="64"/>
        <v>4.8966752510715653E-2</v>
      </c>
      <c r="S222" s="92">
        <f t="shared" si="161"/>
        <v>20.54051580546556</v>
      </c>
      <c r="U222" s="8"/>
    </row>
    <row r="223" spans="1:21" x14ac:dyDescent="0.25">
      <c r="A223" s="63">
        <v>44110</v>
      </c>
      <c r="B223" s="44">
        <v>779156</v>
      </c>
      <c r="C223" s="44">
        <v>33706</v>
      </c>
      <c r="D223" s="106">
        <v>812862</v>
      </c>
      <c r="E223" s="208">
        <v>800</v>
      </c>
      <c r="F223" s="394">
        <f t="shared" si="99"/>
        <v>0.13151405556468848</v>
      </c>
      <c r="G223" s="44">
        <v>4436</v>
      </c>
      <c r="H223" s="113">
        <v>708874</v>
      </c>
      <c r="I223" s="75">
        <v>9556</v>
      </c>
      <c r="J223" s="199">
        <v>1039979</v>
      </c>
      <c r="K223" s="408">
        <f t="shared" si="157"/>
        <v>13992</v>
      </c>
      <c r="L223" s="408">
        <v>866</v>
      </c>
      <c r="M223" s="400">
        <f t="shared" si="116"/>
        <v>6.1892510005717556E-2</v>
      </c>
      <c r="N223" s="91">
        <f t="shared" si="158"/>
        <v>42133</v>
      </c>
      <c r="O223" s="91">
        <f t="shared" si="159"/>
        <v>5102</v>
      </c>
      <c r="P223" s="153">
        <f t="shared" si="160"/>
        <v>113100</v>
      </c>
      <c r="Q223" s="153">
        <f t="shared" si="127"/>
        <v>5513</v>
      </c>
      <c r="R223" s="402">
        <f t="shared" si="64"/>
        <v>4.8744473916887708E-2</v>
      </c>
      <c r="S223" s="92">
        <f t="shared" si="161"/>
        <v>20.701773653286473</v>
      </c>
      <c r="U223" s="8"/>
    </row>
    <row r="224" spans="1:21" x14ac:dyDescent="0.25">
      <c r="A224" s="63">
        <v>44111</v>
      </c>
      <c r="B224" s="44">
        <v>786226</v>
      </c>
      <c r="C224" s="44">
        <v>34760</v>
      </c>
      <c r="D224" s="106">
        <v>820986</v>
      </c>
      <c r="E224" s="104">
        <v>1054</v>
      </c>
      <c r="F224" s="394">
        <f t="shared" si="99"/>
        <v>0.12973904480551451</v>
      </c>
      <c r="G224" s="44">
        <v>6828</v>
      </c>
      <c r="H224" s="113">
        <v>715702</v>
      </c>
      <c r="I224" s="75">
        <v>10516</v>
      </c>
      <c r="J224" s="199">
        <v>1050495</v>
      </c>
      <c r="K224" s="408">
        <f t="shared" ref="K224" si="162">G224+I224</f>
        <v>17344</v>
      </c>
      <c r="L224" s="408">
        <v>1136</v>
      </c>
      <c r="M224" s="400">
        <f t="shared" si="116"/>
        <v>6.5498154981549817E-2</v>
      </c>
      <c r="N224" s="91">
        <f t="shared" ref="N224" si="163">D224-D217</f>
        <v>44027</v>
      </c>
      <c r="O224" s="91">
        <f t="shared" ref="O224" si="164">SUM(E218:E224)</f>
        <v>5516</v>
      </c>
      <c r="P224" s="153">
        <f t="shared" ref="P224" si="165">SUM(K218:K224)</f>
        <v>114815</v>
      </c>
      <c r="Q224" s="153">
        <f t="shared" si="127"/>
        <v>5940</v>
      </c>
      <c r="R224" s="402">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4">
        <f t="shared" si="99"/>
        <v>0.13495400788436268</v>
      </c>
      <c r="G225" s="44">
        <v>8027</v>
      </c>
      <c r="H225" s="113">
        <v>723729</v>
      </c>
      <c r="I225" s="75">
        <v>10769</v>
      </c>
      <c r="J225" s="199">
        <v>1061264</v>
      </c>
      <c r="K225" s="408">
        <f t="shared" ref="K225:K228" si="167">G225+I225</f>
        <v>18796</v>
      </c>
      <c r="L225" s="408">
        <v>1104</v>
      </c>
      <c r="M225" s="400">
        <f t="shared" si="116"/>
        <v>5.8735901255586295E-2</v>
      </c>
      <c r="N225" s="91">
        <f t="shared" ref="N225:N226" si="168">D225-D218</f>
        <v>45445</v>
      </c>
      <c r="O225" s="91">
        <f t="shared" ref="O225:O226" si="169">SUM(E219:E225)</f>
        <v>5875</v>
      </c>
      <c r="P225" s="153">
        <f t="shared" ref="P225:P226" si="170">SUM(K219:K225)</f>
        <v>119295</v>
      </c>
      <c r="Q225" s="153">
        <f t="shared" si="127"/>
        <v>6338</v>
      </c>
      <c r="R225" s="402">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4">
        <f t="shared" si="99"/>
        <v>0.16152450090744103</v>
      </c>
      <c r="G226" s="44">
        <v>7080</v>
      </c>
      <c r="H226" s="113">
        <v>730809</v>
      </c>
      <c r="I226" s="75">
        <v>11810</v>
      </c>
      <c r="J226" s="199">
        <v>1073074</v>
      </c>
      <c r="K226" s="408">
        <f t="shared" si="167"/>
        <v>18890</v>
      </c>
      <c r="L226" s="408">
        <v>1328</v>
      </c>
      <c r="M226" s="400">
        <f t="shared" si="116"/>
        <v>7.0301746956061409E-2</v>
      </c>
      <c r="N226" s="91">
        <f t="shared" si="168"/>
        <v>47009</v>
      </c>
      <c r="O226" s="91">
        <f t="shared" si="169"/>
        <v>6346</v>
      </c>
      <c r="P226" s="153">
        <f t="shared" si="170"/>
        <v>120400</v>
      </c>
      <c r="Q226" s="153">
        <f t="shared" si="127"/>
        <v>6824</v>
      </c>
      <c r="R226" s="402">
        <f t="shared" si="64"/>
        <v>5.6677740863787372E-2</v>
      </c>
      <c r="S226" s="92">
        <f t="shared" si="171"/>
        <v>22.037962403675433</v>
      </c>
      <c r="U226" s="8"/>
    </row>
    <row r="227" spans="1:21" x14ac:dyDescent="0.25">
      <c r="A227" s="63">
        <v>44114</v>
      </c>
      <c r="B227" s="44">
        <v>805407</v>
      </c>
      <c r="C227" s="44">
        <v>38042</v>
      </c>
      <c r="D227" s="44">
        <v>843449</v>
      </c>
      <c r="E227" s="104">
        <v>1009</v>
      </c>
      <c r="F227" s="394">
        <f t="shared" si="99"/>
        <v>0.14133632161367138</v>
      </c>
      <c r="G227" s="44">
        <v>6384</v>
      </c>
      <c r="H227" s="113">
        <v>737193</v>
      </c>
      <c r="I227" s="75">
        <v>13280</v>
      </c>
      <c r="J227" s="199">
        <v>1086354</v>
      </c>
      <c r="K227" s="408">
        <f t="shared" si="167"/>
        <v>19664</v>
      </c>
      <c r="L227" s="408">
        <v>1098</v>
      </c>
      <c r="M227" s="400">
        <f t="shared" si="116"/>
        <v>5.5838079739625714E-2</v>
      </c>
      <c r="N227" s="91">
        <f t="shared" ref="N227:N228" si="172">D227-D220</f>
        <v>47820</v>
      </c>
      <c r="O227" s="91">
        <f t="shared" ref="O227:O228" si="173">SUM(E221:E227)</f>
        <v>6591</v>
      </c>
      <c r="P227" s="153">
        <f t="shared" ref="P227:P228" si="174">SUM(K221:K227)</f>
        <v>117920</v>
      </c>
      <c r="Q227" s="153">
        <f t="shared" si="127"/>
        <v>7087</v>
      </c>
      <c r="R227" s="402">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4">
        <f t="shared" si="99"/>
        <v>0.14935166380253084</v>
      </c>
      <c r="G228" s="44">
        <v>4644</v>
      </c>
      <c r="H228" s="113">
        <v>741837</v>
      </c>
      <c r="I228" s="75">
        <v>13378</v>
      </c>
      <c r="J228" s="199">
        <v>1099732</v>
      </c>
      <c r="K228" s="408">
        <f t="shared" si="167"/>
        <v>18022</v>
      </c>
      <c r="L228" s="408">
        <v>1032</v>
      </c>
      <c r="M228" s="400">
        <f t="shared" si="116"/>
        <v>5.7263344800799025E-2</v>
      </c>
      <c r="N228" s="91">
        <f t="shared" si="172"/>
        <v>48531</v>
      </c>
      <c r="O228" s="91">
        <f t="shared" si="173"/>
        <v>6789</v>
      </c>
      <c r="P228" s="153">
        <f t="shared" si="174"/>
        <v>121848</v>
      </c>
      <c r="Q228" s="153">
        <f t="shared" si="127"/>
        <v>7314</v>
      </c>
      <c r="R228" s="402">
        <f t="shared" si="64"/>
        <v>6.002560567264132E-2</v>
      </c>
      <c r="S228" s="92">
        <f t="shared" si="175"/>
        <v>22.303003679095053</v>
      </c>
      <c r="U228" s="8"/>
    </row>
    <row r="229" spans="1:21" x14ac:dyDescent="0.25">
      <c r="A229" s="63">
        <v>44116</v>
      </c>
      <c r="B229" s="44">
        <v>815499</v>
      </c>
      <c r="C229" s="44">
        <v>39959</v>
      </c>
      <c r="D229" s="44">
        <v>855458</v>
      </c>
      <c r="E229" s="104">
        <v>961</v>
      </c>
      <c r="F229" s="394">
        <f t="shared" si="99"/>
        <v>0.17136233951497859</v>
      </c>
      <c r="G229" s="44">
        <v>3845</v>
      </c>
      <c r="H229" s="113">
        <v>745682</v>
      </c>
      <c r="I229" s="75">
        <v>9149</v>
      </c>
      <c r="J229" s="199">
        <v>1108881</v>
      </c>
      <c r="K229" s="408">
        <f t="shared" ref="K229" si="176">G229+I229</f>
        <v>12994</v>
      </c>
      <c r="L229" s="408">
        <v>1055</v>
      </c>
      <c r="M229" s="400">
        <f t="shared" si="116"/>
        <v>8.1191319070340162E-2</v>
      </c>
      <c r="N229" s="91">
        <f t="shared" ref="N229" si="177">D229-D222</f>
        <v>48679</v>
      </c>
      <c r="O229" s="91">
        <f t="shared" ref="O229" si="178">SUM(E223:E229)</f>
        <v>7053</v>
      </c>
      <c r="P229" s="153">
        <f t="shared" ref="P229" si="179">SUM(K223:K229)</f>
        <v>119702</v>
      </c>
      <c r="Q229" s="153">
        <f t="shared" si="127"/>
        <v>7619</v>
      </c>
      <c r="R229" s="402">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4">
        <f t="shared" si="99"/>
        <v>0.1721300597213006</v>
      </c>
      <c r="G230" s="44">
        <v>4407</v>
      </c>
      <c r="H230" s="113">
        <v>750089</v>
      </c>
      <c r="I230" s="75">
        <v>15166</v>
      </c>
      <c r="J230" s="199">
        <v>1124047</v>
      </c>
      <c r="K230" s="408">
        <f t="shared" ref="K230" si="181">G230+I230</f>
        <v>19573</v>
      </c>
      <c r="L230" s="408">
        <v>1424</v>
      </c>
      <c r="M230" s="400">
        <f t="shared" si="116"/>
        <v>7.2753282583150253E-2</v>
      </c>
      <c r="N230" s="91">
        <f t="shared" ref="N230" si="182">D230-D223</f>
        <v>50131</v>
      </c>
      <c r="O230" s="91">
        <f t="shared" ref="O230" si="183">SUM(E224:E230)</f>
        <v>7550</v>
      </c>
      <c r="P230" s="153">
        <f t="shared" ref="P230" si="184">SUM(K224:K230)</f>
        <v>125283</v>
      </c>
      <c r="Q230" s="153">
        <f t="shared" si="127"/>
        <v>8177</v>
      </c>
      <c r="R230" s="402">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4">
        <f t="shared" si="99"/>
        <v>0.16440404970087436</v>
      </c>
      <c r="G231" s="44">
        <v>5134</v>
      </c>
      <c r="H231" s="113">
        <v>755223</v>
      </c>
      <c r="I231" s="75">
        <v>17018</v>
      </c>
      <c r="J231" s="199">
        <v>1141065</v>
      </c>
      <c r="K231" s="408">
        <f t="shared" ref="K231" si="186">G231+I231</f>
        <v>22152</v>
      </c>
      <c r="L231" s="408">
        <v>1534</v>
      </c>
      <c r="M231" s="400">
        <f t="shared" si="116"/>
        <v>6.9248826291079812E-2</v>
      </c>
      <c r="N231" s="91">
        <f t="shared" ref="N231" si="187">D231-D224</f>
        <v>50699</v>
      </c>
      <c r="O231" s="91">
        <f t="shared" ref="O231" si="188">SUM(E225:E231)</f>
        <v>7925</v>
      </c>
      <c r="P231" s="153">
        <f t="shared" ref="P231" si="189">SUM(K225:K231)</f>
        <v>130091</v>
      </c>
      <c r="Q231" s="153">
        <f t="shared" si="127"/>
        <v>8575</v>
      </c>
      <c r="R231" s="402">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4">
        <f t="shared" si="99"/>
        <v>0.17630170951324547</v>
      </c>
      <c r="G232" s="44">
        <v>8113</v>
      </c>
      <c r="H232" s="113">
        <v>763336</v>
      </c>
      <c r="I232" s="75">
        <v>9972</v>
      </c>
      <c r="J232" s="199">
        <v>1151037</v>
      </c>
      <c r="K232" s="408">
        <f t="shared" ref="K232" si="191">G232+I232</f>
        <v>18085</v>
      </c>
      <c r="L232" s="408">
        <v>1520</v>
      </c>
      <c r="M232" s="400">
        <f t="shared" si="116"/>
        <v>8.4047553220901294E-2</v>
      </c>
      <c r="N232" s="91">
        <f t="shared" ref="N232:N233" si="192">D232-D225</f>
        <v>50752</v>
      </c>
      <c r="O232" s="91">
        <f t="shared" ref="O232" si="193">SUM(E226:E232)</f>
        <v>8249</v>
      </c>
      <c r="P232" s="153">
        <f t="shared" ref="P232:P233" si="194">SUM(K226:K232)</f>
        <v>129380</v>
      </c>
      <c r="Q232" s="153">
        <f t="shared" si="127"/>
        <v>8991</v>
      </c>
      <c r="R232" s="402">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4">
        <f t="shared" si="99"/>
        <v>0.1694290976058932</v>
      </c>
      <c r="G233" s="44">
        <v>6472</v>
      </c>
      <c r="H233" s="113">
        <v>769808</v>
      </c>
      <c r="I233" s="75">
        <v>14585</v>
      </c>
      <c r="J233" s="199">
        <v>1165622</v>
      </c>
      <c r="K233" s="408">
        <f t="shared" ref="K233:K240" si="196">G233+I233</f>
        <v>21057</v>
      </c>
      <c r="L233" s="408">
        <v>1333</v>
      </c>
      <c r="M233" s="400">
        <f t="shared" si="116"/>
        <v>6.3304364344398539E-2</v>
      </c>
      <c r="N233" s="91">
        <f t="shared" si="192"/>
        <v>50097</v>
      </c>
      <c r="O233" s="91">
        <f t="shared" ref="O233:O238" si="197">SUM(E227:E233)</f>
        <v>8199</v>
      </c>
      <c r="P233" s="153">
        <f t="shared" si="194"/>
        <v>131547</v>
      </c>
      <c r="Q233" s="153">
        <f t="shared" si="127"/>
        <v>8996</v>
      </c>
      <c r="R233" s="402">
        <f t="shared" si="64"/>
        <v>6.8386204170372569E-2</v>
      </c>
      <c r="S233" s="92">
        <f t="shared" si="195"/>
        <v>24.078304321563888</v>
      </c>
      <c r="U233" s="8"/>
    </row>
    <row r="234" spans="1:21" x14ac:dyDescent="0.25">
      <c r="A234" s="63">
        <v>44121</v>
      </c>
      <c r="B234" s="44">
        <v>846642</v>
      </c>
      <c r="C234" s="44">
        <v>46399</v>
      </c>
      <c r="D234" s="44">
        <v>893041</v>
      </c>
      <c r="E234" s="104">
        <v>1167</v>
      </c>
      <c r="F234" s="394">
        <f t="shared" si="99"/>
        <v>0.17591196864636721</v>
      </c>
      <c r="G234" s="44">
        <v>6159</v>
      </c>
      <c r="H234" s="113">
        <v>775967</v>
      </c>
      <c r="I234" s="75">
        <v>8930</v>
      </c>
      <c r="J234" s="199">
        <v>1174552</v>
      </c>
      <c r="K234" s="408">
        <f t="shared" si="196"/>
        <v>15089</v>
      </c>
      <c r="L234" s="408">
        <v>1307</v>
      </c>
      <c r="M234" s="400">
        <f t="shared" si="116"/>
        <v>8.6619391609781965E-2</v>
      </c>
      <c r="N234" s="91">
        <f t="shared" ref="N234:N240" si="198">D234-D227</f>
        <v>49592</v>
      </c>
      <c r="O234" s="91">
        <f t="shared" si="197"/>
        <v>8357</v>
      </c>
      <c r="P234" s="153">
        <f t="shared" ref="P234:P240" si="199">SUM(K228:K234)</f>
        <v>126972</v>
      </c>
      <c r="Q234" s="153">
        <f t="shared" si="127"/>
        <v>9205</v>
      </c>
      <c r="R234" s="402">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4">
        <f t="shared" si="99"/>
        <v>0.112375533428165</v>
      </c>
      <c r="G235" s="44">
        <v>4746</v>
      </c>
      <c r="H235" s="113">
        <v>780713</v>
      </c>
      <c r="I235" s="75">
        <v>11045</v>
      </c>
      <c r="J235" s="199">
        <v>1185597</v>
      </c>
      <c r="K235" s="408">
        <f t="shared" si="196"/>
        <v>15791</v>
      </c>
      <c r="L235" s="408">
        <v>374</v>
      </c>
      <c r="M235" s="400">
        <f t="shared" si="116"/>
        <v>2.3684377176872901E-2</v>
      </c>
      <c r="N235" s="91">
        <f t="shared" si="198"/>
        <v>46003</v>
      </c>
      <c r="O235" s="91">
        <f t="shared" si="197"/>
        <v>7717</v>
      </c>
      <c r="P235" s="153">
        <f t="shared" si="199"/>
        <v>124741</v>
      </c>
      <c r="Q235" s="153">
        <f t="shared" si="127"/>
        <v>8547</v>
      </c>
      <c r="R235" s="402">
        <f t="shared" si="64"/>
        <v>6.8517969232249218E-2</v>
      </c>
      <c r="S235" s="92">
        <f t="shared" si="200"/>
        <v>22.832537111269744</v>
      </c>
      <c r="U235" s="8"/>
    </row>
    <row r="236" spans="1:21" x14ac:dyDescent="0.25">
      <c r="A236" s="63">
        <v>44123</v>
      </c>
      <c r="B236" s="44">
        <v>853959</v>
      </c>
      <c r="C236" s="44">
        <v>47708</v>
      </c>
      <c r="D236" s="44">
        <v>901667</v>
      </c>
      <c r="E236" s="104">
        <v>993</v>
      </c>
      <c r="F236" s="394">
        <f t="shared" si="99"/>
        <v>0.17079463364293085</v>
      </c>
      <c r="G236" s="44">
        <v>3634</v>
      </c>
      <c r="H236" s="113">
        <v>784347</v>
      </c>
      <c r="I236" s="75">
        <v>13286</v>
      </c>
      <c r="J236" s="199">
        <v>1198883</v>
      </c>
      <c r="K236" s="408">
        <f t="shared" si="196"/>
        <v>16920</v>
      </c>
      <c r="L236" s="408">
        <v>1089</v>
      </c>
      <c r="M236" s="400">
        <f t="shared" si="116"/>
        <v>6.436170212765957E-2</v>
      </c>
      <c r="N236" s="91">
        <f t="shared" si="198"/>
        <v>46209</v>
      </c>
      <c r="O236" s="91">
        <f t="shared" si="197"/>
        <v>7749</v>
      </c>
      <c r="P236" s="153">
        <f t="shared" si="199"/>
        <v>128667</v>
      </c>
      <c r="Q236" s="153">
        <f t="shared" si="127"/>
        <v>8581</v>
      </c>
      <c r="R236" s="402">
        <f t="shared" si="64"/>
        <v>6.6691537068556822E-2</v>
      </c>
      <c r="S236" s="92">
        <f t="shared" si="200"/>
        <v>23.551150403602218</v>
      </c>
      <c r="U236" s="8"/>
    </row>
    <row r="237" spans="1:21" x14ac:dyDescent="0.25">
      <c r="A237" s="63">
        <v>44124</v>
      </c>
      <c r="B237" s="44">
        <v>859804</v>
      </c>
      <c r="C237" s="44">
        <v>49164</v>
      </c>
      <c r="D237" s="44">
        <v>908968</v>
      </c>
      <c r="E237" s="104">
        <v>1456</v>
      </c>
      <c r="F237" s="394">
        <f t="shared" si="99"/>
        <v>0.19942473633748803</v>
      </c>
      <c r="G237" s="44">
        <v>4426</v>
      </c>
      <c r="H237" s="113">
        <v>788773</v>
      </c>
      <c r="I237" s="75">
        <v>9681</v>
      </c>
      <c r="J237" s="199">
        <v>1208564</v>
      </c>
      <c r="K237" s="408">
        <f t="shared" si="196"/>
        <v>14107</v>
      </c>
      <c r="L237" s="408">
        <v>1602</v>
      </c>
      <c r="M237" s="400">
        <f t="shared" ref="M237" si="201">L237/K237</f>
        <v>0.11356064365208762</v>
      </c>
      <c r="N237" s="91">
        <f t="shared" si="198"/>
        <v>45975</v>
      </c>
      <c r="O237" s="91">
        <f t="shared" si="197"/>
        <v>7908</v>
      </c>
      <c r="P237" s="153">
        <f t="shared" si="199"/>
        <v>123201</v>
      </c>
      <c r="Q237" s="153">
        <f t="shared" ref="Q237" si="202">SUM(L231:L237)</f>
        <v>8759</v>
      </c>
      <c r="R237" s="402">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4">
        <f t="shared" ref="F238:F240" si="204">E238/(D238-D237)</f>
        <v>0.19801867456160327</v>
      </c>
      <c r="G238" s="44">
        <v>6176</v>
      </c>
      <c r="H238" s="113">
        <v>794949</v>
      </c>
      <c r="I238" s="75">
        <v>13825</v>
      </c>
      <c r="J238" s="199">
        <v>1222389</v>
      </c>
      <c r="K238" s="408">
        <f t="shared" si="196"/>
        <v>20001</v>
      </c>
      <c r="L238" s="408">
        <v>1947</v>
      </c>
      <c r="M238" s="400">
        <f t="shared" ref="M238" si="205">L238/K238</f>
        <v>9.7345132743362831E-2</v>
      </c>
      <c r="N238" s="91">
        <f t="shared" si="198"/>
        <v>46065</v>
      </c>
      <c r="O238" s="91">
        <f t="shared" si="197"/>
        <v>8218</v>
      </c>
      <c r="P238" s="153">
        <f t="shared" si="199"/>
        <v>121050</v>
      </c>
      <c r="Q238" s="153">
        <f t="shared" ref="Q238" si="206">SUM(L232:L238)</f>
        <v>9172</v>
      </c>
      <c r="R238" s="402">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4">
        <f t="shared" si="204"/>
        <v>0.19801064075873237</v>
      </c>
      <c r="G239" s="44">
        <v>6999</v>
      </c>
      <c r="H239" s="113">
        <v>801948</v>
      </c>
      <c r="I239" s="75">
        <v>13690</v>
      </c>
      <c r="J239" s="199">
        <v>1236079</v>
      </c>
      <c r="K239" s="408">
        <f t="shared" si="196"/>
        <v>20689</v>
      </c>
      <c r="L239" s="408">
        <v>1898</v>
      </c>
      <c r="M239" s="400">
        <f t="shared" ref="M239:M240" si="208">L239/K239</f>
        <v>9.1739571753105514E-2</v>
      </c>
      <c r="N239" s="91">
        <f t="shared" si="198"/>
        <v>47048</v>
      </c>
      <c r="O239" s="91">
        <f t="shared" ref="O239:O240" si="209">SUM(E233:E239)</f>
        <v>8579</v>
      </c>
      <c r="P239" s="153">
        <f t="shared" si="199"/>
        <v>123654</v>
      </c>
      <c r="Q239" s="153">
        <f t="shared" ref="Q239:Q240" si="210">SUM(L233:L239)</f>
        <v>9550</v>
      </c>
      <c r="R239" s="402">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4">
        <f t="shared" si="204"/>
        <v>0.20605971466392117</v>
      </c>
      <c r="G240" s="44">
        <v>6382</v>
      </c>
      <c r="H240" s="113">
        <v>808330</v>
      </c>
      <c r="I240" s="75">
        <v>12632</v>
      </c>
      <c r="J240" s="199">
        <v>1248711</v>
      </c>
      <c r="K240" s="408">
        <f t="shared" si="196"/>
        <v>19014</v>
      </c>
      <c r="L240" s="408">
        <f>1277+249</f>
        <v>1526</v>
      </c>
      <c r="M240" s="400">
        <f t="shared" si="208"/>
        <v>8.0256652992531818E-2</v>
      </c>
      <c r="N240" s="91">
        <f t="shared" si="198"/>
        <v>46788</v>
      </c>
      <c r="O240" s="91">
        <f t="shared" si="209"/>
        <v>8784</v>
      </c>
      <c r="P240" s="153">
        <f t="shared" si="199"/>
        <v>121611</v>
      </c>
      <c r="Q240" s="153">
        <f t="shared" si="210"/>
        <v>9743</v>
      </c>
      <c r="R240" s="402">
        <f t="shared" si="211"/>
        <v>8.0116107917869273E-2</v>
      </c>
      <c r="S240" s="92">
        <f t="shared" si="200"/>
        <v>22.259623304596122</v>
      </c>
      <c r="U240" s="8"/>
    </row>
    <row r="241" spans="1:21" x14ac:dyDescent="0.25">
      <c r="A241" s="63">
        <v>44128</v>
      </c>
      <c r="B241" s="44">
        <v>885248</v>
      </c>
      <c r="C241" s="44">
        <v>55449</v>
      </c>
      <c r="D241" s="106">
        <v>940697</v>
      </c>
      <c r="E241" s="44">
        <v>1433</v>
      </c>
      <c r="F241" s="394">
        <f t="shared" ref="F241" si="212">E241/(D241-D240)</f>
        <v>0.19101572913889631</v>
      </c>
      <c r="G241" s="44">
        <v>7548</v>
      </c>
      <c r="H241" s="113">
        <v>815878</v>
      </c>
      <c r="I241" s="75">
        <v>10745</v>
      </c>
      <c r="J241" s="199">
        <v>1259456</v>
      </c>
      <c r="K241" s="408">
        <f t="shared" ref="K241:K245" si="213">G241+I241</f>
        <v>18293</v>
      </c>
      <c r="L241" s="408">
        <v>1597</v>
      </c>
      <c r="M241" s="40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2">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4">
        <f t="shared" ref="F242" si="221">E242/(D242-D241)</f>
        <v>0.19030232218489851</v>
      </c>
      <c r="G242" s="44">
        <v>5021</v>
      </c>
      <c r="H242" s="113">
        <v>820899</v>
      </c>
      <c r="I242" s="75">
        <v>13005</v>
      </c>
      <c r="J242" s="199">
        <v>1272461</v>
      </c>
      <c r="K242" s="408">
        <f t="shared" si="213"/>
        <v>18026</v>
      </c>
      <c r="L242" s="408">
        <v>1433</v>
      </c>
      <c r="M242" s="40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2">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4">
        <f t="shared" ref="F243:F245" si="229">E243/(D243-D242)</f>
        <v>0.18333333333333332</v>
      </c>
      <c r="G243" s="44">
        <v>3582</v>
      </c>
      <c r="H243" s="113">
        <v>824481</v>
      </c>
      <c r="I243" s="75">
        <v>14099</v>
      </c>
      <c r="J243" s="199">
        <v>1286560</v>
      </c>
      <c r="K243" s="408">
        <f t="shared" si="213"/>
        <v>17681</v>
      </c>
      <c r="L243" s="408">
        <v>1253</v>
      </c>
      <c r="M243" s="40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2">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4">
        <f t="shared" si="229"/>
        <v>0.19016910289481226</v>
      </c>
      <c r="G244" s="44">
        <v>5137</v>
      </c>
      <c r="H244" s="113">
        <v>829618</v>
      </c>
      <c r="I244" s="75">
        <v>12006</v>
      </c>
      <c r="J244" s="199">
        <v>1298566</v>
      </c>
      <c r="K244" s="408">
        <f t="shared" si="213"/>
        <v>17143</v>
      </c>
      <c r="L244" s="408">
        <v>1496</v>
      </c>
      <c r="M244" s="40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2">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4">
        <f t="shared" si="229"/>
        <v>0.15969177627208717</v>
      </c>
      <c r="G245" s="44">
        <v>6447</v>
      </c>
      <c r="H245" s="113">
        <v>836065</v>
      </c>
      <c r="I245" s="75">
        <v>13682</v>
      </c>
      <c r="J245" s="199">
        <v>1312248</v>
      </c>
      <c r="K245" s="408">
        <f t="shared" si="213"/>
        <v>20129</v>
      </c>
      <c r="L245" s="408">
        <v>1376</v>
      </c>
      <c r="M245" s="40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2">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4">
        <f t="shared" ref="F246:F248" si="249">E246/(D246-D245)</f>
        <v>0.17415470125057897</v>
      </c>
      <c r="G246" s="44">
        <v>6582</v>
      </c>
      <c r="H246" s="113">
        <v>842647</v>
      </c>
      <c r="I246" s="75">
        <v>11515</v>
      </c>
      <c r="J246" s="199">
        <v>1323763</v>
      </c>
      <c r="K246" s="408">
        <f t="shared" ref="K246:K251" si="250">G246+I246</f>
        <v>18097</v>
      </c>
      <c r="L246" s="408">
        <v>1280</v>
      </c>
      <c r="M246" s="40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2">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4">
        <f t="shared" si="249"/>
        <v>0.19309617123907144</v>
      </c>
      <c r="G247" s="44">
        <v>7325</v>
      </c>
      <c r="H247" s="113">
        <v>849972</v>
      </c>
      <c r="I247" s="75">
        <v>17729</v>
      </c>
      <c r="J247" s="199">
        <v>1341492</v>
      </c>
      <c r="K247" s="408">
        <f t="shared" si="250"/>
        <v>25054</v>
      </c>
      <c r="L247" s="408">
        <v>1492</v>
      </c>
      <c r="M247" s="400">
        <f t="shared" si="251"/>
        <v>5.9551369042867404E-2</v>
      </c>
      <c r="N247" s="91">
        <f t="shared" si="231"/>
        <v>48085</v>
      </c>
      <c r="O247" s="91">
        <f t="shared" si="252"/>
        <v>8796</v>
      </c>
      <c r="P247" s="153">
        <f t="shared" si="253"/>
        <v>134423</v>
      </c>
      <c r="Q247" s="153">
        <f t="shared" si="254"/>
        <v>9927</v>
      </c>
      <c r="R247" s="402">
        <f t="shared" si="255"/>
        <v>7.3848969298408756E-2</v>
      </c>
      <c r="S247" s="92">
        <f t="shared" si="256"/>
        <v>24.604726081306168</v>
      </c>
      <c r="U247" s="8"/>
    </row>
    <row r="248" spans="1:21" x14ac:dyDescent="0.25">
      <c r="A248" s="63">
        <v>44135</v>
      </c>
      <c r="B248" s="44">
        <v>923576</v>
      </c>
      <c r="C248" s="44">
        <v>63913</v>
      </c>
      <c r="D248" s="106">
        <v>987489</v>
      </c>
      <c r="E248" s="44">
        <v>1101</v>
      </c>
      <c r="F248" s="394">
        <f t="shared" si="249"/>
        <v>0.17732324045740055</v>
      </c>
      <c r="G248" s="44">
        <v>7168</v>
      </c>
      <c r="H248" s="106">
        <v>857140</v>
      </c>
      <c r="I248" s="75">
        <v>13402</v>
      </c>
      <c r="J248" s="199">
        <v>1354894</v>
      </c>
      <c r="K248" s="408">
        <f t="shared" si="250"/>
        <v>20570</v>
      </c>
      <c r="L248" s="408">
        <v>1278</v>
      </c>
      <c r="M248" s="40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2">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4">
        <f t="shared" ref="F249" si="263">E249/(D249-D248)</f>
        <v>0.1891891891891892</v>
      </c>
      <c r="G249" s="44">
        <v>6220</v>
      </c>
      <c r="H249" s="106">
        <v>863360</v>
      </c>
      <c r="I249" s="75">
        <v>12345</v>
      </c>
      <c r="J249" s="199">
        <v>1367239</v>
      </c>
      <c r="K249" s="408">
        <f t="shared" si="250"/>
        <v>18565</v>
      </c>
      <c r="L249" s="408">
        <v>1304</v>
      </c>
      <c r="M249" s="40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2">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4">
        <f t="shared" ref="F250:F251" si="271">E250/(D250-D249)</f>
        <v>0.19685365348789072</v>
      </c>
      <c r="G250" s="44">
        <v>4921</v>
      </c>
      <c r="H250" s="106">
        <v>868281</v>
      </c>
      <c r="I250" s="75">
        <v>6169</v>
      </c>
      <c r="J250" s="199">
        <v>1373408</v>
      </c>
      <c r="K250" s="408">
        <f t="shared" si="250"/>
        <v>11090</v>
      </c>
      <c r="L250" s="408">
        <v>1066</v>
      </c>
      <c r="M250" s="40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2">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4">
        <f t="shared" si="271"/>
        <v>0.19572884012539185</v>
      </c>
      <c r="G251" s="44">
        <v>5597</v>
      </c>
      <c r="H251" s="106">
        <v>873878</v>
      </c>
      <c r="I251" s="75">
        <v>5527</v>
      </c>
      <c r="J251" s="199">
        <v>1378935</v>
      </c>
      <c r="K251" s="408">
        <f t="shared" si="250"/>
        <v>11124</v>
      </c>
      <c r="L251" s="408">
        <v>1147</v>
      </c>
      <c r="M251" s="40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2">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4">
        <f t="shared" ref="F252:F256" si="286">E252/(D252-D251)</f>
        <v>0.17878976918278228</v>
      </c>
      <c r="G252" s="44">
        <v>7051</v>
      </c>
      <c r="H252" s="106">
        <v>880929</v>
      </c>
      <c r="I252" s="75">
        <v>13369</v>
      </c>
      <c r="J252" s="199">
        <v>1392304</v>
      </c>
      <c r="K252" s="408">
        <f t="shared" ref="K252:K254" si="287">G252+I252</f>
        <v>20420</v>
      </c>
      <c r="L252" s="408">
        <v>1619</v>
      </c>
      <c r="M252" s="40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2">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4">
        <f t="shared" si="286"/>
        <v>0.17187279151943463</v>
      </c>
      <c r="G253" s="44">
        <v>7413</v>
      </c>
      <c r="H253" s="106">
        <v>888342</v>
      </c>
      <c r="I253" s="75">
        <v>11364</v>
      </c>
      <c r="J253" s="199">
        <v>1403668</v>
      </c>
      <c r="K253" s="408">
        <f t="shared" si="287"/>
        <v>18777</v>
      </c>
      <c r="L253" s="408">
        <v>1421</v>
      </c>
      <c r="M253" s="40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2">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4">
        <f t="shared" si="286"/>
        <v>0.17171231779593144</v>
      </c>
      <c r="G254" s="44">
        <v>6675</v>
      </c>
      <c r="H254" s="106">
        <v>895017</v>
      </c>
      <c r="I254" s="75">
        <v>16109</v>
      </c>
      <c r="J254" s="199">
        <v>1419777</v>
      </c>
      <c r="K254" s="408">
        <f t="shared" si="287"/>
        <v>22784</v>
      </c>
      <c r="L254" s="408">
        <v>1242</v>
      </c>
      <c r="M254" s="400">
        <f t="shared" si="295"/>
        <v>5.4511938202247194E-2</v>
      </c>
      <c r="N254" s="91">
        <f t="shared" si="296"/>
        <v>43545</v>
      </c>
      <c r="O254" s="91">
        <f t="shared" si="297"/>
        <v>7920</v>
      </c>
      <c r="P254" s="153">
        <f t="shared" si="298"/>
        <v>123330</v>
      </c>
      <c r="Q254" s="153">
        <f t="shared" si="299"/>
        <v>9077</v>
      </c>
      <c r="R254" s="402">
        <f t="shared" si="300"/>
        <v>7.3599286467201819E-2</v>
      </c>
      <c r="S254" s="92">
        <f t="shared" si="301"/>
        <v>22.574268299379494</v>
      </c>
      <c r="U254" s="8"/>
    </row>
    <row r="255" spans="1:21" x14ac:dyDescent="0.25">
      <c r="A255" s="63">
        <v>44142</v>
      </c>
      <c r="B255" s="44">
        <v>961653</v>
      </c>
      <c r="C255" s="44">
        <v>72328</v>
      </c>
      <c r="D255" s="106">
        <v>1033981</v>
      </c>
      <c r="E255" s="44">
        <v>1596</v>
      </c>
      <c r="F255" s="394">
        <f t="shared" si="286"/>
        <v>0.1743119266055046</v>
      </c>
      <c r="G255" s="44">
        <v>7356</v>
      </c>
      <c r="H255" s="106">
        <v>902373</v>
      </c>
      <c r="I255" s="75">
        <v>22288</v>
      </c>
      <c r="J255" s="199">
        <v>1442065</v>
      </c>
      <c r="K255" s="408">
        <f t="shared" ref="K255:K256" si="302">G255+I255</f>
        <v>29644</v>
      </c>
      <c r="L255" s="408">
        <v>1878</v>
      </c>
      <c r="M255" s="40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2">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4">
        <f t="shared" si="286"/>
        <v>0.16968497945518185</v>
      </c>
      <c r="G256" s="44">
        <v>5894</v>
      </c>
      <c r="H256" s="106">
        <v>908267</v>
      </c>
      <c r="I256" s="75">
        <v>11335</v>
      </c>
      <c r="J256" s="199">
        <v>1453400</v>
      </c>
      <c r="K256" s="408">
        <f t="shared" si="302"/>
        <v>17229</v>
      </c>
      <c r="L256" s="408">
        <v>1262</v>
      </c>
      <c r="M256" s="400">
        <f t="shared" si="303"/>
        <v>7.3248592489407391E-2</v>
      </c>
      <c r="N256" s="91">
        <f t="shared" si="304"/>
        <v>46995</v>
      </c>
      <c r="O256" s="91">
        <f t="shared" si="305"/>
        <v>8382</v>
      </c>
      <c r="P256" s="153">
        <f t="shared" si="306"/>
        <v>131068</v>
      </c>
      <c r="Q256" s="153">
        <f t="shared" si="307"/>
        <v>9635</v>
      </c>
      <c r="R256" s="402">
        <f t="shared" si="308"/>
        <v>7.3511459700308243E-2</v>
      </c>
      <c r="S256" s="92">
        <f t="shared" si="309"/>
        <v>23.990628374791793</v>
      </c>
      <c r="U256" s="8"/>
    </row>
    <row r="257" spans="1:21" x14ac:dyDescent="0.25">
      <c r="A257" s="63">
        <v>44144</v>
      </c>
      <c r="B257" s="44">
        <v>971144</v>
      </c>
      <c r="C257" s="44">
        <v>74355</v>
      </c>
      <c r="D257" s="106">
        <v>1045499</v>
      </c>
      <c r="E257" s="44">
        <v>912</v>
      </c>
      <c r="F257" s="394">
        <f t="shared" ref="F257" si="310">E257/(D257-D256)</f>
        <v>0.18435415403274713</v>
      </c>
      <c r="G257" s="44">
        <v>5315</v>
      </c>
      <c r="H257" s="106">
        <v>913582</v>
      </c>
      <c r="I257" s="75">
        <v>6164</v>
      </c>
      <c r="J257" s="199">
        <v>1459564</v>
      </c>
      <c r="K257" s="408">
        <f t="shared" ref="K257" si="311">G257+I257</f>
        <v>11479</v>
      </c>
      <c r="L257" s="408">
        <v>1044</v>
      </c>
      <c r="M257" s="40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2">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4">
        <f t="shared" ref="F258" si="319">E258/(D258-D257)</f>
        <v>0.19344338525924204</v>
      </c>
      <c r="G258" s="44">
        <v>5907</v>
      </c>
      <c r="H258" s="106">
        <v>919489</v>
      </c>
      <c r="I258" s="75">
        <v>4592</v>
      </c>
      <c r="J258" s="199">
        <v>1464156</v>
      </c>
      <c r="K258" s="408">
        <f t="shared" ref="K258" si="320">G258+I258</f>
        <v>10499</v>
      </c>
      <c r="L258" s="408">
        <v>993</v>
      </c>
      <c r="M258" s="40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2">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4">
        <f t="shared" ref="F259" si="328">E259/(D259-D258)</f>
        <v>0.15512363144298191</v>
      </c>
      <c r="G259" s="44">
        <v>8268</v>
      </c>
      <c r="H259" s="106">
        <v>927757</v>
      </c>
      <c r="I259" s="75">
        <v>13828</v>
      </c>
      <c r="J259" s="199">
        <v>1477984</v>
      </c>
      <c r="K259" s="408">
        <f t="shared" ref="K259" si="329">G259+I259</f>
        <v>22096</v>
      </c>
      <c r="L259" s="408">
        <v>1443</v>
      </c>
      <c r="M259" s="400">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2">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4">
        <f t="shared" ref="F260:F261" si="336">E260/(D260-D259)</f>
        <v>0.17164707548505878</v>
      </c>
      <c r="G260" s="44">
        <v>8575</v>
      </c>
      <c r="H260" s="106">
        <v>936332</v>
      </c>
      <c r="I260" s="75">
        <v>14308</v>
      </c>
      <c r="J260" s="199">
        <v>1492292</v>
      </c>
      <c r="K260" s="408">
        <f t="shared" ref="K260:K261" si="337">G260+I260</f>
        <v>22883</v>
      </c>
      <c r="L260" s="408">
        <v>1389</v>
      </c>
      <c r="M260" s="400">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2">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4">
        <f t="shared" si="336"/>
        <v>0.17731608519534822</v>
      </c>
      <c r="G261" s="44">
        <v>8967</v>
      </c>
      <c r="H261" s="106">
        <v>945299</v>
      </c>
      <c r="I261" s="75">
        <v>18028</v>
      </c>
      <c r="J261" s="199">
        <v>1510320</v>
      </c>
      <c r="K261" s="408">
        <f t="shared" si="337"/>
        <v>26995</v>
      </c>
      <c r="L261" s="408">
        <v>1530</v>
      </c>
      <c r="M261" s="400">
        <f t="shared" si="338"/>
        <v>5.6677162437488424E-2</v>
      </c>
      <c r="N261" s="91">
        <f t="shared" si="339"/>
        <v>47818</v>
      </c>
      <c r="O261" s="91">
        <f t="shared" si="340"/>
        <v>8285</v>
      </c>
      <c r="P261" s="153">
        <f t="shared" si="341"/>
        <v>140825</v>
      </c>
      <c r="Q261" s="153">
        <f t="shared" si="342"/>
        <v>9539</v>
      </c>
      <c r="R261" s="402">
        <f t="shared" si="326"/>
        <v>6.7736552458725369E-2</v>
      </c>
      <c r="S261" s="92">
        <f t="shared" si="343"/>
        <v>25.776545311441801</v>
      </c>
      <c r="U261" s="8"/>
    </row>
    <row r="262" spans="1:21" x14ac:dyDescent="0.25">
      <c r="A262" s="63">
        <v>44149</v>
      </c>
      <c r="B262" s="44">
        <v>999237</v>
      </c>
      <c r="C262" s="44">
        <v>80135</v>
      </c>
      <c r="D262" s="106">
        <v>1079372</v>
      </c>
      <c r="E262" s="44">
        <v>1118</v>
      </c>
      <c r="F262" s="394">
        <f t="shared" ref="F262:F269" si="344">E262/(D262-D261)</f>
        <v>0.16614652994501411</v>
      </c>
      <c r="G262" s="44">
        <v>7576</v>
      </c>
      <c r="H262" s="106">
        <v>952875</v>
      </c>
      <c r="I262" s="75">
        <v>14590</v>
      </c>
      <c r="J262" s="199">
        <v>1524910</v>
      </c>
      <c r="K262" s="408">
        <f t="shared" ref="K262" si="345">G262+I262</f>
        <v>22166</v>
      </c>
      <c r="L262" s="408">
        <v>1282</v>
      </c>
      <c r="M262" s="400">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2">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4">
        <f t="shared" si="344"/>
        <v>0.16602205987680849</v>
      </c>
      <c r="G263" s="44">
        <v>6484</v>
      </c>
      <c r="H263" s="106">
        <v>959359</v>
      </c>
      <c r="I263" s="75">
        <v>12248</v>
      </c>
      <c r="J263" s="199">
        <v>1537158</v>
      </c>
      <c r="K263" s="408">
        <f t="shared" ref="K263" si="352">G263+I263</f>
        <v>18732</v>
      </c>
      <c r="L263" s="408">
        <v>1350</v>
      </c>
      <c r="M263" s="400">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2">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4">
        <f t="shared" si="344"/>
        <v>0.14838576158940397</v>
      </c>
      <c r="G264" s="44">
        <v>3951</v>
      </c>
      <c r="H264" s="106">
        <v>963310</v>
      </c>
      <c r="I264" s="75">
        <v>6142</v>
      </c>
      <c r="J264" s="199">
        <v>1543300</v>
      </c>
      <c r="K264" s="408">
        <f t="shared" ref="K264:K265" si="359">G264+I264</f>
        <v>10093</v>
      </c>
      <c r="L264" s="408">
        <v>838</v>
      </c>
      <c r="M264" s="400">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2">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4">
        <f t="shared" si="344"/>
        <v>0.17704638955880267</v>
      </c>
      <c r="G265" s="44">
        <v>5793</v>
      </c>
      <c r="H265" s="106">
        <v>969103</v>
      </c>
      <c r="I265" s="75">
        <v>9148</v>
      </c>
      <c r="J265" s="199">
        <v>1552448</v>
      </c>
      <c r="K265" s="408">
        <f t="shared" si="359"/>
        <v>14941</v>
      </c>
      <c r="L265" s="408">
        <v>1456</v>
      </c>
      <c r="M265" s="400">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2">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4">
        <f t="shared" si="344"/>
        <v>0.14738805970149255</v>
      </c>
      <c r="G266" s="44">
        <v>7679</v>
      </c>
      <c r="H266" s="106">
        <v>976782</v>
      </c>
      <c r="I266" s="75">
        <v>14076</v>
      </c>
      <c r="J266" s="199">
        <v>1566524</v>
      </c>
      <c r="K266" s="408">
        <f t="shared" ref="K266:K269" si="374">G266+I266</f>
        <v>21755</v>
      </c>
      <c r="L266" s="408">
        <v>1460</v>
      </c>
      <c r="M266" s="400">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2">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4">
        <f t="shared" si="344"/>
        <v>0.14053426248548201</v>
      </c>
      <c r="G267" s="44">
        <v>9525</v>
      </c>
      <c r="H267" s="106">
        <v>986307</v>
      </c>
      <c r="I267" s="75">
        <v>17859</v>
      </c>
      <c r="J267" s="199">
        <v>1584383</v>
      </c>
      <c r="K267" s="408">
        <f t="shared" si="374"/>
        <v>27384</v>
      </c>
      <c r="L267" s="408">
        <v>1269</v>
      </c>
      <c r="M267" s="400">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2">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4">
        <f t="shared" si="344"/>
        <v>0.15485244904167933</v>
      </c>
      <c r="G268" s="44">
        <v>9139</v>
      </c>
      <c r="H268" s="106">
        <v>995446</v>
      </c>
      <c r="I268" s="75">
        <v>15329</v>
      </c>
      <c r="J268" s="199">
        <v>1599712</v>
      </c>
      <c r="K268" s="408">
        <f t="shared" si="374"/>
        <v>24468</v>
      </c>
      <c r="L268" s="408">
        <v>1181</v>
      </c>
      <c r="M268" s="400">
        <f t="shared" si="382"/>
        <v>4.8267124407389242E-2</v>
      </c>
      <c r="N268" s="91">
        <f t="shared" si="383"/>
        <v>48490</v>
      </c>
      <c r="O268" s="91">
        <f t="shared" si="384"/>
        <v>7613</v>
      </c>
      <c r="P268" s="153">
        <f t="shared" si="385"/>
        <v>139539</v>
      </c>
      <c r="Q268" s="153">
        <f t="shared" si="386"/>
        <v>8836</v>
      </c>
      <c r="R268" s="402">
        <f t="shared" si="387"/>
        <v>6.332279864410667E-2</v>
      </c>
      <c r="S268" s="92">
        <f t="shared" si="388"/>
        <v>25.541156443907528</v>
      </c>
      <c r="U268" s="8"/>
    </row>
    <row r="269" spans="1:21" x14ac:dyDescent="0.25">
      <c r="A269" s="63">
        <v>44156</v>
      </c>
      <c r="B269" s="44">
        <v>1039413</v>
      </c>
      <c r="C269" s="44">
        <v>87517</v>
      </c>
      <c r="D269" s="106">
        <v>1126930</v>
      </c>
      <c r="E269" s="44">
        <v>887</v>
      </c>
      <c r="F269" s="394">
        <f t="shared" si="344"/>
        <v>0.15301017767810937</v>
      </c>
      <c r="G269" s="44">
        <v>5236</v>
      </c>
      <c r="H269" s="106">
        <v>1000682</v>
      </c>
      <c r="I269" s="75">
        <v>12009</v>
      </c>
      <c r="J269" s="199">
        <v>1611721</v>
      </c>
      <c r="K269" s="408">
        <f t="shared" si="374"/>
        <v>17245</v>
      </c>
      <c r="L269" s="408">
        <v>1009</v>
      </c>
      <c r="M269" s="400">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2">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4">
        <f t="shared" ref="F270" si="395">E270/(D270-D269)</f>
        <v>0.13820206320615686</v>
      </c>
      <c r="G270" s="44">
        <v>8840</v>
      </c>
      <c r="H270" s="106">
        <v>1009522</v>
      </c>
      <c r="I270" s="75">
        <v>10824</v>
      </c>
      <c r="J270" s="199">
        <v>1622545</v>
      </c>
      <c r="K270" s="408">
        <f t="shared" ref="K270" si="396">G270+I270</f>
        <v>19664</v>
      </c>
      <c r="L270" s="408">
        <v>1061</v>
      </c>
      <c r="M270" s="400">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2">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4">
        <f t="shared" ref="F271:F272" si="404">E271/(D271-D270)</f>
        <v>0.1794290035923615</v>
      </c>
      <c r="G271" s="44">
        <v>4487</v>
      </c>
      <c r="H271" s="106">
        <v>1014009</v>
      </c>
      <c r="I271" s="75">
        <v>8526</v>
      </c>
      <c r="J271" s="199">
        <v>1631071</v>
      </c>
      <c r="K271" s="408">
        <f t="shared" ref="K271:K272" si="405">G271+I271</f>
        <v>13013</v>
      </c>
      <c r="L271" s="408">
        <v>1120</v>
      </c>
      <c r="M271" s="400">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2">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4">
        <f t="shared" si="404"/>
        <v>0.16153362664990573</v>
      </c>
      <c r="G272" s="44">
        <v>5485</v>
      </c>
      <c r="H272" s="106">
        <v>1019494</v>
      </c>
      <c r="I272" s="75">
        <v>5831</v>
      </c>
      <c r="J272" s="199">
        <v>1636902</v>
      </c>
      <c r="K272" s="408">
        <f t="shared" si="405"/>
        <v>11316</v>
      </c>
      <c r="L272" s="408">
        <v>969</v>
      </c>
      <c r="M272" s="400">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2">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4">
        <f t="shared" ref="F273:F277" si="420">E273/(D273-D272)</f>
        <v>0.14567124648237048</v>
      </c>
      <c r="G273" s="44">
        <v>8032</v>
      </c>
      <c r="H273" s="106">
        <v>1027526</v>
      </c>
      <c r="I273" s="75">
        <v>7573</v>
      </c>
      <c r="J273" s="199">
        <v>1644475</v>
      </c>
      <c r="K273" s="408">
        <f t="shared" ref="K273:K277" si="421">G273+I273</f>
        <v>15605</v>
      </c>
      <c r="L273" s="408">
        <v>1059</v>
      </c>
      <c r="M273" s="400">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2">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4">
        <f t="shared" si="420"/>
        <v>0.14425341497880359</v>
      </c>
      <c r="G274" s="44">
        <v>8548</v>
      </c>
      <c r="H274" s="106">
        <v>1036074</v>
      </c>
      <c r="I274" s="75">
        <v>21396</v>
      </c>
      <c r="J274" s="199">
        <v>1665871</v>
      </c>
      <c r="K274" s="408">
        <f t="shared" si="421"/>
        <v>29944</v>
      </c>
      <c r="L274" s="408">
        <v>1411</v>
      </c>
      <c r="M274" s="400">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2">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4">
        <f t="shared" si="420"/>
        <v>0.14755596162631338</v>
      </c>
      <c r="G275" s="44">
        <v>9488</v>
      </c>
      <c r="H275" s="106">
        <v>1043240</v>
      </c>
      <c r="I275" s="75">
        <v>17439</v>
      </c>
      <c r="J275" s="199">
        <v>1683310</v>
      </c>
      <c r="K275" s="408">
        <f t="shared" si="421"/>
        <v>26927</v>
      </c>
      <c r="L275" s="408">
        <v>1150</v>
      </c>
      <c r="M275" s="400">
        <f t="shared" si="429"/>
        <v>4.2708062539458538E-2</v>
      </c>
      <c r="N275" s="91">
        <f t="shared" si="430"/>
        <v>43066</v>
      </c>
      <c r="O275" s="91">
        <f t="shared" si="431"/>
        <v>6525</v>
      </c>
      <c r="P275" s="153">
        <f t="shared" si="432"/>
        <v>133714</v>
      </c>
      <c r="Q275" s="153">
        <f t="shared" si="433"/>
        <v>7779</v>
      </c>
      <c r="R275" s="402">
        <f t="shared" si="434"/>
        <v>5.8176406359842649E-2</v>
      </c>
      <c r="S275" s="92">
        <f t="shared" si="435"/>
        <v>24.474951036919077</v>
      </c>
      <c r="U275" s="8"/>
    </row>
    <row r="276" spans="1:21" x14ac:dyDescent="0.25">
      <c r="A276" s="63">
        <v>44163</v>
      </c>
      <c r="B276" s="44">
        <v>1076945</v>
      </c>
      <c r="C276" s="44">
        <v>93943</v>
      </c>
      <c r="D276" s="106">
        <v>1170888</v>
      </c>
      <c r="E276" s="44">
        <v>788</v>
      </c>
      <c r="F276" s="394">
        <f t="shared" si="420"/>
        <v>0.11780535207056361</v>
      </c>
      <c r="G276" s="44">
        <v>7896</v>
      </c>
      <c r="H276" s="106">
        <v>1051136</v>
      </c>
      <c r="I276" s="75">
        <v>13598</v>
      </c>
      <c r="J276" s="199">
        <v>1696908</v>
      </c>
      <c r="K276" s="408">
        <f t="shared" si="421"/>
        <v>21494</v>
      </c>
      <c r="L276" s="408">
        <v>953</v>
      </c>
      <c r="M276" s="400">
        <f t="shared" si="429"/>
        <v>4.4337954778077601E-2</v>
      </c>
      <c r="N276" s="91">
        <f t="shared" ref="N276:N283" si="436">D276-D269</f>
        <v>43958</v>
      </c>
      <c r="O276" s="91">
        <f t="shared" si="431"/>
        <v>6426</v>
      </c>
      <c r="P276" s="153">
        <f t="shared" si="432"/>
        <v>137963</v>
      </c>
      <c r="Q276" s="153">
        <f t="shared" si="433"/>
        <v>7723</v>
      </c>
      <c r="R276" s="402">
        <f t="shared" si="434"/>
        <v>5.5978776918449151E-2</v>
      </c>
      <c r="S276" s="92">
        <f t="shared" si="435"/>
        <v>25.25268610546739</v>
      </c>
      <c r="U276" s="8"/>
    </row>
    <row r="277" spans="1:21" x14ac:dyDescent="0.25">
      <c r="A277" s="63">
        <v>44164</v>
      </c>
      <c r="B277" s="44">
        <v>1082284</v>
      </c>
      <c r="C277" s="44">
        <v>94689</v>
      </c>
      <c r="D277" s="106">
        <v>1176973</v>
      </c>
      <c r="E277" s="44">
        <v>746</v>
      </c>
      <c r="F277" s="394">
        <f t="shared" si="420"/>
        <v>0.12259654889071488</v>
      </c>
      <c r="G277" s="44">
        <v>6356</v>
      </c>
      <c r="H277" s="106">
        <v>1057492</v>
      </c>
      <c r="I277" s="75">
        <v>10690</v>
      </c>
      <c r="J277" s="199">
        <v>1707598</v>
      </c>
      <c r="K277" s="408">
        <f t="shared" si="421"/>
        <v>17046</v>
      </c>
      <c r="L277" s="408">
        <v>885</v>
      </c>
      <c r="M277" s="400">
        <f t="shared" si="429"/>
        <v>5.1918338613164382E-2</v>
      </c>
      <c r="N277" s="91">
        <f t="shared" si="436"/>
        <v>43936</v>
      </c>
      <c r="O277" s="91">
        <f t="shared" ref="O277:O283" si="437">SUM(E271:E277)</f>
        <v>6328</v>
      </c>
      <c r="P277" s="153">
        <f t="shared" ref="P277:Q279" si="438">SUM(K271:K277)</f>
        <v>135345</v>
      </c>
      <c r="Q277" s="153">
        <f t="shared" si="438"/>
        <v>7547</v>
      </c>
      <c r="R277" s="402">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4">
        <f t="shared" ref="F278:F279" si="441">E278/(D278-D277)</f>
        <v>0.16168717047451669</v>
      </c>
      <c r="G278" s="44">
        <v>4091</v>
      </c>
      <c r="H278" s="106">
        <v>1061583</v>
      </c>
      <c r="I278" s="75">
        <v>2602</v>
      </c>
      <c r="J278" s="199">
        <v>1710200</v>
      </c>
      <c r="K278" s="408">
        <v>6693</v>
      </c>
      <c r="L278" s="408">
        <v>446</v>
      </c>
      <c r="M278" s="400">
        <f t="shared" ref="M278:M283" si="442">L278/K278</f>
        <v>6.6636784700433285E-2</v>
      </c>
      <c r="N278" s="91">
        <f t="shared" si="436"/>
        <v>40923</v>
      </c>
      <c r="O278" s="91">
        <f t="shared" si="437"/>
        <v>5747</v>
      </c>
      <c r="P278" s="153">
        <f t="shared" si="438"/>
        <v>129025</v>
      </c>
      <c r="Q278" s="153">
        <f t="shared" si="438"/>
        <v>6873</v>
      </c>
      <c r="R278" s="402">
        <f t="shared" si="439"/>
        <v>5.3268746366983144E-2</v>
      </c>
      <c r="S278" s="92">
        <f t="shared" si="440"/>
        <v>23.616678564237731</v>
      </c>
      <c r="U278" s="412" t="s">
        <v>233</v>
      </c>
    </row>
    <row r="279" spans="1:21" x14ac:dyDescent="0.25">
      <c r="A279" s="63">
        <v>44166</v>
      </c>
      <c r="B279" s="44">
        <v>1089047</v>
      </c>
      <c r="C279" s="44">
        <v>95811</v>
      </c>
      <c r="D279" s="106">
        <v>1184858</v>
      </c>
      <c r="E279" s="44">
        <v>754</v>
      </c>
      <c r="F279" s="394">
        <f t="shared" si="441"/>
        <v>0.13442681404885007</v>
      </c>
      <c r="G279" s="44">
        <v>5949</v>
      </c>
      <c r="H279" s="106">
        <v>1067532</v>
      </c>
      <c r="I279" s="75">
        <v>7090</v>
      </c>
      <c r="J279" s="199">
        <v>1717290</v>
      </c>
      <c r="K279" s="408">
        <f t="shared" ref="K279" si="443">G279+I279</f>
        <v>13039</v>
      </c>
      <c r="L279" s="408">
        <v>956</v>
      </c>
      <c r="M279" s="400">
        <f t="shared" si="442"/>
        <v>7.331850602040034E-2</v>
      </c>
      <c r="N279" s="91">
        <f t="shared" si="436"/>
        <v>41759</v>
      </c>
      <c r="O279" s="91">
        <f t="shared" si="437"/>
        <v>5730</v>
      </c>
      <c r="P279" s="153">
        <f t="shared" si="438"/>
        <v>130748</v>
      </c>
      <c r="Q279" s="153">
        <f t="shared" si="438"/>
        <v>6860</v>
      </c>
      <c r="R279" s="402">
        <f t="shared" si="439"/>
        <v>5.2467341756661671E-2</v>
      </c>
      <c r="S279" s="92">
        <f t="shared" si="440"/>
        <v>23.932055717240495</v>
      </c>
    </row>
    <row r="280" spans="1:21" x14ac:dyDescent="0.25">
      <c r="A280" s="63">
        <v>44167</v>
      </c>
      <c r="B280" s="44">
        <v>1097507</v>
      </c>
      <c r="C280" s="44">
        <v>96762</v>
      </c>
      <c r="D280" s="106">
        <v>1194269</v>
      </c>
      <c r="E280" s="44">
        <v>951</v>
      </c>
      <c r="F280" s="394">
        <f t="shared" ref="F280:F283" si="444">E280/(D280-D279)</f>
        <v>0.10105196047178833</v>
      </c>
      <c r="G280" s="44">
        <v>8195</v>
      </c>
      <c r="H280" s="106">
        <v>1075727</v>
      </c>
      <c r="I280" s="75">
        <v>15978</v>
      </c>
      <c r="J280" s="199">
        <v>1733268</v>
      </c>
      <c r="K280" s="408">
        <f t="shared" ref="K280:K291" si="445">G280+I280</f>
        <v>24173</v>
      </c>
      <c r="L280" s="408">
        <v>1098</v>
      </c>
      <c r="M280" s="400">
        <f t="shared" si="442"/>
        <v>4.5422578910354526E-2</v>
      </c>
      <c r="N280" s="91">
        <f t="shared" si="436"/>
        <v>45129</v>
      </c>
      <c r="O280" s="91">
        <f t="shared" si="437"/>
        <v>5801</v>
      </c>
      <c r="P280" s="153">
        <f t="shared" ref="P280" si="446">SUM(K274:K280)</f>
        <v>139316</v>
      </c>
      <c r="Q280" s="153">
        <f t="shared" ref="Q280" si="447">SUM(L274:L280)</f>
        <v>6899</v>
      </c>
      <c r="R280" s="402">
        <f t="shared" si="439"/>
        <v>4.9520514513767259E-2</v>
      </c>
      <c r="S280" s="92">
        <f t="shared" si="440"/>
        <v>25.500338623176468</v>
      </c>
    </row>
    <row r="281" spans="1:21" x14ac:dyDescent="0.25">
      <c r="A281" s="63">
        <v>44168</v>
      </c>
      <c r="B281" s="44">
        <v>1103860</v>
      </c>
      <c r="C281" s="44">
        <v>97720</v>
      </c>
      <c r="D281" s="106">
        <v>1201580</v>
      </c>
      <c r="E281" s="44">
        <v>958</v>
      </c>
      <c r="F281" s="394">
        <f t="shared" si="444"/>
        <v>0.13103542607030502</v>
      </c>
      <c r="G281" s="44">
        <v>9277</v>
      </c>
      <c r="H281" s="106">
        <v>1085004</v>
      </c>
      <c r="I281" s="75">
        <v>16956</v>
      </c>
      <c r="J281" s="199">
        <v>1750224</v>
      </c>
      <c r="K281" s="408">
        <f t="shared" si="445"/>
        <v>26233</v>
      </c>
      <c r="L281" s="408">
        <v>1120</v>
      </c>
      <c r="M281" s="400">
        <f t="shared" si="442"/>
        <v>4.2694316319140016E-2</v>
      </c>
      <c r="N281" s="91">
        <f t="shared" si="436"/>
        <v>43948</v>
      </c>
      <c r="O281" s="91">
        <f t="shared" si="437"/>
        <v>5534</v>
      </c>
      <c r="P281" s="153">
        <f t="shared" ref="P281:P283" si="448">SUM(K275:K281)</f>
        <v>135605</v>
      </c>
      <c r="Q281" s="153">
        <f t="shared" ref="Q281:Q283" si="449">SUM(L275:L281)</f>
        <v>6608</v>
      </c>
      <c r="R281" s="402">
        <f t="shared" si="439"/>
        <v>4.8729766601526489E-2</v>
      </c>
      <c r="S281" s="92">
        <f t="shared" si="440"/>
        <v>24.821078835136273</v>
      </c>
    </row>
    <row r="282" spans="1:21" x14ac:dyDescent="0.25">
      <c r="A282" s="63">
        <v>44169</v>
      </c>
      <c r="B282" s="44">
        <v>1110733</v>
      </c>
      <c r="C282" s="44">
        <v>98686</v>
      </c>
      <c r="D282" s="106">
        <v>1209419</v>
      </c>
      <c r="E282" s="44">
        <v>966</v>
      </c>
      <c r="F282" s="394">
        <f t="shared" si="444"/>
        <v>0.12323000382701875</v>
      </c>
      <c r="G282" s="44">
        <v>8918</v>
      </c>
      <c r="H282" s="106">
        <v>1093922</v>
      </c>
      <c r="I282" s="75">
        <v>17949</v>
      </c>
      <c r="J282" s="199">
        <v>1768173</v>
      </c>
      <c r="K282" s="408">
        <f t="shared" si="445"/>
        <v>26867</v>
      </c>
      <c r="L282" s="408">
        <v>1134</v>
      </c>
      <c r="M282" s="400">
        <f t="shared" si="442"/>
        <v>4.2207913053187926E-2</v>
      </c>
      <c r="N282" s="91">
        <f t="shared" si="436"/>
        <v>45220</v>
      </c>
      <c r="O282" s="91">
        <f t="shared" si="437"/>
        <v>5531</v>
      </c>
      <c r="P282" s="153">
        <f t="shared" si="448"/>
        <v>135545</v>
      </c>
      <c r="Q282" s="153">
        <f t="shared" si="449"/>
        <v>6592</v>
      </c>
      <c r="R282" s="402">
        <f t="shared" si="439"/>
        <v>4.863329521561105E-2</v>
      </c>
      <c r="S282" s="92">
        <f t="shared" si="440"/>
        <v>24.810096461845404</v>
      </c>
    </row>
    <row r="283" spans="1:21" x14ac:dyDescent="0.25">
      <c r="A283" s="63">
        <v>44170</v>
      </c>
      <c r="B283" s="44">
        <v>1116611</v>
      </c>
      <c r="C283" s="44">
        <v>99463</v>
      </c>
      <c r="D283" s="106">
        <v>1216074</v>
      </c>
      <c r="E283" s="44">
        <v>777</v>
      </c>
      <c r="F283" s="394">
        <f t="shared" si="444"/>
        <v>0.11675432006010518</v>
      </c>
      <c r="G283" s="44">
        <v>7406</v>
      </c>
      <c r="H283" s="106">
        <v>1101328</v>
      </c>
      <c r="I283" s="75">
        <v>13317</v>
      </c>
      <c r="J283" s="199">
        <v>1781490</v>
      </c>
      <c r="K283" s="408">
        <f t="shared" si="445"/>
        <v>20723</v>
      </c>
      <c r="L283" s="408">
        <v>939</v>
      </c>
      <c r="M283" s="400">
        <f t="shared" si="442"/>
        <v>4.5311972204796602E-2</v>
      </c>
      <c r="N283" s="91">
        <f t="shared" si="436"/>
        <v>45186</v>
      </c>
      <c r="O283" s="91">
        <f t="shared" si="437"/>
        <v>5520</v>
      </c>
      <c r="P283" s="153">
        <f t="shared" si="448"/>
        <v>134774</v>
      </c>
      <c r="Q283" s="153">
        <f t="shared" si="449"/>
        <v>6578</v>
      </c>
      <c r="R283" s="402">
        <f t="shared" si="439"/>
        <v>4.8807633519818365E-2</v>
      </c>
      <c r="S283" s="92">
        <f t="shared" si="440"/>
        <v>24.668972965057748</v>
      </c>
    </row>
    <row r="284" spans="1:21" x14ac:dyDescent="0.25">
      <c r="A284" s="63">
        <v>44171</v>
      </c>
      <c r="B284" s="44">
        <v>1121124</v>
      </c>
      <c r="C284" s="44">
        <v>100106</v>
      </c>
      <c r="D284" s="106">
        <v>1221230</v>
      </c>
      <c r="E284" s="44">
        <v>643</v>
      </c>
      <c r="F284" s="394">
        <f t="shared" ref="F284:F286" si="450">E284/(D284-D283)</f>
        <v>0.12470907680372381</v>
      </c>
      <c r="G284" s="44">
        <v>5583</v>
      </c>
      <c r="H284" s="106">
        <v>1106911</v>
      </c>
      <c r="I284" s="75">
        <v>9207</v>
      </c>
      <c r="J284" s="199">
        <v>1790697</v>
      </c>
      <c r="K284" s="408">
        <f t="shared" si="445"/>
        <v>14790</v>
      </c>
      <c r="L284" s="408">
        <v>768</v>
      </c>
      <c r="M284" s="400">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2">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4">
        <f t="shared" si="450"/>
        <v>0.15165770609318996</v>
      </c>
      <c r="G285" s="44">
        <v>5352</v>
      </c>
      <c r="H285" s="106">
        <v>1112263</v>
      </c>
      <c r="I285" s="75">
        <v>6169</v>
      </c>
      <c r="J285" s="199">
        <v>1796866</v>
      </c>
      <c r="K285" s="408">
        <f t="shared" si="445"/>
        <v>11521</v>
      </c>
      <c r="L285" s="408">
        <v>774</v>
      </c>
      <c r="M285" s="400">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2">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4">
        <f t="shared" si="450"/>
        <v>9.3576741041244083E-2</v>
      </c>
      <c r="G286" s="44">
        <v>5934</v>
      </c>
      <c r="H286" s="106">
        <v>1118197</v>
      </c>
      <c r="I286" s="75">
        <v>9267</v>
      </c>
      <c r="J286" s="199">
        <v>1806133</v>
      </c>
      <c r="K286" s="408">
        <f t="shared" si="445"/>
        <v>15201</v>
      </c>
      <c r="L286" s="408">
        <v>843</v>
      </c>
      <c r="M286" s="400">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2">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4">
        <f t="shared" ref="F287:F297" si="472">E287/(D287-D286)</f>
        <v>0.13821263482280433</v>
      </c>
      <c r="G287" s="44">
        <v>8021</v>
      </c>
      <c r="H287" s="106">
        <v>1126218</v>
      </c>
      <c r="I287" s="75">
        <v>14248</v>
      </c>
      <c r="J287" s="199">
        <v>1818825</v>
      </c>
      <c r="K287" s="408">
        <f t="shared" si="445"/>
        <v>22269</v>
      </c>
      <c r="L287" s="408">
        <v>1033</v>
      </c>
      <c r="M287" s="400">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2">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4">
        <f t="shared" si="472"/>
        <v>0.17025547445255473</v>
      </c>
      <c r="G288" s="44">
        <v>9020</v>
      </c>
      <c r="H288" s="106">
        <v>1135238</v>
      </c>
      <c r="I288" s="75">
        <v>14478</v>
      </c>
      <c r="J288" s="199">
        <v>1833303</v>
      </c>
      <c r="K288" s="408">
        <f t="shared" si="445"/>
        <v>23498</v>
      </c>
      <c r="L288" s="408">
        <v>1097</v>
      </c>
      <c r="M288" s="400">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2">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4">
        <f t="shared" si="472"/>
        <v>0.14980544747081712</v>
      </c>
      <c r="G289" s="44">
        <v>8841</v>
      </c>
      <c r="H289" s="106">
        <v>1144079</v>
      </c>
      <c r="I289" s="75">
        <v>16083</v>
      </c>
      <c r="J289" s="199">
        <v>1849386</v>
      </c>
      <c r="K289" s="408">
        <f t="shared" si="445"/>
        <v>24924</v>
      </c>
      <c r="L289" s="408">
        <v>1157</v>
      </c>
      <c r="M289" s="400">
        <f t="shared" si="480"/>
        <v>4.6421120205424493E-2</v>
      </c>
      <c r="N289" s="91">
        <f t="shared" si="481"/>
        <v>42322</v>
      </c>
      <c r="O289" s="91">
        <f t="shared" si="482"/>
        <v>5620</v>
      </c>
      <c r="P289" s="153">
        <f t="shared" si="483"/>
        <v>132926</v>
      </c>
      <c r="Q289" s="153">
        <f t="shared" si="484"/>
        <v>6611</v>
      </c>
      <c r="R289" s="402">
        <f t="shared" si="485"/>
        <v>4.9734438710259843E-2</v>
      </c>
      <c r="S289" s="92">
        <f t="shared" si="486"/>
        <v>24.330715867699009</v>
      </c>
    </row>
    <row r="290" spans="1:21" x14ac:dyDescent="0.25">
      <c r="A290" s="63">
        <v>44177</v>
      </c>
      <c r="B290" s="44">
        <v>1152835</v>
      </c>
      <c r="C290" s="44">
        <v>105370</v>
      </c>
      <c r="D290" s="106">
        <v>1258205</v>
      </c>
      <c r="E290" s="44">
        <v>1064</v>
      </c>
      <c r="F290" s="394">
        <f t="shared" si="472"/>
        <v>0.16460396039603961</v>
      </c>
      <c r="G290" s="44">
        <v>8564</v>
      </c>
      <c r="H290" s="106">
        <v>1152643</v>
      </c>
      <c r="I290" s="75">
        <v>14731</v>
      </c>
      <c r="J290" s="199">
        <v>1864117</v>
      </c>
      <c r="K290" s="408">
        <f t="shared" si="445"/>
        <v>23295</v>
      </c>
      <c r="L290" s="408">
        <v>1217</v>
      </c>
      <c r="M290" s="400">
        <f t="shared" si="480"/>
        <v>5.2242970594548188E-2</v>
      </c>
      <c r="N290" s="91">
        <f t="shared" si="481"/>
        <v>42131</v>
      </c>
      <c r="O290" s="91">
        <f t="shared" si="482"/>
        <v>5907</v>
      </c>
      <c r="P290" s="153">
        <f t="shared" si="483"/>
        <v>135498</v>
      </c>
      <c r="Q290" s="153">
        <f t="shared" si="484"/>
        <v>6889</v>
      </c>
      <c r="R290" s="402">
        <f t="shared" si="485"/>
        <v>5.0842078849872324E-2</v>
      </c>
      <c r="S290" s="92">
        <f t="shared" si="486"/>
        <v>24.801493602767557</v>
      </c>
    </row>
    <row r="291" spans="1:21" x14ac:dyDescent="0.25">
      <c r="A291" s="63">
        <v>44178</v>
      </c>
      <c r="B291" s="44">
        <v>1157486</v>
      </c>
      <c r="C291" s="44">
        <v>106170</v>
      </c>
      <c r="D291" s="106">
        <v>1263656</v>
      </c>
      <c r="E291" s="44">
        <v>800</v>
      </c>
      <c r="F291" s="394">
        <f t="shared" si="472"/>
        <v>0.1467620620069712</v>
      </c>
      <c r="G291" s="44">
        <v>7239</v>
      </c>
      <c r="H291" s="106">
        <v>1159882</v>
      </c>
      <c r="I291" s="75">
        <v>9997</v>
      </c>
      <c r="J291" s="199">
        <v>1874114</v>
      </c>
      <c r="K291" s="408">
        <f t="shared" si="445"/>
        <v>17236</v>
      </c>
      <c r="L291" s="408">
        <v>892</v>
      </c>
      <c r="M291" s="400">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2">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4">
        <f t="shared" si="472"/>
        <v>0.1667045196456961</v>
      </c>
      <c r="G292" s="44">
        <v>4643</v>
      </c>
      <c r="H292" s="106">
        <v>1164525</v>
      </c>
      <c r="I292" s="75">
        <v>6271</v>
      </c>
      <c r="J292" s="199">
        <v>1880385</v>
      </c>
      <c r="K292" s="408">
        <f t="shared" ref="K292:K298" si="493">G292+I292</f>
        <v>10914</v>
      </c>
      <c r="L292" s="408">
        <v>833</v>
      </c>
      <c r="M292" s="400">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2">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4">
        <f t="shared" si="472"/>
        <v>0.15422522358094543</v>
      </c>
      <c r="G293" s="44">
        <v>6095</v>
      </c>
      <c r="H293" s="106">
        <v>1170620</v>
      </c>
      <c r="I293" s="75">
        <v>7047</v>
      </c>
      <c r="J293" s="199">
        <v>1887432</v>
      </c>
      <c r="K293" s="408">
        <f t="shared" si="493"/>
        <v>13142</v>
      </c>
      <c r="L293" s="408">
        <v>979</v>
      </c>
      <c r="M293" s="400">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2">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4">
        <f t="shared" si="472"/>
        <v>0.13603158933859821</v>
      </c>
      <c r="G294" s="44">
        <v>8034</v>
      </c>
      <c r="H294" s="106">
        <v>1178654</v>
      </c>
      <c r="I294" s="75">
        <v>5791</v>
      </c>
      <c r="J294" s="199">
        <v>1893223</v>
      </c>
      <c r="K294" s="408">
        <f t="shared" si="493"/>
        <v>13825</v>
      </c>
      <c r="L294" s="408">
        <v>810</v>
      </c>
      <c r="M294" s="400">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2">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4">
        <f t="shared" si="472"/>
        <v>0.14916550764951322</v>
      </c>
      <c r="G295" s="44">
        <v>9341</v>
      </c>
      <c r="H295" s="106">
        <v>1187995</v>
      </c>
      <c r="I295" s="75">
        <v>13111</v>
      </c>
      <c r="J295" s="199">
        <v>1906334</v>
      </c>
      <c r="K295" s="408">
        <f t="shared" si="493"/>
        <v>22452</v>
      </c>
      <c r="L295" s="408">
        <v>984</v>
      </c>
      <c r="M295" s="400">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2">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4">
        <f t="shared" si="472"/>
        <v>0.15346534653465346</v>
      </c>
      <c r="G296" s="44">
        <v>8993</v>
      </c>
      <c r="H296" s="106">
        <v>1197028</v>
      </c>
      <c r="I296" s="75">
        <v>11709</v>
      </c>
      <c r="J296" s="199">
        <v>1918003</v>
      </c>
      <c r="K296" s="408">
        <f t="shared" si="493"/>
        <v>20702</v>
      </c>
      <c r="L296" s="408">
        <v>873</v>
      </c>
      <c r="M296" s="400">
        <f t="shared" si="494"/>
        <v>4.2169838662931121E-2</v>
      </c>
      <c r="N296" s="91">
        <f t="shared" si="513"/>
        <v>37462</v>
      </c>
      <c r="O296" s="91">
        <f t="shared" si="514"/>
        <v>5734</v>
      </c>
      <c r="P296" s="153">
        <f t="shared" si="515"/>
        <v>121566</v>
      </c>
      <c r="Q296" s="153">
        <f t="shared" si="516"/>
        <v>6588</v>
      </c>
      <c r="R296" s="402">
        <f t="shared" si="517"/>
        <v>5.4192784166625534E-2</v>
      </c>
      <c r="S296" s="92">
        <f t="shared" si="518"/>
        <v>22.251386524627971</v>
      </c>
    </row>
    <row r="297" spans="1:21" s="2" customFormat="1" ht="12.75" x14ac:dyDescent="0.2">
      <c r="A297" s="63">
        <v>44184</v>
      </c>
      <c r="B297" s="409">
        <v>1182336</v>
      </c>
      <c r="C297" s="409">
        <v>110612</v>
      </c>
      <c r="D297" s="410">
        <v>1292948</v>
      </c>
      <c r="E297" s="44">
        <v>572</v>
      </c>
      <c r="F297" s="394">
        <f t="shared" si="472"/>
        <v>0.1527369826435247</v>
      </c>
      <c r="G297" s="44">
        <v>6000</v>
      </c>
      <c r="H297" s="410">
        <v>1203028</v>
      </c>
      <c r="I297" s="75">
        <v>9917</v>
      </c>
      <c r="J297" s="51">
        <v>1927920</v>
      </c>
      <c r="K297" s="408">
        <f t="shared" si="493"/>
        <v>15917</v>
      </c>
      <c r="L297" s="411">
        <v>637</v>
      </c>
      <c r="M297" s="400">
        <f t="shared" si="494"/>
        <v>4.0020104291009613E-2</v>
      </c>
      <c r="N297" s="91">
        <f t="shared" si="513"/>
        <v>34743</v>
      </c>
      <c r="O297" s="91">
        <f t="shared" si="514"/>
        <v>5242</v>
      </c>
      <c r="P297" s="153">
        <f t="shared" si="515"/>
        <v>114188</v>
      </c>
      <c r="Q297" s="153">
        <f t="shared" si="516"/>
        <v>6008</v>
      </c>
      <c r="R297" s="402">
        <f t="shared" si="517"/>
        <v>5.2614985812870003E-2</v>
      </c>
      <c r="S297" s="92">
        <f t="shared" si="518"/>
        <v>20.900920688960884</v>
      </c>
    </row>
    <row r="298" spans="1:21" x14ac:dyDescent="0.25">
      <c r="A298" s="63">
        <v>44185</v>
      </c>
      <c r="B298" s="409">
        <v>1187618</v>
      </c>
      <c r="C298" s="409">
        <v>111546</v>
      </c>
      <c r="D298" s="410">
        <v>1299164</v>
      </c>
      <c r="E298" s="44">
        <v>934</v>
      </c>
      <c r="F298" s="394">
        <f t="shared" ref="F298" si="519">E298/(D298-D297)</f>
        <v>0.15025740025740025</v>
      </c>
      <c r="G298" s="44">
        <v>8890</v>
      </c>
      <c r="H298" s="410">
        <v>1211918</v>
      </c>
      <c r="I298" s="75">
        <v>12033</v>
      </c>
      <c r="J298" s="51">
        <v>1939953</v>
      </c>
      <c r="K298" s="408">
        <f t="shared" si="493"/>
        <v>20923</v>
      </c>
      <c r="L298" s="411">
        <v>1069</v>
      </c>
      <c r="M298" s="400">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2">
        <f t="shared" ref="R298" si="525">Q298/P298</f>
        <v>5.2470837751855778E-2</v>
      </c>
      <c r="S298" s="92">
        <f t="shared" ref="S298" si="526">P298/5463.3</f>
        <v>21.575787527684732</v>
      </c>
      <c r="U298" s="413" t="s">
        <v>242</v>
      </c>
    </row>
    <row r="299" spans="1:21" x14ac:dyDescent="0.25">
      <c r="A299" s="63">
        <v>44186</v>
      </c>
      <c r="B299" s="409">
        <v>1196386</v>
      </c>
      <c r="C299" s="409">
        <v>113050</v>
      </c>
      <c r="D299" s="410">
        <v>1309436</v>
      </c>
      <c r="E299" s="44">
        <v>1504</v>
      </c>
      <c r="F299" s="394">
        <f t="shared" ref="F299" si="527">E299/(D299-D298)</f>
        <v>0.14641744548286603</v>
      </c>
      <c r="G299" s="44">
        <v>4720</v>
      </c>
      <c r="H299" s="410">
        <v>1216638</v>
      </c>
      <c r="I299" s="75">
        <v>23331</v>
      </c>
      <c r="J299" s="51">
        <v>1963284</v>
      </c>
      <c r="K299" s="408">
        <f t="shared" ref="K299" si="528">G299+I299</f>
        <v>28051</v>
      </c>
      <c r="L299" s="411">
        <v>1696</v>
      </c>
      <c r="M299" s="400">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2">
        <f t="shared" ref="R299" si="534">Q299/P299</f>
        <v>5.2202767161437499E-2</v>
      </c>
      <c r="S299" s="92">
        <f t="shared" ref="S299" si="535">P299/5463.3</f>
        <v>24.712536379111526</v>
      </c>
      <c r="U299" s="413" t="s">
        <v>243</v>
      </c>
    </row>
    <row r="300" spans="1:21" x14ac:dyDescent="0.25">
      <c r="A300" s="63">
        <v>44187</v>
      </c>
      <c r="B300" s="409">
        <v>1203896</v>
      </c>
      <c r="C300" s="409">
        <v>114366</v>
      </c>
      <c r="D300" s="410">
        <v>1318262</v>
      </c>
      <c r="E300" s="44">
        <v>1316</v>
      </c>
      <c r="F300" s="394">
        <f t="shared" ref="F300" si="536">E300/(D300-D299)</f>
        <v>0.14910491728982553</v>
      </c>
      <c r="G300" s="44">
        <v>5796</v>
      </c>
      <c r="H300" s="410">
        <v>1222434</v>
      </c>
      <c r="I300" s="75">
        <v>13751</v>
      </c>
      <c r="J300" s="51">
        <v>1977035</v>
      </c>
      <c r="K300" s="408">
        <f t="shared" ref="K300" si="537">G300+I300</f>
        <v>19547</v>
      </c>
      <c r="L300" s="411">
        <v>1464</v>
      </c>
      <c r="M300" s="400">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2">
        <f t="shared" ref="R300" si="543">Q300/P300</f>
        <v>5.3267994654108065E-2</v>
      </c>
      <c r="S300" s="92">
        <f t="shared" ref="S300" si="544">P300/5463.3</f>
        <v>25.884904727911699</v>
      </c>
    </row>
    <row r="301" spans="1:21" x14ac:dyDescent="0.25">
      <c r="A301" s="63">
        <v>44188</v>
      </c>
      <c r="B301" s="409">
        <v>1210787</v>
      </c>
      <c r="C301" s="409">
        <v>115556</v>
      </c>
      <c r="D301" s="410">
        <v>1326343</v>
      </c>
      <c r="E301" s="44">
        <v>1190</v>
      </c>
      <c r="F301" s="394">
        <f t="shared" ref="F301" si="545">E301/(D301-D300)</f>
        <v>0.14725900259868829</v>
      </c>
      <c r="G301" s="44">
        <v>8407</v>
      </c>
      <c r="H301" s="410">
        <v>1230841</v>
      </c>
      <c r="I301" s="75">
        <v>18123</v>
      </c>
      <c r="J301" s="51">
        <v>1995158</v>
      </c>
      <c r="K301" s="408">
        <f t="shared" ref="K301" si="546">G301+I301</f>
        <v>26530</v>
      </c>
      <c r="L301" s="411">
        <v>1320</v>
      </c>
      <c r="M301" s="400">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2">
        <f t="shared" ref="R301" si="552">Q301/P301</f>
        <v>5.2185930626386885E-2</v>
      </c>
      <c r="S301" s="92">
        <f t="shared" ref="S301" si="553">P301/5463.3</f>
        <v>28.210422272253034</v>
      </c>
    </row>
    <row r="302" spans="1:21" x14ac:dyDescent="0.25">
      <c r="A302" s="63">
        <v>44189</v>
      </c>
      <c r="B302" s="409">
        <v>1218069</v>
      </c>
      <c r="C302" s="409">
        <v>116870</v>
      </c>
      <c r="D302" s="410">
        <v>1334939</v>
      </c>
      <c r="E302" s="44">
        <v>1314</v>
      </c>
      <c r="F302" s="394">
        <f t="shared" ref="F302:F307" si="554">E302/(D302-D301)</f>
        <v>0.15286179618427176</v>
      </c>
      <c r="G302" s="44">
        <v>9705</v>
      </c>
      <c r="H302" s="410">
        <v>1240546</v>
      </c>
      <c r="I302" s="75">
        <v>18167</v>
      </c>
      <c r="J302" s="51">
        <v>2013325</v>
      </c>
      <c r="K302" s="408">
        <f t="shared" ref="K302:K307" si="555">G302+I302</f>
        <v>27872</v>
      </c>
      <c r="L302" s="411">
        <v>1490</v>
      </c>
      <c r="M302" s="400">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2">
        <f t="shared" ref="R302" si="561">Q302/P302</f>
        <v>5.3584636020608992E-2</v>
      </c>
      <c r="S302" s="92">
        <f t="shared" ref="S302" si="562">P302/5463.3</f>
        <v>29.202496659528123</v>
      </c>
    </row>
    <row r="303" spans="1:21" x14ac:dyDescent="0.25">
      <c r="A303" s="63">
        <v>44190</v>
      </c>
      <c r="B303" s="409">
        <v>1223532</v>
      </c>
      <c r="C303" s="409">
        <v>118035</v>
      </c>
      <c r="D303" s="410">
        <v>1341567</v>
      </c>
      <c r="E303" s="44">
        <v>1165</v>
      </c>
      <c r="F303" s="394">
        <f t="shared" si="554"/>
        <v>0.17576946288473144</v>
      </c>
      <c r="G303" s="44">
        <v>9243</v>
      </c>
      <c r="H303" s="410">
        <v>1249789</v>
      </c>
      <c r="I303" s="75">
        <v>21376</v>
      </c>
      <c r="J303" s="51">
        <v>2034701</v>
      </c>
      <c r="K303" s="408">
        <f t="shared" si="555"/>
        <v>30619</v>
      </c>
      <c r="L303" s="411">
        <v>1310</v>
      </c>
      <c r="M303" s="400">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2">
        <f t="shared" ref="R303:R307" si="568">Q303/P303</f>
        <v>5.3027575991832832E-2</v>
      </c>
      <c r="S303" s="92">
        <f t="shared" ref="S303:S307" si="569">P303/5463.3</f>
        <v>31.017699924953781</v>
      </c>
    </row>
    <row r="304" spans="1:21" x14ac:dyDescent="0.25">
      <c r="A304" s="63">
        <v>44191</v>
      </c>
      <c r="B304" s="409">
        <v>1226966</v>
      </c>
      <c r="C304" s="409">
        <v>119184</v>
      </c>
      <c r="D304" s="410">
        <v>1346150</v>
      </c>
      <c r="E304" s="44">
        <v>1149</v>
      </c>
      <c r="F304" s="394">
        <f t="shared" si="554"/>
        <v>0.25070914248308968</v>
      </c>
      <c r="G304" s="44">
        <v>4477</v>
      </c>
      <c r="H304" s="410">
        <v>1254266</v>
      </c>
      <c r="I304" s="75">
        <v>10934</v>
      </c>
      <c r="J304" s="51">
        <v>2045635</v>
      </c>
      <c r="K304" s="408">
        <f t="shared" si="555"/>
        <v>15411</v>
      </c>
      <c r="L304" s="411">
        <v>1262</v>
      </c>
      <c r="M304" s="400">
        <f t="shared" si="563"/>
        <v>8.1889559405619358E-2</v>
      </c>
      <c r="N304" s="91">
        <f t="shared" si="564"/>
        <v>53202</v>
      </c>
      <c r="O304" s="91">
        <f t="shared" si="565"/>
        <v>8572</v>
      </c>
      <c r="P304" s="153">
        <f t="shared" si="566"/>
        <v>168953</v>
      </c>
      <c r="Q304" s="153">
        <f t="shared" si="567"/>
        <v>9611</v>
      </c>
      <c r="R304" s="402">
        <f t="shared" si="568"/>
        <v>5.6885642752718214E-2</v>
      </c>
      <c r="S304" s="92">
        <f t="shared" si="569"/>
        <v>30.925081910200792</v>
      </c>
    </row>
    <row r="305" spans="1:19" x14ac:dyDescent="0.25">
      <c r="A305" s="63">
        <v>44192</v>
      </c>
      <c r="B305" s="409">
        <v>1228815</v>
      </c>
      <c r="C305" s="409">
        <v>119924</v>
      </c>
      <c r="D305" s="410">
        <v>1348739</v>
      </c>
      <c r="E305" s="44">
        <v>740</v>
      </c>
      <c r="F305" s="394">
        <f t="shared" si="554"/>
        <v>0.28582464271919661</v>
      </c>
      <c r="G305" s="44">
        <v>3311</v>
      </c>
      <c r="H305" s="410">
        <v>1257577</v>
      </c>
      <c r="I305" s="75">
        <v>3482</v>
      </c>
      <c r="J305" s="51">
        <v>2049117</v>
      </c>
      <c r="K305" s="408">
        <f t="shared" si="555"/>
        <v>6793</v>
      </c>
      <c r="L305" s="411">
        <v>834</v>
      </c>
      <c r="M305" s="400">
        <f t="shared" si="563"/>
        <v>0.12277344325040483</v>
      </c>
      <c r="N305" s="91">
        <f t="shared" si="564"/>
        <v>49575</v>
      </c>
      <c r="O305" s="91">
        <f t="shared" si="565"/>
        <v>8378</v>
      </c>
      <c r="P305" s="153">
        <f t="shared" si="566"/>
        <v>154823</v>
      </c>
      <c r="Q305" s="153">
        <f t="shared" si="567"/>
        <v>9376</v>
      </c>
      <c r="R305" s="402">
        <f t="shared" si="568"/>
        <v>6.0559477596997861E-2</v>
      </c>
      <c r="S305" s="92">
        <f t="shared" si="569"/>
        <v>28.338733000201344</v>
      </c>
    </row>
    <row r="306" spans="1:19" x14ac:dyDescent="0.25">
      <c r="A306" s="63">
        <v>44193</v>
      </c>
      <c r="B306" s="409">
        <v>1231418</v>
      </c>
      <c r="C306" s="409">
        <v>120891</v>
      </c>
      <c r="D306" s="410">
        <v>1352309</v>
      </c>
      <c r="E306" s="44">
        <v>967</v>
      </c>
      <c r="F306" s="394">
        <f t="shared" si="554"/>
        <v>0.27086834733893556</v>
      </c>
      <c r="G306" s="44">
        <v>4122</v>
      </c>
      <c r="H306" s="410">
        <v>1261699</v>
      </c>
      <c r="I306" s="75">
        <v>4697</v>
      </c>
      <c r="J306" s="51">
        <v>2053814</v>
      </c>
      <c r="K306" s="408">
        <f t="shared" si="555"/>
        <v>8819</v>
      </c>
      <c r="L306" s="411">
        <v>1072</v>
      </c>
      <c r="M306" s="400">
        <f t="shared" si="563"/>
        <v>0.12155573194239709</v>
      </c>
      <c r="N306" s="91">
        <f t="shared" si="564"/>
        <v>42873</v>
      </c>
      <c r="O306" s="91">
        <f t="shared" si="565"/>
        <v>7841</v>
      </c>
      <c r="P306" s="153">
        <f t="shared" si="566"/>
        <v>135591</v>
      </c>
      <c r="Q306" s="153">
        <f t="shared" si="567"/>
        <v>8752</v>
      </c>
      <c r="R306" s="402">
        <f t="shared" si="568"/>
        <v>6.4547056958057694E-2</v>
      </c>
      <c r="S306" s="92">
        <f t="shared" si="569"/>
        <v>24.818516281368403</v>
      </c>
    </row>
    <row r="307" spans="1:19" x14ac:dyDescent="0.25">
      <c r="A307" s="63">
        <v>44194</v>
      </c>
      <c r="B307" s="409">
        <v>1235580</v>
      </c>
      <c r="C307" s="409">
        <v>122786</v>
      </c>
      <c r="D307" s="410">
        <v>1358366</v>
      </c>
      <c r="E307" s="44">
        <v>1895</v>
      </c>
      <c r="F307" s="394">
        <f t="shared" si="554"/>
        <v>0.31286115238566947</v>
      </c>
      <c r="G307" s="44">
        <v>5121</v>
      </c>
      <c r="H307" s="410">
        <v>1266820</v>
      </c>
      <c r="I307" s="75">
        <v>9058</v>
      </c>
      <c r="J307" s="51">
        <v>2062872</v>
      </c>
      <c r="K307" s="408">
        <f t="shared" si="555"/>
        <v>14179</v>
      </c>
      <c r="L307" s="411">
        <v>2038</v>
      </c>
      <c r="M307" s="400">
        <f t="shared" si="563"/>
        <v>0.14373369066929967</v>
      </c>
      <c r="N307" s="91">
        <f t="shared" si="564"/>
        <v>40104</v>
      </c>
      <c r="O307" s="91">
        <f t="shared" si="565"/>
        <v>8420</v>
      </c>
      <c r="P307" s="153">
        <f t="shared" si="566"/>
        <v>130223</v>
      </c>
      <c r="Q307" s="153">
        <f t="shared" si="567"/>
        <v>9326</v>
      </c>
      <c r="R307" s="402">
        <f t="shared" si="568"/>
        <v>7.1615613217327206E-2</v>
      </c>
      <c r="S307" s="92">
        <f t="shared" si="569"/>
        <v>23.835959950945398</v>
      </c>
    </row>
    <row r="308" spans="1:19" x14ac:dyDescent="0.25">
      <c r="A308" s="63">
        <v>44195</v>
      </c>
      <c r="B308" s="409">
        <v>1239844</v>
      </c>
      <c r="C308" s="409">
        <v>124831</v>
      </c>
      <c r="D308" s="410">
        <v>1364675</v>
      </c>
      <c r="E308" s="44">
        <v>2045</v>
      </c>
      <c r="F308" s="394">
        <f t="shared" ref="F308" si="570">E308/(D308-D307)</f>
        <v>0.32414011729275638</v>
      </c>
      <c r="G308" s="44">
        <v>8004</v>
      </c>
      <c r="H308" s="410">
        <v>1274824</v>
      </c>
      <c r="I308" s="75">
        <v>11718</v>
      </c>
      <c r="J308" s="51">
        <v>2074590</v>
      </c>
      <c r="K308" s="408">
        <f t="shared" ref="K308" si="571">G308+I308</f>
        <v>19722</v>
      </c>
      <c r="L308" s="411">
        <v>2232</v>
      </c>
      <c r="M308" s="400">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2">
        <f t="shared" ref="R308" si="577">Q308/P308</f>
        <v>8.2955880565571447E-2</v>
      </c>
      <c r="S308" s="92">
        <f t="shared" ref="S308" si="578">P308/5463.3</f>
        <v>22.589826661541558</v>
      </c>
    </row>
    <row r="309" spans="1:19" x14ac:dyDescent="0.25">
      <c r="A309" s="63">
        <v>44196</v>
      </c>
      <c r="B309" s="409">
        <v>1245016</v>
      </c>
      <c r="C309" s="409">
        <v>127453</v>
      </c>
      <c r="D309" s="410">
        <v>1372469</v>
      </c>
      <c r="E309" s="44">
        <v>2622</v>
      </c>
      <c r="F309" s="394">
        <f t="shared" ref="F309:F314" si="579">E309/(D309-D308)</f>
        <v>0.33641262509622788</v>
      </c>
      <c r="G309" s="44">
        <v>10038</v>
      </c>
      <c r="H309" s="410">
        <v>1284862</v>
      </c>
      <c r="I309" s="75">
        <v>18257</v>
      </c>
      <c r="J309" s="51">
        <v>2092847</v>
      </c>
      <c r="K309" s="408">
        <f t="shared" ref="K309:K314" si="580">G309+I309</f>
        <v>28295</v>
      </c>
      <c r="L309" s="411">
        <v>2851</v>
      </c>
      <c r="M309" s="400">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2">
        <f t="shared" ref="R309" si="586">Q309/P309</f>
        <v>9.3662688350910059E-2</v>
      </c>
      <c r="S309" s="92">
        <f t="shared" ref="S309" si="587">P309/5463.3</f>
        <v>22.66725239324218</v>
      </c>
    </row>
    <row r="310" spans="1:19" x14ac:dyDescent="0.25">
      <c r="A310" s="63">
        <v>44197</v>
      </c>
      <c r="B310" s="409">
        <v>1250143</v>
      </c>
      <c r="C310" s="409">
        <v>129992</v>
      </c>
      <c r="D310" s="410">
        <v>1380135</v>
      </c>
      <c r="E310" s="44">
        <v>2539</v>
      </c>
      <c r="F310" s="394">
        <f t="shared" si="579"/>
        <v>0.33120271327941558</v>
      </c>
      <c r="G310" s="44">
        <v>10471</v>
      </c>
      <c r="H310" s="410">
        <v>1295333</v>
      </c>
      <c r="I310" s="75">
        <v>17842</v>
      </c>
      <c r="J310" s="51">
        <v>2110689</v>
      </c>
      <c r="K310" s="408">
        <f t="shared" si="580"/>
        <v>28313</v>
      </c>
      <c r="L310" s="411">
        <v>2747</v>
      </c>
      <c r="M310" s="400">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2">
        <f t="shared" ref="R310:R314" si="593">Q310/P310</f>
        <v>0.10726393048744363</v>
      </c>
      <c r="S310" s="92">
        <f t="shared" ref="S310:S314" si="594">P310/5463.3</f>
        <v>22.245163179763146</v>
      </c>
    </row>
    <row r="311" spans="1:19" x14ac:dyDescent="0.25">
      <c r="A311" s="63">
        <v>44198</v>
      </c>
      <c r="B311" s="409">
        <v>1254763</v>
      </c>
      <c r="C311" s="409">
        <v>132129</v>
      </c>
      <c r="D311" s="410">
        <v>1386892</v>
      </c>
      <c r="E311" s="44">
        <v>2137</v>
      </c>
      <c r="F311" s="394">
        <f t="shared" si="579"/>
        <v>0.31626461447387894</v>
      </c>
      <c r="G311" s="44">
        <v>5667</v>
      </c>
      <c r="H311" s="410">
        <v>1301000</v>
      </c>
      <c r="I311" s="75">
        <v>15784</v>
      </c>
      <c r="J311" s="51">
        <v>2126473</v>
      </c>
      <c r="K311" s="408">
        <f t="shared" si="580"/>
        <v>21451</v>
      </c>
      <c r="L311" s="411">
        <v>2316</v>
      </c>
      <c r="M311" s="400">
        <f t="shared" si="588"/>
        <v>0.10796699454570882</v>
      </c>
      <c r="N311" s="91">
        <f t="shared" si="589"/>
        <v>40742</v>
      </c>
      <c r="O311" s="91">
        <f t="shared" si="590"/>
        <v>12945</v>
      </c>
      <c r="P311" s="153">
        <f t="shared" si="591"/>
        <v>127572</v>
      </c>
      <c r="Q311" s="153">
        <f t="shared" si="592"/>
        <v>14090</v>
      </c>
      <c r="R311" s="402">
        <f t="shared" si="593"/>
        <v>0.11044743360612047</v>
      </c>
      <c r="S311" s="92">
        <f t="shared" si="594"/>
        <v>23.350722091043874</v>
      </c>
    </row>
    <row r="312" spans="1:19" x14ac:dyDescent="0.25">
      <c r="A312" s="63">
        <v>44199</v>
      </c>
      <c r="B312" s="409">
        <v>1259214</v>
      </c>
      <c r="C312" s="409">
        <v>134593</v>
      </c>
      <c r="D312" s="410">
        <v>1393807</v>
      </c>
      <c r="E312" s="44">
        <v>2464</v>
      </c>
      <c r="F312" s="394">
        <f t="shared" si="579"/>
        <v>0.35632682574114244</v>
      </c>
      <c r="G312" s="44">
        <v>4482</v>
      </c>
      <c r="H312" s="410">
        <v>1305482</v>
      </c>
      <c r="I312" s="75">
        <v>12846</v>
      </c>
      <c r="J312" s="51">
        <v>2139319</v>
      </c>
      <c r="K312" s="408">
        <f t="shared" si="580"/>
        <v>17328</v>
      </c>
      <c r="L312" s="411">
        <v>2629</v>
      </c>
      <c r="M312" s="400">
        <f t="shared" si="588"/>
        <v>0.15171975992613113</v>
      </c>
      <c r="N312" s="91">
        <f t="shared" si="589"/>
        <v>45068</v>
      </c>
      <c r="O312" s="91">
        <f t="shared" si="590"/>
        <v>14669</v>
      </c>
      <c r="P312" s="153">
        <f t="shared" si="591"/>
        <v>138107</v>
      </c>
      <c r="Q312" s="153">
        <f t="shared" si="592"/>
        <v>15885</v>
      </c>
      <c r="R312" s="402">
        <f t="shared" si="593"/>
        <v>0.11501951385519923</v>
      </c>
      <c r="S312" s="92">
        <f t="shared" si="594"/>
        <v>25.279043801365475</v>
      </c>
    </row>
    <row r="313" spans="1:19" x14ac:dyDescent="0.25">
      <c r="A313" s="63">
        <v>44200</v>
      </c>
      <c r="B313" s="409">
        <v>1263297</v>
      </c>
      <c r="C313" s="409">
        <v>136498</v>
      </c>
      <c r="D313" s="410">
        <v>1399795</v>
      </c>
      <c r="E313" s="44">
        <v>1905</v>
      </c>
      <c r="F313" s="394">
        <f t="shared" si="579"/>
        <v>0.31813627254509019</v>
      </c>
      <c r="G313" s="44">
        <v>4410</v>
      </c>
      <c r="H313" s="410">
        <v>1309892</v>
      </c>
      <c r="I313" s="75">
        <v>9400</v>
      </c>
      <c r="J313" s="51">
        <v>2148719</v>
      </c>
      <c r="K313" s="408">
        <f t="shared" si="580"/>
        <v>13810</v>
      </c>
      <c r="L313" s="411">
        <v>2077</v>
      </c>
      <c r="M313" s="400">
        <f t="shared" si="588"/>
        <v>0.1503982621288921</v>
      </c>
      <c r="N313" s="91">
        <f t="shared" si="589"/>
        <v>47486</v>
      </c>
      <c r="O313" s="91">
        <f t="shared" si="590"/>
        <v>15607</v>
      </c>
      <c r="P313" s="153">
        <f t="shared" si="591"/>
        <v>143098</v>
      </c>
      <c r="Q313" s="153">
        <f t="shared" si="592"/>
        <v>16890</v>
      </c>
      <c r="R313" s="402">
        <f t="shared" si="593"/>
        <v>0.11803099973444772</v>
      </c>
      <c r="S313" s="92">
        <f t="shared" si="594"/>
        <v>26.192594219610857</v>
      </c>
    </row>
    <row r="314" spans="1:19" x14ac:dyDescent="0.25">
      <c r="A314" s="63">
        <v>44201</v>
      </c>
      <c r="B314" s="409">
        <v>1268789</v>
      </c>
      <c r="C314" s="409">
        <v>139027</v>
      </c>
      <c r="D314" s="410">
        <v>1407816</v>
      </c>
      <c r="E314" s="44">
        <v>2529</v>
      </c>
      <c r="F314" s="394">
        <f t="shared" si="579"/>
        <v>0.31529734447076424</v>
      </c>
      <c r="G314" s="44">
        <v>6360</v>
      </c>
      <c r="H314" s="410">
        <v>1316252</v>
      </c>
      <c r="I314" s="75">
        <v>11976</v>
      </c>
      <c r="J314" s="51">
        <v>2160695</v>
      </c>
      <c r="K314" s="408">
        <f t="shared" si="580"/>
        <v>18336</v>
      </c>
      <c r="L314" s="411">
        <v>2722</v>
      </c>
      <c r="M314" s="400">
        <f t="shared" si="588"/>
        <v>0.14845113438045376</v>
      </c>
      <c r="N314" s="91">
        <f t="shared" si="589"/>
        <v>49450</v>
      </c>
      <c r="O314" s="91">
        <f t="shared" si="590"/>
        <v>16241</v>
      </c>
      <c r="P314" s="153">
        <f t="shared" si="591"/>
        <v>147255</v>
      </c>
      <c r="Q314" s="153">
        <f t="shared" si="592"/>
        <v>17574</v>
      </c>
      <c r="R314" s="402">
        <f t="shared" si="593"/>
        <v>0.11934399511052256</v>
      </c>
      <c r="S314" s="92">
        <f t="shared" si="594"/>
        <v>26.953489649113173</v>
      </c>
    </row>
    <row r="315" spans="1:19" x14ac:dyDescent="0.25">
      <c r="A315" s="63">
        <v>44202</v>
      </c>
      <c r="B315" s="409">
        <v>1273698</v>
      </c>
      <c r="C315" s="409">
        <v>141066</v>
      </c>
      <c r="D315" s="410">
        <v>1414764</v>
      </c>
      <c r="E315" s="44">
        <v>2039</v>
      </c>
      <c r="F315" s="394">
        <f t="shared" ref="F315:F317" si="595">E315/(D315-D314)</f>
        <v>0.29346574553828442</v>
      </c>
      <c r="G315" s="44">
        <v>7861</v>
      </c>
      <c r="H315" s="410">
        <v>1324113</v>
      </c>
      <c r="I315" s="75">
        <v>13240</v>
      </c>
      <c r="J315" s="51">
        <v>2173935</v>
      </c>
      <c r="K315" s="408">
        <f t="shared" ref="K315:K317" si="596">G315+I315</f>
        <v>21101</v>
      </c>
      <c r="L315" s="411">
        <v>2220</v>
      </c>
      <c r="M315" s="400">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2">
        <f t="shared" ref="R315" si="602">Q315/P315</f>
        <v>0.11815600737381757</v>
      </c>
      <c r="S315" s="92">
        <f t="shared" ref="S315" si="603">P315/5463.3</f>
        <v>27.205901195248291</v>
      </c>
    </row>
    <row r="316" spans="1:19" x14ac:dyDescent="0.25">
      <c r="A316" s="63">
        <v>44203</v>
      </c>
      <c r="B316" s="409">
        <v>1280173</v>
      </c>
      <c r="C316" s="409">
        <v>143715</v>
      </c>
      <c r="D316" s="410">
        <v>1423888</v>
      </c>
      <c r="E316" s="44">
        <v>2649</v>
      </c>
      <c r="F316" s="394">
        <f t="shared" si="595"/>
        <v>0.29033318719859713</v>
      </c>
      <c r="G316" s="44">
        <v>11365</v>
      </c>
      <c r="H316" s="410">
        <v>1335478</v>
      </c>
      <c r="I316" s="75">
        <v>15601</v>
      </c>
      <c r="J316" s="51">
        <v>2189536</v>
      </c>
      <c r="K316" s="408">
        <f t="shared" si="596"/>
        <v>26966</v>
      </c>
      <c r="L316" s="411">
        <v>3051</v>
      </c>
      <c r="M316" s="400">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2">
        <f t="shared" ref="R316:R317" si="609">Q316/P316</f>
        <v>0.12057974949933811</v>
      </c>
      <c r="S316" s="92">
        <f t="shared" ref="S316:S317" si="610">P316/5463.3</f>
        <v>26.962641626855561</v>
      </c>
    </row>
    <row r="317" spans="1:19" x14ac:dyDescent="0.25">
      <c r="A317" s="63">
        <v>44204</v>
      </c>
      <c r="B317" s="409">
        <v>1286020</v>
      </c>
      <c r="C317" s="409">
        <v>146024</v>
      </c>
      <c r="D317" s="410">
        <v>1432044</v>
      </c>
      <c r="E317" s="44">
        <v>2309</v>
      </c>
      <c r="F317" s="394">
        <f t="shared" si="595"/>
        <v>0.28310446297204511</v>
      </c>
      <c r="G317" s="44">
        <v>11694</v>
      </c>
      <c r="H317" s="410">
        <v>1347172</v>
      </c>
      <c r="I317" s="75">
        <v>19750</v>
      </c>
      <c r="J317" s="51">
        <v>2209286</v>
      </c>
      <c r="K317" s="408">
        <f t="shared" si="596"/>
        <v>31444</v>
      </c>
      <c r="L317" s="411">
        <v>2557</v>
      </c>
      <c r="M317" s="400">
        <f t="shared" si="604"/>
        <v>8.1319170588983594E-2</v>
      </c>
      <c r="N317" s="91">
        <f t="shared" si="605"/>
        <v>51909</v>
      </c>
      <c r="O317" s="91">
        <f t="shared" si="606"/>
        <v>16032</v>
      </c>
      <c r="P317" s="153">
        <f t="shared" si="607"/>
        <v>150436</v>
      </c>
      <c r="Q317" s="153">
        <f t="shared" si="608"/>
        <v>17572</v>
      </c>
      <c r="R317" s="402">
        <f t="shared" si="609"/>
        <v>0.11680714722539817</v>
      </c>
      <c r="S317" s="92">
        <f t="shared" si="610"/>
        <v>27.535738473084031</v>
      </c>
    </row>
    <row r="318" spans="1:19" x14ac:dyDescent="0.25">
      <c r="A318" s="63">
        <v>44205</v>
      </c>
      <c r="B318" s="409">
        <v>1291523</v>
      </c>
      <c r="C318" s="409">
        <v>147889</v>
      </c>
      <c r="D318" s="410">
        <v>1439412</v>
      </c>
      <c r="E318" s="44">
        <v>1865</v>
      </c>
      <c r="F318" s="394">
        <f t="shared" ref="F318:F319" si="611">E318/(D318-D317)</f>
        <v>0.25312160694896851</v>
      </c>
      <c r="G318" s="44">
        <v>9392</v>
      </c>
      <c r="H318" s="410">
        <v>1356564</v>
      </c>
      <c r="I318" s="75">
        <v>16960</v>
      </c>
      <c r="J318" s="51">
        <v>2226246</v>
      </c>
      <c r="K318" s="408">
        <f t="shared" ref="K318:K319" si="612">G318+I318</f>
        <v>26352</v>
      </c>
      <c r="L318" s="411">
        <v>2299</v>
      </c>
      <c r="M318" s="400">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2">
        <f t="shared" ref="R318:R319" si="618">Q318/P318</f>
        <v>0.11301235378564026</v>
      </c>
      <c r="S318" s="92">
        <f t="shared" ref="S318:S319" si="619">P318/5463.3</f>
        <v>28.432815331393112</v>
      </c>
    </row>
    <row r="319" spans="1:19" x14ac:dyDescent="0.25">
      <c r="A319" s="63">
        <v>44206</v>
      </c>
      <c r="B319" s="44">
        <v>1296879</v>
      </c>
      <c r="C319" s="44">
        <v>149766</v>
      </c>
      <c r="D319" s="410">
        <v>1446645</v>
      </c>
      <c r="E319" s="410">
        <v>1877</v>
      </c>
      <c r="F319" s="394">
        <f t="shared" si="611"/>
        <v>0.25950504631549842</v>
      </c>
      <c r="G319" s="44">
        <v>7187</v>
      </c>
      <c r="H319" s="410">
        <v>1363751</v>
      </c>
      <c r="I319" s="75">
        <v>13781</v>
      </c>
      <c r="J319" s="51">
        <v>2240027</v>
      </c>
      <c r="K319" s="408">
        <f t="shared" si="612"/>
        <v>20968</v>
      </c>
      <c r="L319" s="411">
        <v>2099</v>
      </c>
      <c r="M319" s="400">
        <f t="shared" si="613"/>
        <v>0.10010492178557802</v>
      </c>
      <c r="N319" s="91">
        <f t="shared" si="614"/>
        <v>52838</v>
      </c>
      <c r="O319" s="91">
        <f t="shared" si="615"/>
        <v>15173</v>
      </c>
      <c r="P319" s="153">
        <f t="shared" si="616"/>
        <v>158977</v>
      </c>
      <c r="Q319" s="153">
        <f t="shared" si="617"/>
        <v>17025</v>
      </c>
      <c r="R319" s="402">
        <f t="shared" si="618"/>
        <v>0.10709096284368179</v>
      </c>
      <c r="S319" s="92">
        <f t="shared" si="619"/>
        <v>29.099079311039116</v>
      </c>
    </row>
    <row r="320" spans="1:19" x14ac:dyDescent="0.25">
      <c r="A320" s="63">
        <v>44207</v>
      </c>
      <c r="B320" s="44">
        <v>1301985</v>
      </c>
      <c r="C320" s="44">
        <v>151548</v>
      </c>
      <c r="D320" s="410">
        <v>1453533</v>
      </c>
      <c r="E320" s="410">
        <v>1782</v>
      </c>
      <c r="F320" s="394">
        <f t="shared" ref="F320:F321" si="620">E320/(D320-D319)</f>
        <v>0.25871080139372821</v>
      </c>
      <c r="G320" s="44">
        <v>5636</v>
      </c>
      <c r="H320" s="410">
        <v>1369387</v>
      </c>
      <c r="I320" s="75">
        <v>12094</v>
      </c>
      <c r="J320" s="51">
        <v>2252121</v>
      </c>
      <c r="K320" s="408">
        <f t="shared" ref="K320:K321" si="621">G320+I320</f>
        <v>17730</v>
      </c>
      <c r="L320" s="411">
        <v>2041</v>
      </c>
      <c r="M320" s="400">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2">
        <f t="shared" ref="R320" si="627">Q320/P320</f>
        <v>0.1042928967384298</v>
      </c>
      <c r="S320" s="92">
        <f t="shared" ref="S320" si="628">P320/5463.3</f>
        <v>29.816594366042501</v>
      </c>
    </row>
    <row r="321" spans="1:19" x14ac:dyDescent="0.25">
      <c r="A321" s="63">
        <v>44208</v>
      </c>
      <c r="B321" s="44">
        <v>1306708</v>
      </c>
      <c r="C321" s="44">
        <v>153423</v>
      </c>
      <c r="D321" s="410">
        <v>1460131</v>
      </c>
      <c r="E321" s="410">
        <v>1875</v>
      </c>
      <c r="F321" s="394">
        <f t="shared" si="620"/>
        <v>0.28417702334040618</v>
      </c>
      <c r="G321" s="44">
        <v>7296</v>
      </c>
      <c r="H321" s="410">
        <v>1376683</v>
      </c>
      <c r="I321" s="75">
        <v>10221</v>
      </c>
      <c r="J321" s="51">
        <v>2262342</v>
      </c>
      <c r="K321" s="408">
        <f t="shared" si="621"/>
        <v>17517</v>
      </c>
      <c r="L321" s="411">
        <v>2098</v>
      </c>
      <c r="M321" s="400">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2">
        <f t="shared" ref="R321" si="634">Q321/P321</f>
        <v>0.10096990337985415</v>
      </c>
      <c r="S321" s="92">
        <f t="shared" ref="S321" si="635">P321/5463.3</f>
        <v>29.66668497062215</v>
      </c>
    </row>
    <row r="322" spans="1:19" x14ac:dyDescent="0.25">
      <c r="A322" s="63">
        <v>44209</v>
      </c>
      <c r="B322" s="44">
        <v>1312242</v>
      </c>
      <c r="C322" s="44">
        <v>155372</v>
      </c>
      <c r="D322" s="410">
        <v>1467614</v>
      </c>
      <c r="E322" s="410">
        <v>1949</v>
      </c>
      <c r="F322" s="394">
        <f t="shared" ref="F322:F326" si="636">E322/(D322-D321)</f>
        <v>0.26045703594814912</v>
      </c>
      <c r="G322" s="44">
        <v>10691</v>
      </c>
      <c r="H322" s="410">
        <v>1387374</v>
      </c>
      <c r="I322" s="75">
        <v>12741</v>
      </c>
      <c r="J322" s="51">
        <v>2275083</v>
      </c>
      <c r="K322" s="408">
        <f t="shared" ref="K322:K328" si="637">G322+I322</f>
        <v>23432</v>
      </c>
      <c r="L322" s="411">
        <v>2382</v>
      </c>
      <c r="M322" s="400">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2">
        <f t="shared" ref="R322" si="643">Q322/P322</f>
        <v>0.10052369395835994</v>
      </c>
      <c r="S322" s="92">
        <f t="shared" ref="S322" si="644">P322/5463.3</f>
        <v>30.093350172972379</v>
      </c>
    </row>
    <row r="323" spans="1:19" x14ac:dyDescent="0.25">
      <c r="A323" s="63">
        <v>44210</v>
      </c>
      <c r="B323" s="44">
        <v>1316406</v>
      </c>
      <c r="C323" s="44">
        <v>157079</v>
      </c>
      <c r="D323" s="410">
        <v>1473485</v>
      </c>
      <c r="E323" s="410">
        <v>1707</v>
      </c>
      <c r="F323" s="394">
        <f t="shared" si="636"/>
        <v>0.2907511497189576</v>
      </c>
      <c r="G323" s="44">
        <v>13777</v>
      </c>
      <c r="H323" s="410">
        <v>1401151</v>
      </c>
      <c r="I323" s="75">
        <v>11604</v>
      </c>
      <c r="J323" s="51">
        <v>2286687</v>
      </c>
      <c r="K323" s="408">
        <f t="shared" si="637"/>
        <v>25381</v>
      </c>
      <c r="L323" s="411">
        <v>2111</v>
      </c>
      <c r="M323" s="400">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2">
        <f t="shared" ref="R323:R324" si="650">Q323/P323</f>
        <v>9.5729130840662313E-2</v>
      </c>
      <c r="S323" s="92">
        <f t="shared" ref="S323:S324" si="651">P323/5463.3</f>
        <v>29.803232478538611</v>
      </c>
    </row>
    <row r="324" spans="1:19" x14ac:dyDescent="0.25">
      <c r="A324" s="63">
        <v>44211</v>
      </c>
      <c r="B324" s="44">
        <v>1321989</v>
      </c>
      <c r="C324" s="44">
        <v>159239</v>
      </c>
      <c r="D324" s="410">
        <v>1481228</v>
      </c>
      <c r="E324" s="410">
        <v>2160</v>
      </c>
      <c r="F324" s="394">
        <f t="shared" si="636"/>
        <v>0.27896164277411856</v>
      </c>
      <c r="G324" s="44">
        <v>11062</v>
      </c>
      <c r="H324" s="410">
        <v>1412213</v>
      </c>
      <c r="I324" s="75">
        <v>23870</v>
      </c>
      <c r="J324" s="51">
        <v>2310557</v>
      </c>
      <c r="K324" s="408">
        <f t="shared" si="637"/>
        <v>34932</v>
      </c>
      <c r="L324" s="411">
        <v>2617</v>
      </c>
      <c r="M324" s="400">
        <f t="shared" si="645"/>
        <v>7.4916981564181834E-2</v>
      </c>
      <c r="N324" s="91">
        <f t="shared" si="646"/>
        <v>49184</v>
      </c>
      <c r="O324" s="91">
        <f t="shared" si="647"/>
        <v>13215</v>
      </c>
      <c r="P324" s="153">
        <f t="shared" si="648"/>
        <v>166312</v>
      </c>
      <c r="Q324" s="153">
        <f t="shared" si="649"/>
        <v>15647</v>
      </c>
      <c r="R324" s="402">
        <f t="shared" si="650"/>
        <v>9.4082206936360574E-2</v>
      </c>
      <c r="S324" s="92">
        <f t="shared" si="651"/>
        <v>30.441674445847745</v>
      </c>
    </row>
    <row r="325" spans="1:19" x14ac:dyDescent="0.25">
      <c r="A325" s="63">
        <v>44212</v>
      </c>
      <c r="B325" s="44">
        <v>1326282</v>
      </c>
      <c r="C325" s="44">
        <v>160992</v>
      </c>
      <c r="D325" s="44">
        <v>1487274</v>
      </c>
      <c r="E325" s="104">
        <v>1753</v>
      </c>
      <c r="F325" s="394">
        <f t="shared" si="636"/>
        <v>0.28994376447237841</v>
      </c>
      <c r="G325" s="44">
        <v>10577</v>
      </c>
      <c r="H325" s="44">
        <v>1422790</v>
      </c>
      <c r="I325" s="49">
        <v>13737</v>
      </c>
      <c r="J325" s="75">
        <v>2324294</v>
      </c>
      <c r="K325" s="408">
        <f t="shared" si="637"/>
        <v>24314</v>
      </c>
      <c r="L325" s="51">
        <v>2046</v>
      </c>
      <c r="M325" s="400">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2">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4">
        <f t="shared" si="636"/>
        <v>0.24916387959866221</v>
      </c>
      <c r="G326" s="44">
        <v>5883</v>
      </c>
      <c r="H326" s="44">
        <v>1428673</v>
      </c>
      <c r="I326" s="49">
        <v>10373</v>
      </c>
      <c r="J326" s="75">
        <v>2334667</v>
      </c>
      <c r="K326" s="408">
        <f t="shared" si="637"/>
        <v>16256</v>
      </c>
      <c r="L326" s="51">
        <v>1551</v>
      </c>
      <c r="M326" s="400">
        <f t="shared" si="645"/>
        <v>9.5410925196850391E-2</v>
      </c>
      <c r="N326" s="91">
        <f t="shared" si="652"/>
        <v>46011</v>
      </c>
      <c r="O326" s="91">
        <f t="shared" ref="O326" si="658">SUM(E320:E326)</f>
        <v>12567</v>
      </c>
      <c r="P326" s="153">
        <f t="shared" ref="P326" si="659">SUM(K320:K326)</f>
        <v>159562</v>
      </c>
      <c r="Q326" s="153">
        <f t="shared" ref="Q326" si="660">SUM(L320:L326)</f>
        <v>14846</v>
      </c>
      <c r="R326" s="402">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4">
        <f t="shared" ref="F327:F328" si="663">E327/(D327-D326)</f>
        <v>0.28574285142971406</v>
      </c>
      <c r="G327" s="44">
        <v>5533</v>
      </c>
      <c r="H327" s="44">
        <v>1434206</v>
      </c>
      <c r="I327" s="49">
        <v>7761</v>
      </c>
      <c r="J327" s="75">
        <v>2342428</v>
      </c>
      <c r="K327" s="408">
        <f t="shared" si="637"/>
        <v>13294</v>
      </c>
      <c r="L327" s="51">
        <v>1629</v>
      </c>
      <c r="M327" s="400">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2">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4">
        <f t="shared" si="663"/>
        <v>0.27593557555660825</v>
      </c>
      <c r="G328" s="44">
        <v>7580</v>
      </c>
      <c r="H328" s="44">
        <v>1441786</v>
      </c>
      <c r="I328" s="49">
        <v>5613</v>
      </c>
      <c r="J328" s="75">
        <v>2348041</v>
      </c>
      <c r="K328" s="408">
        <f t="shared" si="637"/>
        <v>13193</v>
      </c>
      <c r="L328" s="51">
        <v>1461</v>
      </c>
      <c r="M328" s="400">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2">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4">
        <f t="shared" ref="F329" si="677">E329/(D329-D328)</f>
        <v>0.24203449283835135</v>
      </c>
      <c r="G329" s="44">
        <v>11712</v>
      </c>
      <c r="H329" s="44">
        <v>1453498</v>
      </c>
      <c r="I329" s="49">
        <v>13764</v>
      </c>
      <c r="J329" s="75">
        <v>2361805</v>
      </c>
      <c r="K329" s="408">
        <f t="shared" ref="K329" si="678">G329+I329</f>
        <v>25476</v>
      </c>
      <c r="L329" s="51">
        <v>1910</v>
      </c>
      <c r="M329" s="400">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2">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4">
        <f t="shared" ref="F330:F332" si="686">E330/(D330-D329)</f>
        <v>0.24571943526584561</v>
      </c>
      <c r="G330" s="44">
        <v>12238</v>
      </c>
      <c r="H330" s="44">
        <v>1465736</v>
      </c>
      <c r="I330" s="49">
        <v>15635</v>
      </c>
      <c r="J330" s="75">
        <v>2377440</v>
      </c>
      <c r="K330" s="408">
        <f t="shared" ref="K330:K332" si="687">G330+I330</f>
        <v>27873</v>
      </c>
      <c r="L330" s="51">
        <v>1940</v>
      </c>
      <c r="M330" s="400">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2">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4">
        <f t="shared" si="686"/>
        <v>0.25774991292232674</v>
      </c>
      <c r="G331" s="44">
        <v>13920</v>
      </c>
      <c r="H331" s="44">
        <v>1479656</v>
      </c>
      <c r="I331" s="49">
        <v>12134</v>
      </c>
      <c r="J331" s="75">
        <v>2389574</v>
      </c>
      <c r="K331" s="408">
        <f t="shared" si="687"/>
        <v>26054</v>
      </c>
      <c r="L331" s="51">
        <v>1794</v>
      </c>
      <c r="M331" s="400">
        <f t="shared" si="688"/>
        <v>6.8856989329853388E-2</v>
      </c>
      <c r="N331" s="91">
        <f t="shared" si="689"/>
        <v>39893</v>
      </c>
      <c r="O331" s="91">
        <f t="shared" si="690"/>
        <v>10460</v>
      </c>
      <c r="P331" s="153">
        <f t="shared" si="691"/>
        <v>146460</v>
      </c>
      <c r="Q331" s="153">
        <f t="shared" si="692"/>
        <v>12331</v>
      </c>
      <c r="R331" s="402">
        <f t="shared" si="693"/>
        <v>8.4193636487778237E-2</v>
      </c>
      <c r="S331" s="92">
        <f t="shared" si="694"/>
        <v>26.807973203009169</v>
      </c>
    </row>
    <row r="332" spans="1:19" x14ac:dyDescent="0.25">
      <c r="A332" s="63">
        <v>44219</v>
      </c>
      <c r="B332" s="44">
        <v>1355979</v>
      </c>
      <c r="C332" s="44">
        <v>171006</v>
      </c>
      <c r="D332" s="44">
        <v>1526985</v>
      </c>
      <c r="E332" s="104">
        <v>1307</v>
      </c>
      <c r="F332" s="394">
        <f t="shared" si="686"/>
        <v>0.22288540245566166</v>
      </c>
      <c r="G332" s="44">
        <v>8458</v>
      </c>
      <c r="H332" s="44">
        <v>1488114</v>
      </c>
      <c r="I332" s="49">
        <v>11935</v>
      </c>
      <c r="J332" s="75">
        <v>2401509</v>
      </c>
      <c r="K332" s="408">
        <f t="shared" si="687"/>
        <v>20393</v>
      </c>
      <c r="L332" s="51">
        <v>1887</v>
      </c>
      <c r="M332" s="400">
        <f t="shared" si="688"/>
        <v>9.2531751091060654E-2</v>
      </c>
      <c r="N332" s="91">
        <f t="shared" si="689"/>
        <v>39711</v>
      </c>
      <c r="O332" s="91">
        <f t="shared" si="690"/>
        <v>10014</v>
      </c>
      <c r="P332" s="153">
        <f t="shared" si="691"/>
        <v>142539</v>
      </c>
      <c r="Q332" s="153">
        <f t="shared" si="692"/>
        <v>12172</v>
      </c>
      <c r="R332" s="402">
        <f t="shared" si="693"/>
        <v>8.5394172822876549E-2</v>
      </c>
      <c r="S332" s="92">
        <f t="shared" si="694"/>
        <v>26.090275108450935</v>
      </c>
    </row>
    <row r="333" spans="1:19" x14ac:dyDescent="0.25">
      <c r="A333" s="63">
        <v>44220</v>
      </c>
      <c r="B333" s="44">
        <v>1360077</v>
      </c>
      <c r="C333" s="44">
        <v>172201</v>
      </c>
      <c r="D333" s="44">
        <v>1532278</v>
      </c>
      <c r="E333" s="104">
        <v>1195</v>
      </c>
      <c r="F333" s="394">
        <f t="shared" ref="F333" si="695">E333/(D333-D332)</f>
        <v>0.22576988475344795</v>
      </c>
      <c r="G333" s="44">
        <v>10495</v>
      </c>
      <c r="H333" s="44">
        <v>1498609</v>
      </c>
      <c r="I333" s="49">
        <v>8844</v>
      </c>
      <c r="J333" s="75">
        <v>2410353</v>
      </c>
      <c r="K333" s="408">
        <f t="shared" ref="K333" si="696">G333+I333</f>
        <v>19339</v>
      </c>
      <c r="L333" s="51">
        <v>1424</v>
      </c>
      <c r="M333" s="400">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2">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4">
        <f t="shared" ref="F334:F335" si="704">E334/(D334-D333)</f>
        <v>0.20280474649406688</v>
      </c>
      <c r="G334" s="44">
        <v>5150</v>
      </c>
      <c r="H334" s="44">
        <v>1503759</v>
      </c>
      <c r="I334" s="49">
        <v>5176</v>
      </c>
      <c r="J334" s="75">
        <v>2415529</v>
      </c>
      <c r="K334" s="408">
        <f t="shared" ref="K334:K335" si="705">G334+I334</f>
        <v>10326</v>
      </c>
      <c r="L334" s="51">
        <v>889</v>
      </c>
      <c r="M334" s="400">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2">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4">
        <f t="shared" si="704"/>
        <v>0.22918942538780862</v>
      </c>
      <c r="G335" s="44">
        <v>7367</v>
      </c>
      <c r="H335" s="44">
        <v>1511126</v>
      </c>
      <c r="I335" s="49">
        <v>6452</v>
      </c>
      <c r="J335" s="75">
        <v>2421981</v>
      </c>
      <c r="K335" s="408">
        <f t="shared" si="705"/>
        <v>13819</v>
      </c>
      <c r="L335" s="51">
        <v>1246</v>
      </c>
      <c r="M335" s="400">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2">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4">
        <f t="shared" ref="F336:F340" si="720">E336/(D336-D335)</f>
        <v>0.2142742065410021</v>
      </c>
      <c r="G336" s="44">
        <v>15375</v>
      </c>
      <c r="H336" s="44">
        <v>1526501</v>
      </c>
      <c r="I336" s="49">
        <v>11176</v>
      </c>
      <c r="J336" s="75">
        <v>2433157</v>
      </c>
      <c r="K336" s="408">
        <f t="shared" ref="K336:K340" si="721">G336+I336</f>
        <v>26551</v>
      </c>
      <c r="L336" s="51">
        <v>1645</v>
      </c>
      <c r="M336" s="400">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2">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4">
        <f t="shared" si="720"/>
        <v>0.21972191730698865</v>
      </c>
      <c r="G337" s="44">
        <v>14540</v>
      </c>
      <c r="H337" s="44">
        <v>1541041</v>
      </c>
      <c r="I337" s="49">
        <v>11415</v>
      </c>
      <c r="J337" s="75">
        <v>2444572</v>
      </c>
      <c r="K337" s="408">
        <f t="shared" si="721"/>
        <v>25955</v>
      </c>
      <c r="L337" s="51">
        <v>1441</v>
      </c>
      <c r="M337" s="400">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2">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4">
        <f t="shared" si="720"/>
        <v>0.20743534482758622</v>
      </c>
      <c r="G338" s="44">
        <v>12197</v>
      </c>
      <c r="H338" s="44">
        <v>1553238</v>
      </c>
      <c r="I338" s="49">
        <v>11133</v>
      </c>
      <c r="J338" s="75">
        <v>2455705</v>
      </c>
      <c r="K338" s="408">
        <f t="shared" si="721"/>
        <v>23330</v>
      </c>
      <c r="L338" s="51">
        <v>1363</v>
      </c>
      <c r="M338" s="400">
        <f t="shared" si="729"/>
        <v>5.8422631804543504E-2</v>
      </c>
      <c r="N338" s="91">
        <f t="shared" si="730"/>
        <v>36683</v>
      </c>
      <c r="O338" s="91">
        <f t="shared" si="731"/>
        <v>7989</v>
      </c>
      <c r="P338" s="153">
        <f t="shared" si="732"/>
        <v>139713</v>
      </c>
      <c r="Q338" s="153">
        <f t="shared" si="733"/>
        <v>9895</v>
      </c>
      <c r="R338" s="402">
        <f t="shared" si="734"/>
        <v>7.0823760136851974E-2</v>
      </c>
      <c r="S338" s="92">
        <f t="shared" si="735"/>
        <v>25.573005326451046</v>
      </c>
    </row>
    <row r="339" spans="1:21" x14ac:dyDescent="0.25">
      <c r="A339" s="63">
        <v>44226</v>
      </c>
      <c r="B339" s="444">
        <v>1384816</v>
      </c>
      <c r="C339" s="444">
        <v>178682</v>
      </c>
      <c r="D339" s="445">
        <v>1563498</v>
      </c>
      <c r="E339" s="104">
        <v>994</v>
      </c>
      <c r="F339" s="394">
        <f t="shared" si="720"/>
        <v>0.174569722514928</v>
      </c>
      <c r="G339" s="444">
        <v>11504</v>
      </c>
      <c r="H339" s="444">
        <v>1564742</v>
      </c>
      <c r="I339" s="49">
        <v>10552</v>
      </c>
      <c r="J339" s="75">
        <v>2466257</v>
      </c>
      <c r="K339" s="408">
        <f t="shared" si="721"/>
        <v>22056</v>
      </c>
      <c r="L339" s="411">
        <v>1211</v>
      </c>
      <c r="M339" s="400">
        <f t="shared" si="729"/>
        <v>5.49056945955749E-2</v>
      </c>
      <c r="N339" s="91">
        <f t="shared" si="730"/>
        <v>36513</v>
      </c>
      <c r="O339" s="91">
        <f t="shared" si="731"/>
        <v>7676</v>
      </c>
      <c r="P339" s="153">
        <f t="shared" si="732"/>
        <v>141376</v>
      </c>
      <c r="Q339" s="153">
        <f t="shared" si="733"/>
        <v>9219</v>
      </c>
      <c r="R339" s="402">
        <f t="shared" si="734"/>
        <v>6.5209087822544143E-2</v>
      </c>
      <c r="S339" s="92">
        <f t="shared" si="735"/>
        <v>25.877400106162941</v>
      </c>
    </row>
    <row r="340" spans="1:21" x14ac:dyDescent="0.25">
      <c r="A340" s="63">
        <v>44227</v>
      </c>
      <c r="B340" s="444">
        <v>1388302</v>
      </c>
      <c r="C340" s="444">
        <v>179685</v>
      </c>
      <c r="D340" s="445">
        <v>1567987</v>
      </c>
      <c r="E340" s="104">
        <v>1003</v>
      </c>
      <c r="F340" s="394">
        <f t="shared" si="720"/>
        <v>0.22343506348852751</v>
      </c>
      <c r="G340" s="444">
        <v>6479</v>
      </c>
      <c r="H340" s="44">
        <v>1571221</v>
      </c>
      <c r="I340" s="49">
        <v>7684</v>
      </c>
      <c r="J340" s="75">
        <v>2473941</v>
      </c>
      <c r="K340" s="408">
        <f t="shared" si="721"/>
        <v>14163</v>
      </c>
      <c r="L340" s="411">
        <v>1143</v>
      </c>
      <c r="M340" s="400">
        <f t="shared" si="729"/>
        <v>8.070324083880534E-2</v>
      </c>
      <c r="N340" s="91">
        <f t="shared" si="730"/>
        <v>35709</v>
      </c>
      <c r="O340" s="91">
        <f t="shared" si="731"/>
        <v>7484</v>
      </c>
      <c r="P340" s="153">
        <f t="shared" si="732"/>
        <v>136200</v>
      </c>
      <c r="Q340" s="153">
        <f t="shared" si="733"/>
        <v>8938</v>
      </c>
      <c r="R340" s="402">
        <f t="shared" si="734"/>
        <v>6.5624082232011743E-2</v>
      </c>
      <c r="S340" s="92">
        <f t="shared" si="735"/>
        <v>24.929987370270716</v>
      </c>
    </row>
    <row r="341" spans="1:21" x14ac:dyDescent="0.25">
      <c r="A341" s="63">
        <v>44228</v>
      </c>
      <c r="B341" s="444">
        <v>1391280</v>
      </c>
      <c r="C341" s="444">
        <v>180533</v>
      </c>
      <c r="D341" s="445">
        <v>1571813</v>
      </c>
      <c r="E341" s="104">
        <v>848</v>
      </c>
      <c r="F341" s="394">
        <f t="shared" ref="F341" si="736">E341/(D341-D340)</f>
        <v>0.22164140094093049</v>
      </c>
      <c r="G341" s="444">
        <v>4599</v>
      </c>
      <c r="H341" s="44">
        <v>1575820</v>
      </c>
      <c r="I341" s="49">
        <v>5912</v>
      </c>
      <c r="J341" s="75">
        <v>2479853</v>
      </c>
      <c r="K341" s="408">
        <f t="shared" ref="K341:K342" si="737">G341+I341</f>
        <v>10511</v>
      </c>
      <c r="L341" s="411">
        <v>996</v>
      </c>
      <c r="M341" s="400">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2">
        <f t="shared" ref="R341" si="743">Q341/P341</f>
        <v>6.6319609927777981E-2</v>
      </c>
      <c r="S341" s="92">
        <f t="shared" ref="S341" si="744">P341/5463.3</f>
        <v>24.963849687917559</v>
      </c>
    </row>
    <row r="342" spans="1:21" x14ac:dyDescent="0.25">
      <c r="A342" s="63">
        <v>44229</v>
      </c>
      <c r="B342" s="444">
        <v>1393929</v>
      </c>
      <c r="C342" s="444">
        <v>181291</v>
      </c>
      <c r="D342" s="445">
        <v>1575220</v>
      </c>
      <c r="E342" s="104">
        <v>758</v>
      </c>
      <c r="F342" s="394">
        <f t="shared" ref="F342:F347" si="745">E342/(D342-D341)</f>
        <v>0.22248312298209569</v>
      </c>
      <c r="G342" s="444">
        <v>8341</v>
      </c>
      <c r="H342" s="44">
        <v>1584161</v>
      </c>
      <c r="I342" s="49">
        <v>4390</v>
      </c>
      <c r="J342" s="75">
        <v>2484243</v>
      </c>
      <c r="K342" s="408">
        <f t="shared" si="737"/>
        <v>12731</v>
      </c>
      <c r="L342" s="411">
        <v>937</v>
      </c>
      <c r="M342" s="400">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2">
        <f t="shared" ref="R342" si="751">Q342/P342</f>
        <v>6.4569059180913102E-2</v>
      </c>
      <c r="S342" s="92">
        <f t="shared" ref="S342" si="752">P342/5463.3</f>
        <v>24.764702652243148</v>
      </c>
    </row>
    <row r="343" spans="1:21" x14ac:dyDescent="0.25">
      <c r="A343" s="63">
        <v>44230</v>
      </c>
      <c r="B343" s="444">
        <v>1397879</v>
      </c>
      <c r="C343" s="444">
        <v>182269</v>
      </c>
      <c r="D343" s="445">
        <v>1580148</v>
      </c>
      <c r="E343" s="104">
        <v>978</v>
      </c>
      <c r="F343" s="394">
        <f t="shared" si="745"/>
        <v>0.19845779220779219</v>
      </c>
      <c r="G343" s="444">
        <v>14770</v>
      </c>
      <c r="H343" s="44">
        <v>1598931</v>
      </c>
      <c r="I343" s="49">
        <v>8037</v>
      </c>
      <c r="J343" s="75">
        <v>2492280</v>
      </c>
      <c r="K343" s="408">
        <f t="shared" ref="K343:K345" si="753">G343+I343</f>
        <v>22807</v>
      </c>
      <c r="L343" s="411">
        <v>1172</v>
      </c>
      <c r="M343" s="400">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2">
        <f t="shared" ref="R343" si="759">Q343/P343</f>
        <v>6.2811186365951371E-2</v>
      </c>
      <c r="S343" s="92">
        <f t="shared" ref="S343" si="760">P343/5463.3</f>
        <v>24.079402558892976</v>
      </c>
    </row>
    <row r="344" spans="1:21" x14ac:dyDescent="0.25">
      <c r="A344" s="63">
        <v>44231</v>
      </c>
      <c r="B344" s="444">
        <v>1402141</v>
      </c>
      <c r="C344" s="444">
        <v>183418</v>
      </c>
      <c r="D344" s="445">
        <v>1585559</v>
      </c>
      <c r="E344" s="104">
        <v>1149</v>
      </c>
      <c r="F344" s="394">
        <f t="shared" si="745"/>
        <v>0.21234522269451117</v>
      </c>
      <c r="G344" s="444">
        <v>16666</v>
      </c>
      <c r="H344" s="44">
        <v>1615597</v>
      </c>
      <c r="I344" s="49">
        <v>11002</v>
      </c>
      <c r="J344" s="75">
        <v>2503282</v>
      </c>
      <c r="K344" s="408">
        <f t="shared" si="753"/>
        <v>27668</v>
      </c>
      <c r="L344" s="411">
        <v>1358</v>
      </c>
      <c r="M344" s="400">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2">
        <f t="shared" ref="R344:R345" si="766">Q344/P344</f>
        <v>6.138099740368886E-2</v>
      </c>
      <c r="S344" s="92">
        <f t="shared" ref="S344:S345" si="767">P344/5463.3</f>
        <v>24.392949316347263</v>
      </c>
    </row>
    <row r="345" spans="1:21" x14ac:dyDescent="0.25">
      <c r="A345" s="63">
        <v>44232</v>
      </c>
      <c r="B345" s="444">
        <v>1405763</v>
      </c>
      <c r="C345" s="444">
        <v>184313</v>
      </c>
      <c r="D345" s="445">
        <v>1590076</v>
      </c>
      <c r="E345" s="104">
        <v>895</v>
      </c>
      <c r="F345" s="394">
        <f t="shared" si="745"/>
        <v>0.19814035864511845</v>
      </c>
      <c r="G345" s="444">
        <v>13952</v>
      </c>
      <c r="H345" s="44">
        <v>1629549</v>
      </c>
      <c r="I345" s="49">
        <v>7991</v>
      </c>
      <c r="J345" s="75">
        <v>2511273</v>
      </c>
      <c r="K345" s="408">
        <f t="shared" si="753"/>
        <v>21943</v>
      </c>
      <c r="L345" s="411">
        <v>1080</v>
      </c>
      <c r="M345" s="400">
        <f t="shared" si="761"/>
        <v>4.9218429567515834E-2</v>
      </c>
      <c r="N345" s="91">
        <f t="shared" si="762"/>
        <v>32272</v>
      </c>
      <c r="O345" s="91">
        <f t="shared" si="763"/>
        <v>6625</v>
      </c>
      <c r="P345" s="153">
        <f t="shared" si="764"/>
        <v>131879</v>
      </c>
      <c r="Q345" s="153">
        <f t="shared" si="765"/>
        <v>7897</v>
      </c>
      <c r="R345" s="402">
        <f t="shared" si="766"/>
        <v>5.9880648169913328E-2</v>
      </c>
      <c r="S345" s="92">
        <f t="shared" si="767"/>
        <v>24.13907345377336</v>
      </c>
    </row>
    <row r="346" spans="1:21" x14ac:dyDescent="0.25">
      <c r="A346" s="63">
        <v>44233</v>
      </c>
      <c r="B346" s="444">
        <v>1409561</v>
      </c>
      <c r="C346" s="444">
        <v>185208</v>
      </c>
      <c r="D346" s="445">
        <v>1594769</v>
      </c>
      <c r="E346" s="104">
        <v>895</v>
      </c>
      <c r="F346" s="394">
        <f t="shared" si="745"/>
        <v>0.19070956744086939</v>
      </c>
      <c r="G346" s="444">
        <v>8569</v>
      </c>
      <c r="H346" s="44">
        <v>1638118</v>
      </c>
      <c r="I346" s="49">
        <v>9371</v>
      </c>
      <c r="J346" s="75">
        <v>2520644</v>
      </c>
      <c r="K346" s="408">
        <f t="shared" ref="K346" si="768">G346+I346</f>
        <v>17940</v>
      </c>
      <c r="L346" s="411">
        <v>1064</v>
      </c>
      <c r="M346" s="400">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2">
        <f t="shared" ref="R346" si="774">Q346/P346</f>
        <v>6.0659189280151529E-2</v>
      </c>
      <c r="S346" s="92">
        <f t="shared" ref="S346" si="775">P346/5463.3</f>
        <v>23.385682646019806</v>
      </c>
    </row>
    <row r="347" spans="1:21" x14ac:dyDescent="0.25">
      <c r="A347" s="63">
        <v>44234</v>
      </c>
      <c r="B347" s="444">
        <v>1411966</v>
      </c>
      <c r="C347" s="444">
        <v>185792</v>
      </c>
      <c r="D347" s="445">
        <v>1597758</v>
      </c>
      <c r="E347" s="104">
        <v>584</v>
      </c>
      <c r="F347" s="394">
        <f t="shared" si="745"/>
        <v>0.1953830712612914</v>
      </c>
      <c r="G347" s="444">
        <v>4176</v>
      </c>
      <c r="H347" s="44">
        <v>1642294</v>
      </c>
      <c r="I347" s="49">
        <v>5303</v>
      </c>
      <c r="J347" s="75">
        <v>2525947</v>
      </c>
      <c r="K347" s="408">
        <f t="shared" ref="K347" si="776">G347+I347</f>
        <v>9479</v>
      </c>
      <c r="L347" s="411">
        <v>658</v>
      </c>
      <c r="M347" s="400">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2">
        <f t="shared" ref="R347" si="782">Q347/P347</f>
        <v>5.9027128917199523E-2</v>
      </c>
      <c r="S347" s="92">
        <f t="shared" ref="S347" si="783">P347/5463.3</f>
        <v>22.528325371112697</v>
      </c>
      <c r="U347" s="413" t="s">
        <v>294</v>
      </c>
    </row>
    <row r="348" spans="1:21" x14ac:dyDescent="0.25">
      <c r="A348" s="63">
        <v>44235</v>
      </c>
      <c r="B348" s="444">
        <v>1415685</v>
      </c>
      <c r="C348" s="444">
        <v>186720</v>
      </c>
      <c r="D348" s="445">
        <v>1602405</v>
      </c>
      <c r="E348" s="104">
        <v>928</v>
      </c>
      <c r="F348" s="394">
        <f t="shared" ref="F348:F349" si="784">E348/(D348-D347)</f>
        <v>0.1996987303636755</v>
      </c>
      <c r="G348" s="444">
        <v>8841</v>
      </c>
      <c r="H348" s="44">
        <v>1651135</v>
      </c>
      <c r="I348" s="49">
        <v>7742</v>
      </c>
      <c r="J348" s="75">
        <v>2533689</v>
      </c>
      <c r="K348" s="408">
        <f t="shared" ref="K348:K349" si="785">G348+I348</f>
        <v>16583</v>
      </c>
      <c r="L348" s="411">
        <v>1091</v>
      </c>
      <c r="M348" s="400">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2">
        <f t="shared" ref="R348" si="791">Q348/P348</f>
        <v>5.6987557200486254E-2</v>
      </c>
      <c r="S348" s="92">
        <f t="shared" ref="S348" si="792">P348/5463.3</f>
        <v>23.639741548148553</v>
      </c>
      <c r="U348" s="413" t="s">
        <v>295</v>
      </c>
    </row>
    <row r="349" spans="1:21" x14ac:dyDescent="0.25">
      <c r="A349" s="63">
        <v>44236</v>
      </c>
      <c r="B349" s="444">
        <v>1418388</v>
      </c>
      <c r="C349" s="444">
        <v>187542</v>
      </c>
      <c r="D349" s="445">
        <v>1605930</v>
      </c>
      <c r="E349" s="104">
        <v>822</v>
      </c>
      <c r="F349" s="394">
        <f t="shared" si="784"/>
        <v>0.23319148936170211</v>
      </c>
      <c r="G349" s="444">
        <v>8166</v>
      </c>
      <c r="H349" s="44">
        <v>1659301</v>
      </c>
      <c r="I349" s="49">
        <v>5018</v>
      </c>
      <c r="J349" s="75">
        <v>2538707</v>
      </c>
      <c r="K349" s="408">
        <f t="shared" si="785"/>
        <v>13184</v>
      </c>
      <c r="L349" s="411">
        <v>948</v>
      </c>
      <c r="M349" s="400">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2">
        <f t="shared" ref="R349" si="798">Q349/P349</f>
        <v>5.6873244652942807E-2</v>
      </c>
      <c r="S349" s="92">
        <f t="shared" ref="S349" si="799">P349/5463.3</f>
        <v>23.722658466494607</v>
      </c>
    </row>
    <row r="350" spans="1:21" x14ac:dyDescent="0.25">
      <c r="A350" s="63">
        <v>44237</v>
      </c>
      <c r="B350" s="444">
        <v>1421568</v>
      </c>
      <c r="C350" s="444">
        <v>188345</v>
      </c>
      <c r="D350" s="445">
        <v>1609913</v>
      </c>
      <c r="E350" s="104">
        <v>803</v>
      </c>
      <c r="F350" s="394">
        <f t="shared" ref="F350:F353" si="800">E350/(D350-D349)</f>
        <v>0.20160682902334923</v>
      </c>
      <c r="G350" s="444">
        <v>13246</v>
      </c>
      <c r="H350" s="44">
        <v>1672547</v>
      </c>
      <c r="I350" s="49">
        <v>6223</v>
      </c>
      <c r="J350" s="75">
        <v>2544930</v>
      </c>
      <c r="K350" s="408">
        <f t="shared" ref="K350:K353" si="801">G350+I350</f>
        <v>19469</v>
      </c>
      <c r="L350" s="411">
        <v>944</v>
      </c>
      <c r="M350" s="400">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2">
        <f t="shared" ref="R350" si="807">Q350/P350</f>
        <v>5.6571048421586174E-2</v>
      </c>
      <c r="S350" s="92">
        <f t="shared" ref="S350" si="808">P350/5463.3</f>
        <v>23.111672432412643</v>
      </c>
    </row>
    <row r="351" spans="1:21" x14ac:dyDescent="0.25">
      <c r="A351" s="63">
        <v>44238</v>
      </c>
      <c r="B351" s="444">
        <v>1424400</v>
      </c>
      <c r="C351" s="444">
        <v>189175</v>
      </c>
      <c r="D351" s="445">
        <v>1613575</v>
      </c>
      <c r="E351" s="104">
        <v>830</v>
      </c>
      <c r="F351" s="394">
        <f t="shared" si="800"/>
        <v>0.22665210267613325</v>
      </c>
      <c r="G351" s="444">
        <v>16631</v>
      </c>
      <c r="H351" s="44">
        <v>1689178</v>
      </c>
      <c r="I351" s="49">
        <v>7490</v>
      </c>
      <c r="J351" s="75">
        <v>2552420</v>
      </c>
      <c r="K351" s="408">
        <f t="shared" si="801"/>
        <v>24121</v>
      </c>
      <c r="L351" s="411">
        <v>962</v>
      </c>
      <c r="M351" s="400">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2">
        <f t="shared" ref="R351:R352" si="814">Q351/P351</f>
        <v>5.497926156503883E-2</v>
      </c>
      <c r="S351" s="92">
        <f t="shared" ref="S351:S352" si="815">P351/5463.3</f>
        <v>22.462431131367488</v>
      </c>
    </row>
    <row r="352" spans="1:21" x14ac:dyDescent="0.25">
      <c r="A352" s="63">
        <v>44239</v>
      </c>
      <c r="B352" s="444">
        <v>1427099</v>
      </c>
      <c r="C352" s="444">
        <v>190005</v>
      </c>
      <c r="D352" s="445">
        <v>1617104</v>
      </c>
      <c r="E352" s="104">
        <v>830</v>
      </c>
      <c r="F352" s="394">
        <f t="shared" si="800"/>
        <v>0.2351941059790309</v>
      </c>
      <c r="G352" s="444">
        <v>12813</v>
      </c>
      <c r="H352" s="44">
        <v>1701991</v>
      </c>
      <c r="I352" s="49">
        <v>6371</v>
      </c>
      <c r="J352" s="75">
        <v>2558791</v>
      </c>
      <c r="K352" s="408">
        <f t="shared" si="801"/>
        <v>19184</v>
      </c>
      <c r="L352" s="411">
        <v>998</v>
      </c>
      <c r="M352" s="400">
        <f t="shared" si="809"/>
        <v>5.2022518765638029E-2</v>
      </c>
      <c r="N352" s="91">
        <f t="shared" si="810"/>
        <v>27028</v>
      </c>
      <c r="O352" s="91">
        <f t="shared" si="811"/>
        <v>5692</v>
      </c>
      <c r="P352" s="153">
        <f t="shared" si="812"/>
        <v>119960</v>
      </c>
      <c r="Q352" s="153">
        <f t="shared" si="813"/>
        <v>6665</v>
      </c>
      <c r="R352" s="402">
        <f t="shared" si="814"/>
        <v>5.5560186728909638E-2</v>
      </c>
      <c r="S352" s="92">
        <f t="shared" si="815"/>
        <v>21.9574249995424</v>
      </c>
    </row>
    <row r="353" spans="1:19" x14ac:dyDescent="0.25">
      <c r="A353" s="63">
        <v>44240</v>
      </c>
      <c r="B353" s="444">
        <v>1430721</v>
      </c>
      <c r="C353" s="444">
        <v>190913</v>
      </c>
      <c r="D353" s="444">
        <v>1621634</v>
      </c>
      <c r="E353" s="104">
        <v>908</v>
      </c>
      <c r="F353" s="394">
        <f t="shared" si="800"/>
        <v>0.20044150110375275</v>
      </c>
      <c r="G353" s="444">
        <v>13673</v>
      </c>
      <c r="H353" s="444">
        <v>1715664</v>
      </c>
      <c r="I353" s="49">
        <v>8586</v>
      </c>
      <c r="J353" s="50">
        <v>2567377</v>
      </c>
      <c r="K353" s="408">
        <f t="shared" si="801"/>
        <v>22259</v>
      </c>
      <c r="L353" s="408">
        <v>1091</v>
      </c>
      <c r="M353" s="400">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2">
        <f t="shared" ref="R353" si="820">Q353/P353</f>
        <v>5.3846587114476298E-2</v>
      </c>
      <c r="S353" s="92">
        <f t="shared" ref="S353" si="821">P353/5463.3</f>
        <v>22.74797283693006</v>
      </c>
    </row>
    <row r="354" spans="1:19" x14ac:dyDescent="0.25">
      <c r="A354" s="63">
        <v>44241</v>
      </c>
      <c r="B354" s="444">
        <v>1434382</v>
      </c>
      <c r="C354" s="444">
        <v>191816</v>
      </c>
      <c r="D354" s="444">
        <v>1626198</v>
      </c>
      <c r="E354" s="104">
        <v>903</v>
      </c>
      <c r="F354" s="394">
        <f t="shared" ref="F354" si="822">E354/(D354-D353)</f>
        <v>0.19785276073619631</v>
      </c>
      <c r="G354" s="444">
        <v>4708</v>
      </c>
      <c r="H354" s="444">
        <v>1720372</v>
      </c>
      <c r="I354" s="49">
        <v>9100</v>
      </c>
      <c r="J354" s="50">
        <v>2576477</v>
      </c>
      <c r="K354" s="408">
        <f t="shared" ref="K354" si="823">G354+I354</f>
        <v>13808</v>
      </c>
      <c r="L354" s="408">
        <v>1011</v>
      </c>
      <c r="M354" s="400">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2">
        <f t="shared" ref="R354" si="829">Q354/P354</f>
        <v>5.4778862901219208E-2</v>
      </c>
      <c r="S354" s="92">
        <f t="shared" ref="S354" si="830">P354/5463.3</f>
        <v>23.540351069866198</v>
      </c>
    </row>
    <row r="355" spans="1:19" x14ac:dyDescent="0.25">
      <c r="A355" s="63">
        <v>44242</v>
      </c>
      <c r="B355" s="444">
        <v>1436895</v>
      </c>
      <c r="C355" s="444">
        <v>192375</v>
      </c>
      <c r="D355" s="444">
        <v>1629270</v>
      </c>
      <c r="E355" s="104">
        <v>559</v>
      </c>
      <c r="F355" s="394">
        <f t="shared" ref="F355:F356" si="831">E355/(D355-D354)</f>
        <v>0.18196614583333334</v>
      </c>
      <c r="G355" s="444">
        <v>5576</v>
      </c>
      <c r="H355" s="444">
        <v>1725948</v>
      </c>
      <c r="I355" s="49">
        <v>4367</v>
      </c>
      <c r="J355" s="50">
        <v>2580844</v>
      </c>
      <c r="K355" s="408">
        <f t="shared" ref="K355:K356" si="832">G355+I355</f>
        <v>9943</v>
      </c>
      <c r="L355" s="408">
        <v>695</v>
      </c>
      <c r="M355" s="400">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2">
        <f t="shared" ref="R355" si="838">Q355/P355</f>
        <v>5.451429883248065E-2</v>
      </c>
      <c r="S355" s="92">
        <f t="shared" ref="S355" si="839">P355/5463.3</f>
        <v>22.324968425676786</v>
      </c>
    </row>
    <row r="356" spans="1:19" x14ac:dyDescent="0.25">
      <c r="A356" s="63">
        <v>44243</v>
      </c>
      <c r="B356" s="444">
        <v>1439792</v>
      </c>
      <c r="C356" s="444">
        <v>193148</v>
      </c>
      <c r="D356" s="444">
        <v>1632940</v>
      </c>
      <c r="E356" s="104">
        <v>773</v>
      </c>
      <c r="F356" s="394">
        <f t="shared" si="831"/>
        <v>0.21062670299727521</v>
      </c>
      <c r="G356" s="444">
        <v>9512</v>
      </c>
      <c r="H356" s="444">
        <v>1735460</v>
      </c>
      <c r="I356" s="49">
        <v>5056</v>
      </c>
      <c r="J356" s="50">
        <v>2585900</v>
      </c>
      <c r="K356" s="408">
        <f t="shared" si="832"/>
        <v>14568</v>
      </c>
      <c r="L356" s="408">
        <v>880</v>
      </c>
      <c r="M356" s="400">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2">
        <f t="shared" ref="R356" si="845">Q356/P356</f>
        <v>5.3351384655295417E-2</v>
      </c>
      <c r="S356" s="92">
        <f t="shared" ref="S356" si="846">P356/5463.3</f>
        <v>22.578295169586148</v>
      </c>
    </row>
    <row r="357" spans="1:19" x14ac:dyDescent="0.25">
      <c r="A357" s="63">
        <v>44244</v>
      </c>
      <c r="B357" s="444">
        <v>1444024</v>
      </c>
      <c r="C357" s="444">
        <v>194269</v>
      </c>
      <c r="D357" s="444">
        <v>1638293</v>
      </c>
      <c r="E357" s="104">
        <v>1121</v>
      </c>
      <c r="F357" s="394">
        <f t="shared" ref="F357:F359" si="847">E357/(D357-D356)</f>
        <v>0.20941528115075658</v>
      </c>
      <c r="G357" s="444">
        <v>15033</v>
      </c>
      <c r="H357" s="444">
        <v>1750493</v>
      </c>
      <c r="I357" s="49">
        <v>9310</v>
      </c>
      <c r="J357" s="50">
        <v>2595210</v>
      </c>
      <c r="K357" s="408">
        <f t="shared" ref="K357:K359" si="848">G357+I357</f>
        <v>24343</v>
      </c>
      <c r="L357" s="408">
        <v>1254</v>
      </c>
      <c r="M357" s="400">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2">
        <f t="shared" ref="R357" si="854">Q357/P357</f>
        <v>5.3741050956904214E-2</v>
      </c>
      <c r="S357" s="92">
        <f t="shared" ref="S357" si="855">P357/5463.3</f>
        <v>23.470429959914338</v>
      </c>
    </row>
    <row r="358" spans="1:19" x14ac:dyDescent="0.25">
      <c r="A358" s="63">
        <v>44245</v>
      </c>
      <c r="B358" s="444">
        <v>1446906</v>
      </c>
      <c r="C358" s="444">
        <v>194954</v>
      </c>
      <c r="D358" s="444">
        <v>1641860</v>
      </c>
      <c r="E358" s="104">
        <v>685</v>
      </c>
      <c r="F358" s="394">
        <f t="shared" si="847"/>
        <v>0.19203812727782449</v>
      </c>
      <c r="G358" s="444">
        <v>16063</v>
      </c>
      <c r="H358" s="444">
        <v>1766556</v>
      </c>
      <c r="I358" s="49">
        <v>5217</v>
      </c>
      <c r="J358" s="50">
        <v>2600427</v>
      </c>
      <c r="K358" s="408">
        <f t="shared" si="848"/>
        <v>21280</v>
      </c>
      <c r="L358" s="408">
        <v>816</v>
      </c>
      <c r="M358" s="400">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2">
        <f t="shared" ref="R358:R359" si="861">Q358/P358</f>
        <v>5.3794313514375726E-2</v>
      </c>
      <c r="S358" s="92">
        <f t="shared" ref="S358:S359" si="862">P358/5463.3</f>
        <v>22.95041458459173</v>
      </c>
    </row>
    <row r="359" spans="1:19" x14ac:dyDescent="0.25">
      <c r="A359" s="63">
        <v>44246</v>
      </c>
      <c r="B359" s="444">
        <v>1450588</v>
      </c>
      <c r="C359" s="444">
        <v>195839</v>
      </c>
      <c r="D359" s="444">
        <v>1646427</v>
      </c>
      <c r="E359" s="104">
        <v>885</v>
      </c>
      <c r="F359" s="394">
        <f t="shared" si="847"/>
        <v>0.1937814758046858</v>
      </c>
      <c r="G359" s="444">
        <v>15320</v>
      </c>
      <c r="H359" s="444">
        <v>1781876</v>
      </c>
      <c r="I359" s="49">
        <v>7911</v>
      </c>
      <c r="J359" s="50">
        <v>2608338</v>
      </c>
      <c r="K359" s="408">
        <f t="shared" si="848"/>
        <v>23231</v>
      </c>
      <c r="L359" s="408">
        <v>1017</v>
      </c>
      <c r="M359" s="400">
        <f t="shared" si="856"/>
        <v>4.3777710817442209E-2</v>
      </c>
      <c r="N359" s="91">
        <f t="shared" si="857"/>
        <v>29323</v>
      </c>
      <c r="O359" s="91">
        <f t="shared" si="858"/>
        <v>5834</v>
      </c>
      <c r="P359" s="153">
        <f t="shared" si="859"/>
        <v>129432</v>
      </c>
      <c r="Q359" s="153">
        <f t="shared" si="860"/>
        <v>6764</v>
      </c>
      <c r="R359" s="402">
        <f t="shared" si="861"/>
        <v>5.2259101304159714E-2</v>
      </c>
      <c r="S359" s="92">
        <f t="shared" si="862"/>
        <v>23.691175663060786</v>
      </c>
    </row>
    <row r="360" spans="1:19" x14ac:dyDescent="0.25">
      <c r="A360" s="63">
        <v>44247</v>
      </c>
      <c r="B360" s="444">
        <v>1454574</v>
      </c>
      <c r="C360" s="444">
        <v>196642</v>
      </c>
      <c r="D360" s="444">
        <v>1651216</v>
      </c>
      <c r="E360" s="104">
        <v>803</v>
      </c>
      <c r="F360" s="394">
        <f t="shared" ref="F360" si="863">E360/(D360-D359)</f>
        <v>0.16767592399248277</v>
      </c>
      <c r="G360" s="444">
        <v>9265</v>
      </c>
      <c r="H360" s="444">
        <v>1791141</v>
      </c>
      <c r="I360" s="49">
        <v>10617</v>
      </c>
      <c r="J360" s="50">
        <v>2618955</v>
      </c>
      <c r="K360" s="408">
        <f t="shared" ref="K360:K361" si="864">G360+I360</f>
        <v>19882</v>
      </c>
      <c r="L360" s="408">
        <v>915</v>
      </c>
      <c r="M360" s="400">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2">
        <f t="shared" ref="R360" si="870">Q360/P360</f>
        <v>5.185156034788084E-2</v>
      </c>
      <c r="S360" s="92">
        <f t="shared" ref="S360" si="871">P360/5463.3</f>
        <v>23.256090641187559</v>
      </c>
    </row>
    <row r="361" spans="1:19" x14ac:dyDescent="0.25">
      <c r="A361" s="63">
        <v>44248</v>
      </c>
      <c r="B361" s="444">
        <v>1458640</v>
      </c>
      <c r="C361" s="444">
        <v>197469</v>
      </c>
      <c r="D361" s="444">
        <v>1656109</v>
      </c>
      <c r="E361" s="104">
        <v>827</v>
      </c>
      <c r="F361" s="394">
        <f t="shared" ref="F361" si="872">E361/(D361-D360)</f>
        <v>0.16901696300837932</v>
      </c>
      <c r="G361" s="444">
        <v>8752</v>
      </c>
      <c r="H361" s="444">
        <v>1799893</v>
      </c>
      <c r="I361" s="49">
        <v>9203</v>
      </c>
      <c r="J361" s="50">
        <v>2628158</v>
      </c>
      <c r="K361" s="408">
        <f t="shared" si="864"/>
        <v>17955</v>
      </c>
      <c r="L361" s="411">
        <v>992</v>
      </c>
      <c r="M361" s="400">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2">
        <f t="shared" ref="R361" si="878">Q361/P361</f>
        <v>5.0067834331793723E-2</v>
      </c>
      <c r="S361" s="92">
        <f t="shared" ref="S361" si="879">P361/5463.3</f>
        <v>24.015155675141397</v>
      </c>
    </row>
    <row r="363" spans="1:19" x14ac:dyDescent="0.25">
      <c r="C363" s="44"/>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2021-02-21T12:14:57Z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vA46872330</value>
    </field>
    <field name="Objective-Version">
      <value order="0">129.10</value>
    </field>
    <field name="Objective-VersionNumber">
      <value order="0">991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2021-02-21T12:14:56Z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2021-02-21T12:14:57Z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vA46872330</vt:lpwstr>
  </property>
  <property fmtid="{D5CDD505-2E9C-101B-9397-08002B2CF9AE}" pid="16" name="Objective-Version">
    <vt:lpwstr>129.10</vt:lpwstr>
  </property>
  <property fmtid="{D5CDD505-2E9C-101B-9397-08002B2CF9AE}" pid="17" name="Objective-VersionNumber">
    <vt:r8>991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