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ml.chartshapes+xml"/>
  <Override PartName="/xl/drawings/drawing22.xml" ContentType="application/vnd.openxmlformats-officedocument.drawing+xml"/>
  <Override PartName="/xl/drawings/drawing2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4.xml" ContentType="application/vnd.openxmlformats-officedocument.drawing+xml"/>
  <Override PartName="/xl/drawings/drawing2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TEMP\"/>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 - School absence" sheetId="46"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Table 7d - Care Homes (Archive)" sheetId="41" r:id="rId30"/>
    <sheet name="Table 7e - Care Homes (Archive)" sheetId="39" r:id="rId31"/>
    <sheet name="Chart 9 - Care Homes (Archive)" sheetId="40" r:id="rId32"/>
  </sheets>
  <definedNames>
    <definedName name="Confirmed" localSheetId="25">OFFSET('Chart 3 - Archive ICU'!$B$2,0,0,COUNTA('Chart 3 - Archive ICU'!$B:$B) - 1)</definedName>
    <definedName name="Confirmed">OFFSET(#REF!,0,0,COUNTA(#REF!) - 1)</definedName>
    <definedName name="ConfirmedHosp" localSheetId="24">OFFSET('Chart 2 -Archive Hosp Confirmed'!$B$2,0,0,COUNTA('Chart 2 -Archive Hosp Confirmed'!$B:$B)-1)</definedName>
    <definedName name="ConfirmedHosp">OFFSET(#REF!,0,0,COUNTA(#REF!)-1)</definedName>
    <definedName name="Date" localSheetId="25">OFFSET('Chart 3 - Archive ICU'!$A$2,0,0,COUNTA('Chart 3 - Archive ICU'!$A:$A) - 1)</definedName>
    <definedName name="Date">OFFSET(#REF!,0,0,COUNTA(#REF!) - 1)</definedName>
    <definedName name="DateHosp" localSheetId="24">OFFSET('Chart 2 -Archive Hosp Confirmed'!$A$2,0,0,COUNTA('Chart 2 -Archive Hosp Confirmed'!$A:$A)-1)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20" i="9" l="1"/>
  <c r="K320" i="9"/>
  <c r="M320" i="9" s="1"/>
  <c r="N320" i="9"/>
  <c r="O320" i="9"/>
  <c r="Q320" i="9"/>
  <c r="P320" i="9" l="1"/>
  <c r="S320" i="9" s="1"/>
  <c r="S319" i="9"/>
  <c r="R319" i="9"/>
  <c r="Q319" i="9"/>
  <c r="P319" i="9"/>
  <c r="O319" i="9"/>
  <c r="N319" i="9"/>
  <c r="M319" i="9"/>
  <c r="K319" i="9"/>
  <c r="F319" i="9"/>
  <c r="R320" i="9" l="1"/>
  <c r="F318" i="9"/>
  <c r="K318" i="9"/>
  <c r="M318" i="9"/>
  <c r="N318" i="9"/>
  <c r="O318" i="9"/>
  <c r="P318" i="9"/>
  <c r="S318" i="9" s="1"/>
  <c r="Q318" i="9"/>
  <c r="R318" i="9"/>
  <c r="Q317" i="9" l="1"/>
  <c r="O317" i="9"/>
  <c r="N317" i="9"/>
  <c r="K317" i="9"/>
  <c r="M317" i="9" s="1"/>
  <c r="F317" i="9"/>
  <c r="P317" i="9" l="1"/>
  <c r="M316" i="9"/>
  <c r="N316" i="9"/>
  <c r="O316" i="9"/>
  <c r="P316" i="9"/>
  <c r="R316" i="9" s="1"/>
  <c r="Q316" i="9"/>
  <c r="K316" i="9"/>
  <c r="F316" i="9"/>
  <c r="S317" i="9" l="1"/>
  <c r="R317" i="9"/>
  <c r="S316" i="9"/>
  <c r="F315" i="9"/>
  <c r="K315" i="9"/>
  <c r="M315" i="9" s="1"/>
  <c r="N315" i="9"/>
  <c r="O315" i="9"/>
  <c r="Q315" i="9"/>
  <c r="P315" i="9" l="1"/>
  <c r="M310" i="9"/>
  <c r="N310" i="9"/>
  <c r="O310" i="9"/>
  <c r="P310" i="9"/>
  <c r="Q310" i="9"/>
  <c r="R310" i="9"/>
  <c r="S310" i="9"/>
  <c r="M311" i="9"/>
  <c r="N311" i="9"/>
  <c r="O311" i="9"/>
  <c r="P311" i="9"/>
  <c r="Q311" i="9"/>
  <c r="R311" i="9"/>
  <c r="S311" i="9"/>
  <c r="M312" i="9"/>
  <c r="N312" i="9"/>
  <c r="O312" i="9"/>
  <c r="P312" i="9"/>
  <c r="R312" i="9" s="1"/>
  <c r="Q312" i="9"/>
  <c r="M313" i="9"/>
  <c r="N313" i="9"/>
  <c r="O313" i="9"/>
  <c r="P313" i="9"/>
  <c r="S313" i="9" s="1"/>
  <c r="Q313" i="9"/>
  <c r="R313" i="9" s="1"/>
  <c r="M314" i="9"/>
  <c r="N314" i="9"/>
  <c r="O314" i="9"/>
  <c r="P314" i="9"/>
  <c r="S314" i="9" s="1"/>
  <c r="Q314" i="9"/>
  <c r="R314" i="9"/>
  <c r="K310" i="9"/>
  <c r="K311" i="9"/>
  <c r="K312" i="9"/>
  <c r="K313" i="9"/>
  <c r="K314" i="9"/>
  <c r="F310" i="9"/>
  <c r="F311" i="9"/>
  <c r="F312" i="9"/>
  <c r="F313" i="9"/>
  <c r="F314" i="9"/>
  <c r="R315" i="9" l="1"/>
  <c r="S315" i="9"/>
  <c r="S312" i="9"/>
  <c r="F309" i="9"/>
  <c r="K309" i="9"/>
  <c r="M309" i="9"/>
  <c r="N309" i="9"/>
  <c r="O309" i="9"/>
  <c r="P309" i="9"/>
  <c r="S309" i="9" s="1"/>
  <c r="Q309" i="9"/>
  <c r="R309" i="9"/>
  <c r="F308" i="9" l="1"/>
  <c r="K308" i="9"/>
  <c r="M308" i="9"/>
  <c r="N308" i="9"/>
  <c r="O308" i="9"/>
  <c r="P308" i="9"/>
  <c r="S308" i="9" s="1"/>
  <c r="Q308" i="9"/>
  <c r="R308" i="9" l="1"/>
  <c r="F303" i="9"/>
  <c r="F304" i="9"/>
  <c r="F305" i="9"/>
  <c r="F306" i="9"/>
  <c r="F307" i="9"/>
  <c r="K303" i="9"/>
  <c r="P306" i="9" s="1"/>
  <c r="M303" i="9"/>
  <c r="N303" i="9"/>
  <c r="O303" i="9"/>
  <c r="P303" i="9"/>
  <c r="S303" i="9" s="1"/>
  <c r="Q303" i="9"/>
  <c r="R303" i="9"/>
  <c r="K304" i="9"/>
  <c r="P307" i="9" s="1"/>
  <c r="M304" i="9"/>
  <c r="N304" i="9"/>
  <c r="O304" i="9"/>
  <c r="P304" i="9"/>
  <c r="S304" i="9" s="1"/>
  <c r="Q304" i="9"/>
  <c r="R304" i="9" s="1"/>
  <c r="K305" i="9"/>
  <c r="M305" i="9" s="1"/>
  <c r="N305" i="9"/>
  <c r="O305" i="9"/>
  <c r="P305" i="9"/>
  <c r="R305" i="9" s="1"/>
  <c r="Q305" i="9"/>
  <c r="K306" i="9"/>
  <c r="M306" i="9"/>
  <c r="N306" i="9"/>
  <c r="O306" i="9"/>
  <c r="Q306" i="9"/>
  <c r="K307" i="9"/>
  <c r="M307" i="9" s="1"/>
  <c r="N307" i="9"/>
  <c r="O307" i="9"/>
  <c r="Q307" i="9"/>
  <c r="R306" i="9" l="1"/>
  <c r="S306" i="9"/>
  <c r="S307" i="9"/>
  <c r="R307" i="9"/>
  <c r="S305" i="9"/>
  <c r="F302" i="9"/>
  <c r="K302" i="9"/>
  <c r="M302" i="9"/>
  <c r="N302" i="9"/>
  <c r="O302" i="9"/>
  <c r="P302" i="9"/>
  <c r="S302" i="9" s="1"/>
  <c r="Q302" i="9"/>
  <c r="R302" i="9"/>
  <c r="F301" i="9" l="1"/>
  <c r="K301" i="9"/>
  <c r="M301" i="9"/>
  <c r="N301" i="9"/>
  <c r="O301" i="9"/>
  <c r="P301" i="9"/>
  <c r="S301" i="9" s="1"/>
  <c r="Q301" i="9"/>
  <c r="R301" i="9" l="1"/>
  <c r="F300" i="9"/>
  <c r="K300" i="9"/>
  <c r="M300" i="9" s="1"/>
  <c r="N300" i="9"/>
  <c r="O300" i="9"/>
  <c r="Q300" i="9"/>
  <c r="P300" i="9" l="1"/>
  <c r="F299" i="9"/>
  <c r="K299" i="9"/>
  <c r="M299" i="9"/>
  <c r="N299" i="9"/>
  <c r="O299" i="9"/>
  <c r="P299" i="9"/>
  <c r="S299" i="9" s="1"/>
  <c r="Q299" i="9"/>
  <c r="R299" i="9" s="1"/>
  <c r="R300" i="9" l="1"/>
  <c r="S300" i="9"/>
  <c r="K298" i="9"/>
  <c r="P298" i="9" s="1"/>
  <c r="S298" i="9" s="1"/>
  <c r="F298" i="9"/>
  <c r="N298" i="9"/>
  <c r="O298" i="9"/>
  <c r="Q298" i="9"/>
  <c r="M297" i="9"/>
  <c r="M298" i="9" l="1"/>
  <c r="R298" i="9"/>
  <c r="S297" i="9"/>
  <c r="R297" i="9"/>
  <c r="Q297" i="9"/>
  <c r="P297" i="9"/>
  <c r="O297" i="9"/>
  <c r="N297" i="9"/>
  <c r="K297" i="9"/>
  <c r="F297" i="9"/>
  <c r="Q296" i="9" l="1"/>
  <c r="O296" i="9"/>
  <c r="N296" i="9"/>
  <c r="K296" i="9"/>
  <c r="P296" i="9" s="1"/>
  <c r="S296" i="9" s="1"/>
  <c r="F296" i="9"/>
  <c r="R296" i="9" l="1"/>
  <c r="M296" i="9"/>
  <c r="M295" i="9"/>
  <c r="N295" i="9"/>
  <c r="O295" i="9"/>
  <c r="P295" i="9"/>
  <c r="R295" i="9" s="1"/>
  <c r="Q295" i="9"/>
  <c r="K295" i="9"/>
  <c r="F295" i="9"/>
  <c r="S295" i="9" l="1"/>
  <c r="M294" i="9"/>
  <c r="N294" i="9"/>
  <c r="O294" i="9"/>
  <c r="P294" i="9"/>
  <c r="R294" i="9" s="1"/>
  <c r="Q294" i="9"/>
  <c r="K294" i="9"/>
  <c r="F294" i="9"/>
  <c r="S294" i="9" l="1"/>
  <c r="M293" i="9"/>
  <c r="N293" i="9"/>
  <c r="O293" i="9"/>
  <c r="P293" i="9"/>
  <c r="Q293" i="9"/>
  <c r="R293" i="9" s="1"/>
  <c r="S293" i="9"/>
  <c r="K293" i="9"/>
  <c r="F293" i="9"/>
  <c r="K292" i="9" l="1"/>
  <c r="M292" i="9"/>
  <c r="N292" i="9"/>
  <c r="O292" i="9"/>
  <c r="P292" i="9"/>
  <c r="Q292" i="9"/>
  <c r="R292" i="9"/>
  <c r="S292" i="9"/>
  <c r="F292" i="9"/>
  <c r="N291" i="9" l="1"/>
  <c r="O291" i="9"/>
  <c r="P291" i="9"/>
  <c r="S291" i="9" s="1"/>
  <c r="Q291" i="9"/>
  <c r="R291" i="9" s="1"/>
  <c r="M291" i="9"/>
  <c r="K291" i="9"/>
  <c r="F291" i="9"/>
  <c r="B277" i="29" l="1"/>
  <c r="Q290" i="9"/>
  <c r="O290" i="9"/>
  <c r="N290" i="9"/>
  <c r="K290" i="9"/>
  <c r="M290" i="9" s="1"/>
  <c r="F290" i="9"/>
  <c r="P290" i="9" l="1"/>
  <c r="S290" i="9" s="1"/>
  <c r="Q289" i="9"/>
  <c r="R289" i="9" s="1"/>
  <c r="P289" i="9"/>
  <c r="S289" i="9" s="1"/>
  <c r="O289" i="9"/>
  <c r="N289" i="9"/>
  <c r="K289" i="9"/>
  <c r="M289" i="9" s="1"/>
  <c r="F289" i="9"/>
  <c r="R290" i="9" l="1"/>
  <c r="M288" i="9"/>
  <c r="N288" i="9"/>
  <c r="O288" i="9"/>
  <c r="P288" i="9"/>
  <c r="R288" i="9" s="1"/>
  <c r="Q288" i="9"/>
  <c r="S288" i="9"/>
  <c r="F288" i="9"/>
  <c r="K288" i="9"/>
  <c r="F287" i="9" l="1"/>
  <c r="M287" i="9"/>
  <c r="N287" i="9"/>
  <c r="O287" i="9"/>
  <c r="P287" i="9"/>
  <c r="R287" i="9" s="1"/>
  <c r="Q287" i="9"/>
  <c r="K287" i="9"/>
  <c r="S287" i="9" l="1"/>
  <c r="M286" i="9"/>
  <c r="N286" i="9"/>
  <c r="O286" i="9"/>
  <c r="P286" i="9"/>
  <c r="S286" i="9" s="1"/>
  <c r="Q286" i="9"/>
  <c r="R286" i="9" s="1"/>
  <c r="K286" i="9"/>
  <c r="F286" i="9"/>
  <c r="K283" i="9" l="1"/>
  <c r="K284" i="9"/>
  <c r="K285" i="9"/>
  <c r="Q285" i="9" l="1"/>
  <c r="P285" i="9"/>
  <c r="S285" i="9" s="1"/>
  <c r="O285" i="9"/>
  <c r="N285" i="9"/>
  <c r="M285" i="9"/>
  <c r="F285" i="9"/>
  <c r="R285" i="9" l="1"/>
  <c r="F284" i="9"/>
  <c r="M284" i="9"/>
  <c r="N284" i="9"/>
  <c r="O284" i="9"/>
  <c r="P284" i="9"/>
  <c r="S284" i="9" s="1"/>
  <c r="Q284" i="9"/>
  <c r="R284" i="9" l="1"/>
  <c r="Q283" i="9"/>
  <c r="P283" i="9"/>
  <c r="S283" i="9" s="1"/>
  <c r="O283" i="9"/>
  <c r="N283" i="9"/>
  <c r="M283" i="9"/>
  <c r="F283" i="9"/>
  <c r="R283" i="9" l="1"/>
  <c r="S282" i="9"/>
  <c r="R282" i="9"/>
  <c r="Q282" i="9"/>
  <c r="O282" i="9"/>
  <c r="N282" i="9"/>
  <c r="M282" i="9"/>
  <c r="K282" i="9"/>
  <c r="P282" i="9" s="1"/>
  <c r="F282" i="9"/>
  <c r="M281" i="9" l="1"/>
  <c r="N281" i="9"/>
  <c r="O281" i="9"/>
  <c r="P281" i="9"/>
  <c r="S281" i="9" s="1"/>
  <c r="Q281" i="9"/>
  <c r="R281" i="9" s="1"/>
  <c r="K281" i="9"/>
  <c r="F281" i="9"/>
  <c r="F280" i="9" l="1"/>
  <c r="K280" i="9"/>
  <c r="M280" i="9" s="1"/>
  <c r="N280" i="9"/>
  <c r="O280" i="9"/>
  <c r="P280" i="9"/>
  <c r="Q280" i="9"/>
  <c r="R280" i="9" l="1"/>
  <c r="S280" i="9"/>
  <c r="M279" i="9"/>
  <c r="N279" i="9"/>
  <c r="O279" i="9"/>
  <c r="Q279" i="9"/>
  <c r="K279" i="9"/>
  <c r="F279" i="9"/>
  <c r="M277" i="9" l="1"/>
  <c r="F278" i="9"/>
  <c r="P279" i="9"/>
  <c r="S279" i="9" s="1"/>
  <c r="N278" i="9"/>
  <c r="O278" i="9"/>
  <c r="Q278" i="9"/>
  <c r="F276" i="9"/>
  <c r="K276" i="9"/>
  <c r="M276" i="9" s="1"/>
  <c r="N276" i="9"/>
  <c r="O276" i="9"/>
  <c r="Q276" i="9"/>
  <c r="F277" i="9"/>
  <c r="K277" i="9"/>
  <c r="N277" i="9"/>
  <c r="O277" i="9"/>
  <c r="Q277" i="9"/>
  <c r="R279" i="9" l="1"/>
  <c r="M278" i="9"/>
  <c r="K275" i="9"/>
  <c r="Q275" i="9" l="1"/>
  <c r="M275" i="9"/>
  <c r="O275" i="9" l="1"/>
  <c r="N275" i="9"/>
  <c r="F275" i="9"/>
  <c r="N274" i="9" l="1"/>
  <c r="O274" i="9"/>
  <c r="Q274" i="9"/>
  <c r="K274" i="9"/>
  <c r="M274" i="9" s="1"/>
  <c r="F274" i="9"/>
  <c r="F273" i="9" l="1"/>
  <c r="K273" i="9"/>
  <c r="M273" i="9" s="1"/>
  <c r="N273" i="9"/>
  <c r="O273" i="9"/>
  <c r="Q273" i="9"/>
  <c r="N272" i="9" l="1"/>
  <c r="O272" i="9"/>
  <c r="Q272" i="9"/>
  <c r="K272" i="9"/>
  <c r="F272" i="9"/>
  <c r="M272" i="9" l="1"/>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P274" i="9"/>
  <c r="M269" i="9"/>
  <c r="Q268" i="9"/>
  <c r="O268" i="9"/>
  <c r="N268" i="9"/>
  <c r="K268" i="9"/>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M251" i="9"/>
  <c r="N251" i="9"/>
  <c r="O251" i="9"/>
  <c r="Q251" i="9"/>
  <c r="K251" i="9"/>
  <c r="P257" i="9" s="1"/>
  <c r="F251" i="9"/>
  <c r="S257" i="9" l="1"/>
  <c r="R257" i="9"/>
  <c r="F250" i="9"/>
  <c r="K250" i="9"/>
  <c r="P256" i="9" s="1"/>
  <c r="M250" i="9"/>
  <c r="N250" i="9"/>
  <c r="O250" i="9"/>
  <c r="Q250" i="9"/>
  <c r="S256" i="9" l="1"/>
  <c r="R256" i="9"/>
  <c r="F249" i="9"/>
  <c r="K249" i="9"/>
  <c r="N249" i="9"/>
  <c r="O249" i="9"/>
  <c r="Q249" i="9"/>
  <c r="P255" i="9" l="1"/>
  <c r="M249" i="9"/>
  <c r="F248" i="9"/>
  <c r="M248" i="9"/>
  <c r="N248" i="9"/>
  <c r="O248" i="9"/>
  <c r="Q248" i="9"/>
  <c r="K248" i="9"/>
  <c r="P254" i="9" s="1"/>
  <c r="F247" i="9"/>
  <c r="S254" i="9" l="1"/>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M244" i="9"/>
  <c r="N244" i="9"/>
  <c r="O244" i="9"/>
  <c r="K244" i="9"/>
  <c r="P250" i="9" s="1"/>
  <c r="F244" i="9"/>
  <c r="S250" i="9" l="1"/>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R241" i="9"/>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229" i="9"/>
  <c r="M221" i="9"/>
  <c r="M213" i="9"/>
  <c r="M205" i="9"/>
  <c r="M197" i="9"/>
  <c r="M189" i="9"/>
  <c r="M181"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P237" i="9" s="1"/>
  <c r="S237" i="9" s="1"/>
  <c r="N231" i="9"/>
  <c r="O231" i="9"/>
  <c r="K230" i="9"/>
  <c r="M230" i="9" s="1"/>
  <c r="N230" i="9"/>
  <c r="O230" i="9"/>
  <c r="K229" i="9"/>
  <c r="P235" i="9" s="1"/>
  <c r="S235" i="9" s="1"/>
  <c r="N229" i="9"/>
  <c r="O229" i="9"/>
  <c r="O228" i="9"/>
  <c r="N228" i="9"/>
  <c r="K228" i="9"/>
  <c r="M228" i="9" s="1"/>
  <c r="N227" i="9"/>
  <c r="O227" i="9"/>
  <c r="K227" i="9"/>
  <c r="P228" i="9" s="1"/>
  <c r="S228" i="9" s="1"/>
  <c r="O226" i="9"/>
  <c r="N226" i="9"/>
  <c r="K226" i="9"/>
  <c r="M226" i="9" s="1"/>
  <c r="K225" i="9"/>
  <c r="P231" i="9" s="1"/>
  <c r="S231" i="9" s="1"/>
  <c r="N225" i="9"/>
  <c r="O225" i="9"/>
  <c r="K224" i="9"/>
  <c r="M224" i="9" s="1"/>
  <c r="N224" i="9"/>
  <c r="O224" i="9"/>
  <c r="K220" i="9"/>
  <c r="P226" i="9" s="1"/>
  <c r="S226" i="9" s="1"/>
  <c r="N220" i="9"/>
  <c r="O220" i="9"/>
  <c r="K221" i="9"/>
  <c r="P227" i="9" s="1"/>
  <c r="S227" i="9" s="1"/>
  <c r="N221" i="9"/>
  <c r="O221" i="9"/>
  <c r="K222" i="9"/>
  <c r="M222" i="9" s="1"/>
  <c r="N222" i="9"/>
  <c r="O222" i="9"/>
  <c r="K223" i="9"/>
  <c r="P229" i="9" s="1"/>
  <c r="S229" i="9" s="1"/>
  <c r="P223" i="9"/>
  <c r="S223" i="9" s="1"/>
  <c r="N223" i="9"/>
  <c r="O223" i="9"/>
  <c r="O219" i="9"/>
  <c r="N219" i="9"/>
  <c r="K219" i="9"/>
  <c r="P225" i="9" s="1"/>
  <c r="S225" i="9" s="1"/>
  <c r="K218" i="9"/>
  <c r="M218" i="9" s="1"/>
  <c r="N218" i="9"/>
  <c r="O218" i="9"/>
  <c r="K217" i="9"/>
  <c r="M217" i="9" s="1"/>
  <c r="N217" i="9"/>
  <c r="O217" i="9"/>
  <c r="K216" i="9"/>
  <c r="P222" i="9" s="1"/>
  <c r="S222" i="9" s="1"/>
  <c r="N216" i="9"/>
  <c r="O216" i="9"/>
  <c r="K215" i="9"/>
  <c r="P219" i="9" s="1"/>
  <c r="S219" i="9" s="1"/>
  <c r="N215" i="9"/>
  <c r="O215" i="9"/>
  <c r="K214" i="9"/>
  <c r="P220" i="9" s="1"/>
  <c r="S220" i="9" s="1"/>
  <c r="N214" i="9"/>
  <c r="O214" i="9"/>
  <c r="N213" i="9"/>
  <c r="K213" i="9"/>
  <c r="O212" i="9"/>
  <c r="N212" i="9"/>
  <c r="K212" i="9"/>
  <c r="P218" i="9" s="1"/>
  <c r="S218" i="9" s="1"/>
  <c r="K211" i="9"/>
  <c r="M211" i="9" s="1"/>
  <c r="N211" i="9"/>
  <c r="O211" i="9"/>
  <c r="K210" i="9"/>
  <c r="M210" i="9" s="1"/>
  <c r="N210" i="9"/>
  <c r="O210" i="9"/>
  <c r="K209" i="9"/>
  <c r="P215" i="9" s="1"/>
  <c r="S215" i="9" s="1"/>
  <c r="N209" i="9"/>
  <c r="O209" i="9"/>
  <c r="K208" i="9"/>
  <c r="M208" i="9" s="1"/>
  <c r="N208" i="9"/>
  <c r="O208" i="9"/>
  <c r="K207" i="9"/>
  <c r="P213" i="9" s="1"/>
  <c r="S213" i="9" s="1"/>
  <c r="N207" i="9"/>
  <c r="O207" i="9"/>
  <c r="K205" i="9"/>
  <c r="P211" i="9" s="1"/>
  <c r="S211" i="9" s="1"/>
  <c r="K206" i="9"/>
  <c r="M206" i="9" s="1"/>
  <c r="N206" i="9"/>
  <c r="O205" i="9"/>
  <c r="O206" i="9"/>
  <c r="N205" i="9"/>
  <c r="K204" i="9"/>
  <c r="M204" i="9" s="1"/>
  <c r="N204" i="9"/>
  <c r="O204" i="9"/>
  <c r="O203" i="9"/>
  <c r="K203" i="9"/>
  <c r="P208" i="9" s="1"/>
  <c r="S208" i="9" s="1"/>
  <c r="N203" i="9"/>
  <c r="K202" i="9"/>
  <c r="M202" i="9" s="1"/>
  <c r="N202" i="9"/>
  <c r="O202" i="9"/>
  <c r="K201" i="9"/>
  <c r="M201" i="9" s="1"/>
  <c r="N201" i="9"/>
  <c r="O201" i="9"/>
  <c r="N200" i="9"/>
  <c r="O200" i="9"/>
  <c r="K200" i="9"/>
  <c r="M200" i="9" s="1"/>
  <c r="K199" i="9"/>
  <c r="M199" i="9" s="1"/>
  <c r="N199" i="9"/>
  <c r="O199" i="9"/>
  <c r="O198" i="9"/>
  <c r="N198" i="9"/>
  <c r="K198" i="9"/>
  <c r="M198" i="9" s="1"/>
  <c r="K197" i="9"/>
  <c r="P203" i="9" s="1"/>
  <c r="S203" i="9" s="1"/>
  <c r="N197" i="9"/>
  <c r="O197" i="9"/>
  <c r="K177" i="9"/>
  <c r="M177" i="9" s="1"/>
  <c r="K178" i="9"/>
  <c r="M178" i="9" s="1"/>
  <c r="K179" i="9"/>
  <c r="M179" i="9" s="1"/>
  <c r="K180" i="9"/>
  <c r="P186" i="9" s="1"/>
  <c r="S186" i="9" s="1"/>
  <c r="K181" i="9"/>
  <c r="K182" i="9"/>
  <c r="M182" i="9" s="1"/>
  <c r="K183" i="9"/>
  <c r="M183" i="9" s="1"/>
  <c r="K184" i="9"/>
  <c r="M184" i="9" s="1"/>
  <c r="K185" i="9"/>
  <c r="M185" i="9" s="1"/>
  <c r="K186" i="9"/>
  <c r="M186" i="9" s="1"/>
  <c r="K187" i="9"/>
  <c r="M187" i="9" s="1"/>
  <c r="K188" i="9"/>
  <c r="P192" i="9" s="1"/>
  <c r="S192" i="9" s="1"/>
  <c r="K189" i="9"/>
  <c r="K190" i="9"/>
  <c r="M190" i="9" s="1"/>
  <c r="K191" i="9"/>
  <c r="P196" i="9" s="1"/>
  <c r="S196" i="9" s="1"/>
  <c r="K192" i="9"/>
  <c r="M192" i="9" s="1"/>
  <c r="K193" i="9"/>
  <c r="M193" i="9" s="1"/>
  <c r="K194" i="9"/>
  <c r="M194" i="9" s="1"/>
  <c r="K195" i="9"/>
  <c r="M195" i="9" s="1"/>
  <c r="K196" i="9"/>
  <c r="P202" i="9" s="1"/>
  <c r="S202" i="9" s="1"/>
  <c r="N196" i="9"/>
  <c r="O196" i="9"/>
  <c r="P201" i="9"/>
  <c r="S201" i="9" s="1"/>
  <c r="N195" i="9"/>
  <c r="O195" i="9"/>
  <c r="P195" i="9"/>
  <c r="S195" i="9" s="1"/>
  <c r="N194" i="9"/>
  <c r="O194" i="9"/>
  <c r="O193" i="9"/>
  <c r="N193" i="9"/>
  <c r="O192" i="9"/>
  <c r="N192" i="9"/>
  <c r="O191" i="9"/>
  <c r="N191" i="9"/>
  <c r="P191" i="9"/>
  <c r="S191" i="9" s="1"/>
  <c r="P190" i="9"/>
  <c r="S190" i="9" s="1"/>
  <c r="N190" i="9"/>
  <c r="O190" i="9"/>
  <c r="N189" i="9"/>
  <c r="O189" i="9"/>
  <c r="P189" i="9"/>
  <c r="S189" i="9" s="1"/>
  <c r="N188" i="9"/>
  <c r="O188" i="9"/>
  <c r="N187" i="9"/>
  <c r="O187" i="9"/>
  <c r="P187" i="9"/>
  <c r="S187" i="9" s="1"/>
  <c r="N186" i="9"/>
  <c r="O186" i="9"/>
  <c r="N185" i="9"/>
  <c r="O185" i="9"/>
  <c r="O184" i="9"/>
  <c r="N184" i="9"/>
  <c r="N183" i="9"/>
  <c r="O183" i="9"/>
  <c r="P184" i="9"/>
  <c r="S184" i="9" s="1"/>
  <c r="K176" i="9"/>
  <c r="P182" i="9" s="1"/>
  <c r="S182" i="9" s="1"/>
  <c r="N182" i="9"/>
  <c r="O182" i="9"/>
  <c r="K175" i="9"/>
  <c r="M175" i="9" s="1"/>
  <c r="P181" i="9"/>
  <c r="S181" i="9" s="1"/>
  <c r="O181" i="9"/>
  <c r="N181" i="9"/>
  <c r="N180" i="9"/>
  <c r="O180" i="9"/>
  <c r="K174" i="9"/>
  <c r="M174" i="9" s="1"/>
  <c r="N179" i="9"/>
  <c r="O179" i="9"/>
  <c r="K173" i="9"/>
  <c r="P179" i="9" s="1"/>
  <c r="S179" i="9" s="1"/>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P169" i="9" s="1"/>
  <c r="S169" i="9" s="1"/>
  <c r="N168" i="9"/>
  <c r="K162" i="9"/>
  <c r="O168" i="9"/>
  <c r="N167" i="9"/>
  <c r="O167" i="9"/>
  <c r="K161" i="9"/>
  <c r="P167" i="9"/>
  <c r="S167" i="9" s="1"/>
  <c r="K160" i="9"/>
  <c r="N166" i="9"/>
  <c r="O166" i="9"/>
  <c r="K159" i="9"/>
  <c r="O165" i="9"/>
  <c r="N165" i="9"/>
  <c r="K158" i="9"/>
  <c r="P164" i="9" s="1"/>
  <c r="S164" i="9" s="1"/>
  <c r="O164" i="9"/>
  <c r="N164" i="9"/>
  <c r="N163" i="9"/>
  <c r="O163" i="9"/>
  <c r="K157" i="9"/>
  <c r="P163" i="9" s="1"/>
  <c r="S163" i="9" s="1"/>
  <c r="K156" i="9"/>
  <c r="P162" i="9" s="1"/>
  <c r="S162" i="9" s="1"/>
  <c r="N162" i="9"/>
  <c r="O162" i="9"/>
  <c r="N161" i="9"/>
  <c r="O161" i="9"/>
  <c r="K155" i="9"/>
  <c r="P161" i="9" s="1"/>
  <c r="S161" i="9" s="1"/>
  <c r="K154" i="9"/>
  <c r="P160" i="9" s="1"/>
  <c r="S160" i="9" s="1"/>
  <c r="N160" i="9"/>
  <c r="O160" i="9"/>
  <c r="N159" i="9"/>
  <c r="O159" i="9"/>
  <c r="K153" i="9"/>
  <c r="P159" i="9" s="1"/>
  <c r="S159" i="9" s="1"/>
  <c r="K152" i="9"/>
  <c r="P158" i="9" s="1"/>
  <c r="S158" i="9" s="1"/>
  <c r="O158" i="9"/>
  <c r="N158" i="9"/>
  <c r="O157" i="9"/>
  <c r="N157" i="9"/>
  <c r="K151" i="9"/>
  <c r="P157" i="9" s="1"/>
  <c r="S157" i="9" s="1"/>
  <c r="K150" i="9"/>
  <c r="P156" i="9" s="1"/>
  <c r="S156" i="9" s="1"/>
  <c r="N156" i="9"/>
  <c r="O156" i="9"/>
  <c r="N155" i="9"/>
  <c r="O155" i="9"/>
  <c r="K149" i="9"/>
  <c r="P155" i="9" s="1"/>
  <c r="S155" i="9" s="1"/>
  <c r="K148" i="9"/>
  <c r="P149" i="9" s="1"/>
  <c r="S149" i="9" s="1"/>
  <c r="N154" i="9"/>
  <c r="O154" i="9"/>
  <c r="K147" i="9"/>
  <c r="N153" i="9"/>
  <c r="O153" i="9"/>
  <c r="K146" i="9"/>
  <c r="O152" i="9"/>
  <c r="N152" i="9"/>
  <c r="O151" i="9"/>
  <c r="K145" i="9"/>
  <c r="P151" i="9" s="1"/>
  <c r="S151" i="9" s="1"/>
  <c r="N151" i="9"/>
  <c r="N150" i="9"/>
  <c r="K144" i="9"/>
  <c r="P150" i="9"/>
  <c r="S150" i="9" s="1"/>
  <c r="O150" i="9"/>
  <c r="K143" i="9"/>
  <c r="N149" i="9"/>
  <c r="K35" i="9"/>
  <c r="K36" i="9"/>
  <c r="K37" i="9"/>
  <c r="P42" i="9"/>
  <c r="S42" i="9" s="1"/>
  <c r="K38" i="9"/>
  <c r="P44" i="9" s="1"/>
  <c r="S44" i="9" s="1"/>
  <c r="K39" i="9"/>
  <c r="P45" i="9" s="1"/>
  <c r="S45" i="9" s="1"/>
  <c r="K40" i="9"/>
  <c r="K41" i="9"/>
  <c r="P46" i="9"/>
  <c r="S46" i="9" s="1"/>
  <c r="P41" i="9"/>
  <c r="S41" i="9" s="1"/>
  <c r="K42" i="9"/>
  <c r="K43" i="9"/>
  <c r="P47" i="9" s="1"/>
  <c r="S47" i="9" s="1"/>
  <c r="P43" i="9"/>
  <c r="S43" i="9" s="1"/>
  <c r="K44" i="9"/>
  <c r="P50" i="9" s="1"/>
  <c r="S50" i="9" s="1"/>
  <c r="K45" i="9"/>
  <c r="K46" i="9"/>
  <c r="P52" i="9" s="1"/>
  <c r="S52" i="9" s="1"/>
  <c r="K47" i="9"/>
  <c r="P53" i="9" s="1"/>
  <c r="S53" i="9" s="1"/>
  <c r="K48" i="9"/>
  <c r="K49" i="9"/>
  <c r="P54" i="9"/>
  <c r="S54" i="9" s="1"/>
  <c r="K50" i="9"/>
  <c r="K51" i="9"/>
  <c r="P55" i="9" s="1"/>
  <c r="S55" i="9" s="1"/>
  <c r="P51" i="9"/>
  <c r="S51" i="9" s="1"/>
  <c r="K52" i="9"/>
  <c r="P58" i="9" s="1"/>
  <c r="S58" i="9" s="1"/>
  <c r="K53" i="9"/>
  <c r="K54" i="9"/>
  <c r="P60" i="9" s="1"/>
  <c r="S60" i="9" s="1"/>
  <c r="K55" i="9"/>
  <c r="P61" i="9" s="1"/>
  <c r="S61" i="9" s="1"/>
  <c r="K56" i="9"/>
  <c r="K57" i="9"/>
  <c r="K58" i="9"/>
  <c r="K59" i="9"/>
  <c r="P63" i="9" s="1"/>
  <c r="S63" i="9" s="1"/>
  <c r="P59" i="9"/>
  <c r="S59" i="9" s="1"/>
  <c r="K60" i="9"/>
  <c r="P66" i="9" s="1"/>
  <c r="S66" i="9" s="1"/>
  <c r="K61" i="9"/>
  <c r="K62" i="9"/>
  <c r="P68" i="9" s="1"/>
  <c r="S68" i="9" s="1"/>
  <c r="K63" i="9"/>
  <c r="P69" i="9" s="1"/>
  <c r="S69" i="9" s="1"/>
  <c r="K64" i="9"/>
  <c r="K65" i="9"/>
  <c r="K66" i="9"/>
  <c r="K67" i="9"/>
  <c r="K68" i="9"/>
  <c r="P74" i="9" s="1"/>
  <c r="S74" i="9" s="1"/>
  <c r="K69" i="9"/>
  <c r="K70" i="9"/>
  <c r="P70" i="9" s="1"/>
  <c r="S70" i="9" s="1"/>
  <c r="K71" i="9"/>
  <c r="K72" i="9"/>
  <c r="K73" i="9"/>
  <c r="P78" i="9"/>
  <c r="S78" i="9" s="1"/>
  <c r="K74" i="9"/>
  <c r="K75" i="9"/>
  <c r="K76" i="9"/>
  <c r="P82" i="9" s="1"/>
  <c r="S82" i="9" s="1"/>
  <c r="K77" i="9"/>
  <c r="K78" i="9"/>
  <c r="P84" i="9" s="1"/>
  <c r="S84" i="9" s="1"/>
  <c r="K79" i="9"/>
  <c r="K80" i="9"/>
  <c r="P86" i="9" s="1"/>
  <c r="S86" i="9" s="1"/>
  <c r="K81" i="9"/>
  <c r="P87" i="9" s="1"/>
  <c r="S87" i="9" s="1"/>
  <c r="K82" i="9"/>
  <c r="K83" i="9"/>
  <c r="P83" i="9"/>
  <c r="S83" i="9" s="1"/>
  <c r="K84" i="9"/>
  <c r="P90" i="9" s="1"/>
  <c r="S90" i="9" s="1"/>
  <c r="K85" i="9"/>
  <c r="K86" i="9"/>
  <c r="P92" i="9" s="1"/>
  <c r="S92" i="9" s="1"/>
  <c r="K87" i="9"/>
  <c r="K88" i="9"/>
  <c r="K89" i="9"/>
  <c r="P94" i="9"/>
  <c r="S94" i="9" s="1"/>
  <c r="K90" i="9"/>
  <c r="K91" i="9"/>
  <c r="P95" i="9" s="1"/>
  <c r="S95" i="9" s="1"/>
  <c r="P91" i="9"/>
  <c r="S91" i="9" s="1"/>
  <c r="K92" i="9"/>
  <c r="P98" i="9" s="1"/>
  <c r="S98" i="9" s="1"/>
  <c r="K93" i="9"/>
  <c r="K94" i="9"/>
  <c r="P100" i="9" s="1"/>
  <c r="S100" i="9" s="1"/>
  <c r="K95" i="9"/>
  <c r="P101" i="9" s="1"/>
  <c r="S101" i="9" s="1"/>
  <c r="K96" i="9"/>
  <c r="K97" i="9"/>
  <c r="K98" i="9"/>
  <c r="K99" i="9"/>
  <c r="P103" i="9" s="1"/>
  <c r="S103" i="9" s="1"/>
  <c r="P99" i="9"/>
  <c r="S99" i="9" s="1"/>
  <c r="K100" i="9"/>
  <c r="P106" i="9" s="1"/>
  <c r="S106" i="9" s="1"/>
  <c r="K101" i="9"/>
  <c r="K102" i="9"/>
  <c r="P102" i="9" s="1"/>
  <c r="S102" i="9" s="1"/>
  <c r="K103" i="9"/>
  <c r="P109" i="9" s="1"/>
  <c r="S109" i="9" s="1"/>
  <c r="K104" i="9"/>
  <c r="P110" i="9" s="1"/>
  <c r="S110" i="9" s="1"/>
  <c r="K105" i="9"/>
  <c r="P111" i="9" s="1"/>
  <c r="S111" i="9" s="1"/>
  <c r="K106" i="9"/>
  <c r="K107" i="9"/>
  <c r="K108" i="9"/>
  <c r="P114" i="9" s="1"/>
  <c r="S114" i="9" s="1"/>
  <c r="K109" i="9"/>
  <c r="K110" i="9"/>
  <c r="P115" i="9" s="1"/>
  <c r="S115" i="9" s="1"/>
  <c r="K111" i="9"/>
  <c r="K112" i="9"/>
  <c r="P118" i="9" s="1"/>
  <c r="S118" i="9" s="1"/>
  <c r="K113" i="9"/>
  <c r="P119" i="9" s="1"/>
  <c r="S119" i="9" s="1"/>
  <c r="K114" i="9"/>
  <c r="K115" i="9"/>
  <c r="K116" i="9"/>
  <c r="P122" i="9" s="1"/>
  <c r="S122" i="9" s="1"/>
  <c r="K117" i="9"/>
  <c r="K118" i="9"/>
  <c r="P124" i="9" s="1"/>
  <c r="S124" i="9" s="1"/>
  <c r="K119" i="9"/>
  <c r="K120" i="9"/>
  <c r="P126" i="9" s="1"/>
  <c r="S126" i="9" s="1"/>
  <c r="K121" i="9"/>
  <c r="P127" i="9" s="1"/>
  <c r="S127" i="9" s="1"/>
  <c r="K122" i="9"/>
  <c r="K123" i="9"/>
  <c r="P123" i="9"/>
  <c r="S123" i="9" s="1"/>
  <c r="K124" i="9"/>
  <c r="P130" i="9" s="1"/>
  <c r="S130" i="9" s="1"/>
  <c r="K125" i="9"/>
  <c r="P131" i="9" s="1"/>
  <c r="S131" i="9" s="1"/>
  <c r="P125" i="9"/>
  <c r="S125" i="9" s="1"/>
  <c r="K126" i="9"/>
  <c r="P132" i="9" s="1"/>
  <c r="S132" i="9" s="1"/>
  <c r="K127" i="9"/>
  <c r="K128" i="9"/>
  <c r="P134" i="9" s="1"/>
  <c r="S134"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P145" i="9" s="1"/>
  <c r="S145" i="9" s="1"/>
  <c r="N139" i="9"/>
  <c r="K139" i="9"/>
  <c r="N138" i="9"/>
  <c r="K138" i="9"/>
  <c r="N137" i="9"/>
  <c r="K137" i="9"/>
  <c r="P142" i="9"/>
  <c r="S142" i="9" s="1"/>
  <c r="N136" i="9"/>
  <c r="K136" i="9"/>
  <c r="N135" i="9"/>
  <c r="K135" i="9"/>
  <c r="N134" i="9"/>
  <c r="K134" i="9"/>
  <c r="P139" i="9" s="1"/>
  <c r="S139" i="9" s="1"/>
  <c r="N133" i="9"/>
  <c r="K133" i="9"/>
  <c r="N132" i="9"/>
  <c r="K132" i="9"/>
  <c r="P138" i="9"/>
  <c r="S138" i="9" s="1"/>
  <c r="N131" i="9"/>
  <c r="K131" i="9"/>
  <c r="P137" i="9" s="1"/>
  <c r="S137" i="9" s="1"/>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36" i="9"/>
  <c r="S136" i="9" s="1"/>
  <c r="P141" i="9"/>
  <c r="S141" i="9"/>
  <c r="P140" i="9"/>
  <c r="S140" i="9" s="1"/>
  <c r="P177" i="9"/>
  <c r="S177" i="9" s="1"/>
  <c r="A251" i="7" l="1"/>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86" i="9"/>
  <c r="R194" i="9"/>
  <c r="R202" i="9"/>
  <c r="R210" i="9"/>
  <c r="R218" i="9"/>
  <c r="R226" i="9"/>
  <c r="R234"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87" i="9"/>
  <c r="R195" i="9"/>
  <c r="R203" i="9"/>
  <c r="R211" i="9"/>
  <c r="R219" i="9"/>
  <c r="R227" i="9"/>
  <c r="R235" i="9"/>
  <c r="P214" i="9"/>
  <c r="S214" i="9" s="1"/>
  <c r="P154" i="9"/>
  <c r="S154" i="9" s="1"/>
  <c r="P180" i="9"/>
  <c r="S180" i="9" s="1"/>
  <c r="M214" i="9"/>
  <c r="R181" i="9"/>
  <c r="R189" i="9"/>
  <c r="R197" i="9"/>
  <c r="R205" i="9"/>
  <c r="R213"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83" i="9"/>
  <c r="R191" i="9"/>
  <c r="R199" i="9"/>
  <c r="R215" i="9"/>
  <c r="R223"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192" i="9"/>
  <c r="R200" i="9"/>
  <c r="R208" i="9"/>
  <c r="R224" i="9"/>
  <c r="R232" i="9"/>
  <c r="S244" i="9"/>
  <c r="R244" i="9"/>
  <c r="R236" i="9"/>
  <c r="M234" i="9"/>
  <c r="R185" i="9"/>
  <c r="R193" i="9"/>
  <c r="R201" i="9"/>
  <c r="R209" i="9"/>
  <c r="R217" i="9"/>
  <c r="R225" i="9"/>
  <c r="R233"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S239" i="9" l="1"/>
  <c r="R239" i="9"/>
  <c r="R207" i="9"/>
  <c r="R212" i="9"/>
  <c r="R214" i="9"/>
  <c r="R206" i="9"/>
  <c r="R180" i="9"/>
</calcChain>
</file>

<file path=xl/sharedStrings.xml><?xml version="1.0" encoding="utf-8"?>
<sst xmlns="http://schemas.openxmlformats.org/spreadsheetml/2006/main" count="402" uniqueCount="251">
  <si>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</si>
  <si>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</si>
  <si>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</si>
  <si>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</si>
  <si>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</si>
  <si>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</si>
  <si>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</si>
  <si>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</si>
  <si>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</si>
  <si>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</si>
  <si>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</si>
  <si>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</si>
  <si>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</si>
  <si>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</si>
  <si>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</si>
  <si>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</si>
  <si>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</si>
  <si>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</si>
  <si>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</si>
  <si>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</si>
  <si>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</si>
  <si>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</si>
  <si>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</si>
  <si>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</si>
  <si>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</si>
  <si>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</si>
  <si>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</si>
  <si>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</si>
  <si>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</si>
  <si>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</si>
  <si>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</si>
  <si>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</si>
  <si>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</si>
  <si>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</si>
  <si>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</si>
  <si>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</si>
  <si>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</si>
  <si>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</si>
  <si>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</si>
  <si>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</si>
  <si>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</si>
  <si>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</si>
  <si>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</si>
  <si>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</si>
  <si>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</si>
  <si>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</si>
  <si>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</si>
  <si>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</si>
  <si>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</si>
  <si>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</si>
  <si>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</si>
  <si>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</si>
  <si>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</si>
  <si>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</si>
  <si>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</si>
  <si>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</si>
  <si>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</si>
  <si>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</si>
  <si>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</si>
  <si>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</si>
  <si>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</si>
  <si>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</si>
  <si>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</si>
  <si>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</si>
  <si>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</si>
  <si>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</si>
  <si>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</si>
  <si>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</si>
  <si>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</si>
  <si>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</si>
  <si>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</si>
  <si>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</si>
  <si>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</si>
  <si>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</si>
  <si>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</si>
  <si>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</si>
  <si>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</si>
  <si>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</si>
  <si>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</si>
  <si>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</si>
  <si>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</si>
  <si>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</si>
  <si>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</si>
  <si>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</si>
  <si>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</si>
  <si>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</si>
  <si>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</si>
  <si>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</si>
  <si>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</si>
  <si>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</si>
  <si>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</si>
  <si>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</si>
  <si>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</si>
  <si>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</si>
  <si>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</si>
  <si>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</si>
  <si>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</si>
  <si>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</si>
  <si>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</si>
  <si>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</si>
  <si>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</si>
  <si>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</si>
  <si>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</si>
  <si>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</si>
  <si>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</si>
  <si>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</si>
  <si>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</si>
  <si>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</si>
  <si>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</si>
  <si>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</si>
  <si>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</si>
  <si>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</si>
  <si>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</si>
  <si>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</si>
  <si>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</si>
  <si>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</si>
  <si>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</si>
  <si>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</si>
  <si>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</si>
  <si>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</si>
  <si>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</si>
  <si>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</si>
  <si>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</si>
  <si>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</si>
  <si>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</si>
  <si>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</si>
  <si>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</si>
  <si>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</si>
  <si>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</si>
  <si>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</si>
  <si>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</si>
  <si>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</si>
  <si>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</si>
  <si>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</si>
  <si>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</si>
  <si>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</si>
  <si>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</si>
  <si>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</si>
  <si>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</si>
  <si>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</si>
  <si>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</si>
  <si>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</si>
  <si>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</si>
  <si>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</si>
  <si>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</si>
  <si>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</si>
  <si>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</si>
  <si>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</si>
  <si>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</si>
  <si>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</si>
  <si>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</si>
  <si>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</si>
  <si>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</si>
  <si>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</si>
  <si>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</si>
  <si>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</si>
  <si>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</si>
  <si>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</si>
  <si>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</si>
  <si>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</si>
  <si>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</si>
  <si>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</si>
  <si>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</si>
  <si>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</si>
  <si>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</si>
  <si>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</si>
  <si>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</si>
  <si>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</si>
  <si>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</si>
  <si>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</si>
  <si>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Chart 11 - School absence</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</si>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</sst>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3"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470">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166" fontId="4" fillId="2" borderId="0" xfId="4" applyNumberFormat="1" applyFont="1" applyFill="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applyAlignment="1">
      <alignment horizontal="right" vertical="center"/>
    </xf>
    <xf numFmtId="166" fontId="4" fillId="2" borderId="0" xfId="4" applyNumberFormat="1" applyFont="1" applyFill="1" applyAlignment="1">
      <alignment vertical="center"/>
    </xf>
    <xf numFmtId="166" fontId="2" fillId="2" borderId="0" xfId="4" applyNumberFormat="1" applyFont="1" applyFill="1" applyBorder="1"/>
    <xf numFmtId="166" fontId="2" fillId="2" borderId="0" xfId="4" applyNumberFormat="1" applyFont="1" applyFill="1" applyBorder="1" applyAlignment="1">
      <alignment horizontal="center"/>
    </xf>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0" fontId="1" fillId="2" borderId="13" xfId="0" applyFont="1" applyFill="1" applyBorder="1" applyAlignment="1">
      <alignment horizontal="center" wrapText="1"/>
    </xf>
    <xf numFmtId="0" fontId="1" fillId="2" borderId="1"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166" fontId="2" fillId="2" borderId="8" xfId="4" applyNumberFormat="1" applyFont="1" applyFill="1" applyBorder="1"/>
    <xf numFmtId="166" fontId="2" fillId="2" borderId="10" xfId="4" applyNumberFormat="1" applyFont="1" applyFill="1" applyBorder="1"/>
    <xf numFmtId="166" fontId="2" fillId="2" borderId="3" xfId="4" applyNumberFormat="1" applyFont="1" applyFill="1" applyBorder="1"/>
    <xf numFmtId="166" fontId="15" fillId="2" borderId="3" xfId="4" applyNumberFormat="1" applyFont="1" applyFill="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942243224928189"/>
          <c:h val="0.83194907953578978"/>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education'!$A$4:$A$92</c:f>
              <c:numCache>
                <c:formatCode>m/d/yyyy</c:formatCode>
                <c:ptCount val="89"/>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numCache>
            </c:numRef>
          </c:cat>
          <c:val>
            <c:numRef>
              <c:f>'Table 9 - School education'!$E$4:$E$92</c:f>
              <c:numCache>
                <c:formatCode>0.0%</c:formatCode>
                <c:ptCount val="89"/>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3.7804270199999997E-2</c:v>
                </c:pt>
                <c:pt idx="85">
                  <c:v>3.9127557399999999E-2</c:v>
                </c:pt>
                <c:pt idx="86">
                  <c:v>4.3198437300000003E-2</c:v>
                </c:pt>
                <c:pt idx="87">
                  <c:v>4.9868850900000004E-2</c:v>
                </c:pt>
                <c:pt idx="88">
                  <c:v>5.5914994399999994E-2</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education'!$A$4:$A$92</c:f>
              <c:numCache>
                <c:formatCode>m/d/yyyy</c:formatCode>
                <c:ptCount val="89"/>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numCache>
            </c:numRef>
          </c:cat>
          <c:val>
            <c:numRef>
              <c:f>'Table 9 - School education'!$D$4:$D$92</c:f>
              <c:numCache>
                <c:formatCode>0.0%</c:formatCode>
                <c:ptCount val="89"/>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7.3247532099999998E-2</c:v>
                </c:pt>
                <c:pt idx="85">
                  <c:v>7.5092742599999998E-2</c:v>
                </c:pt>
                <c:pt idx="86">
                  <c:v>7.5517665799999995E-2</c:v>
                </c:pt>
                <c:pt idx="87">
                  <c:v>8.1307442600000002E-2</c:v>
                </c:pt>
                <c:pt idx="88">
                  <c:v>9.3778116499999994E-2</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Discharges'!$A$4:$A$268</c:f>
              <c:strCache>
                <c:ptCount val="257"/>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strCache>
            </c:strRef>
          </c:cat>
          <c:val>
            <c:numRef>
              <c:f>'Table 4 - Delayed Discharges'!$C$4:$C$268</c:f>
              <c:numCache>
                <c:formatCode>_(* #,##0_);_(* \(#,##0\);_(* "-"??_);_(@_)</c:formatCode>
                <c:ptCount val="265"/>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General">
                  <c:v>1019</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Workforce'!$A$117:$A$156</c:f>
              <c:strCache>
                <c:ptCount val="4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strCache>
            </c:strRef>
          </c:cat>
          <c:val>
            <c:numRef>
              <c:f>'Table 6 - Workforce'!$B$117:$B$156</c:f>
              <c:numCache>
                <c:formatCode>#,##0</c:formatCode>
                <c:ptCount val="40"/>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Workforce'!$A$117:$A$156</c:f>
              <c:strCache>
                <c:ptCount val="4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strCache>
            </c:strRef>
          </c:cat>
          <c:val>
            <c:numRef>
              <c:f>'Table 6 - Workforce'!$C$117:$C$156</c:f>
              <c:numCache>
                <c:formatCode>#,##0</c:formatCode>
                <c:ptCount val="40"/>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Workforce'!$A$117:$A$156</c:f>
              <c:strCache>
                <c:ptCount val="4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strCache>
            </c:strRef>
          </c:cat>
          <c:val>
            <c:numRef>
              <c:f>'Table 6 - Workforce'!$D$117:$D$156</c:f>
              <c:numCache>
                <c:formatCode>#,##0</c:formatCode>
                <c:ptCount val="40"/>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13</xdr:col>
      <xdr:colOff>430696</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28576</xdr:colOff>
      <xdr:row>0</xdr:row>
      <xdr:rowOff>28575</xdr:rowOff>
    </xdr:from>
    <xdr:to>
      <xdr:col>17</xdr:col>
      <xdr:colOff>302559</xdr:colOff>
      <xdr:row>29</xdr:row>
      <xdr:rowOff>168088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149613</xdr:colOff>
      <xdr:row>25</xdr:row>
      <xdr:rowOff>62599</xdr:rowOff>
    </xdr:from>
    <xdr:to>
      <xdr:col>15</xdr:col>
      <xdr:colOff>72221</xdr:colOff>
      <xdr:row>44</xdr:row>
      <xdr:rowOff>154479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33742" y="5277218"/>
          <a:ext cx="6746200" cy="35909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608598</xdr:colOff>
      <xdr:row>6</xdr:row>
      <xdr:rowOff>1</xdr:rowOff>
    </xdr:from>
    <xdr:to>
      <xdr:col>16</xdr:col>
      <xdr:colOff>531207</xdr:colOff>
      <xdr:row>23</xdr:row>
      <xdr:rowOff>117726</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523498" y="1609726"/>
          <a:ext cx="6628209" cy="335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578908</xdr:colOff>
      <xdr:row>2</xdr:row>
      <xdr:rowOff>133350</xdr:rowOff>
    </xdr:from>
    <xdr:to>
      <xdr:col>13</xdr:col>
      <xdr:colOff>161925</xdr:colOff>
      <xdr:row>89</xdr:row>
      <xdr:rowOff>30480</xdr:rowOff>
    </xdr:to>
    <xdr:sp macro="" textlink="">
      <xdr:nvSpPr>
        <xdr:cNvPr id="2" name="TextBox 1"/>
        <xdr:cNvSpPr txBox="1"/>
      </xdr:nvSpPr>
      <xdr:spPr>
        <a:xfrm>
          <a:off x="5303308" y="499110"/>
          <a:ext cx="6060017" cy="16013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(or 28 days after first testing positive if this is after admission).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3.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as at 8am the previous day. </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as at 8am the</a:t>
          </a:r>
          <a:r>
            <a:rPr lang="en-GB" sz="1100" baseline="0">
              <a:solidFill>
                <a:schemeClr val="dk1"/>
              </a:solidFill>
              <a:effectLst/>
              <a:latin typeface="Arial" panose="020B0604020202020204" pitchFamily="34" charset="0"/>
              <a:ea typeface="+mn-ea"/>
              <a:cs typeface="Arial" panose="020B0604020202020204" pitchFamily="34" charset="0"/>
            </a:rPr>
            <a:t> previous day</a:t>
          </a:r>
          <a:r>
            <a:rPr lang="en-GB" sz="1100">
              <a:solidFill>
                <a:schemeClr val="dk1"/>
              </a:solidFill>
              <a:effectLst/>
              <a:latin typeface="Arial" panose="020B0604020202020204" pitchFamily="34" charset="0"/>
              <a:ea typeface="+mn-ea"/>
              <a:cs typeface="Arial" panose="020B0604020202020204" pitchFamily="34" charset="0"/>
            </a:rPr>
            <a:t>.  This figure</a:t>
          </a:r>
          <a:r>
            <a:rPr lang="en-GB" sz="1100" baseline="0">
              <a:solidFill>
                <a:schemeClr val="dk1"/>
              </a:solidFill>
              <a:effectLst/>
              <a:latin typeface="Arial" panose="020B0604020202020204" pitchFamily="34" charset="0"/>
              <a:ea typeface="+mn-ea"/>
              <a:cs typeface="Arial" panose="020B0604020202020204" pitchFamily="34" charset="0"/>
            </a:rPr>
            <a:t> includes those in ICU. </a:t>
          </a:r>
          <a:r>
            <a:rPr lang="en-GB" sz="1100">
              <a:solidFill>
                <a:schemeClr val="dk1"/>
              </a:solidFill>
              <a:effectLst/>
              <a:latin typeface="Arial" panose="020B0604020202020204" pitchFamily="34" charset="0"/>
              <a:ea typeface="+mn-ea"/>
              <a:cs typeface="Arial" panose="020B0604020202020204" pitchFamily="34" charset="0"/>
            </a:rPr>
            <a:t> It does not include people 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4.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10.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13.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14.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14.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17.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18.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20.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21.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22. On 06/12/2020, 07/12/2020, and 08/12/2020 NHS Lothian could not confirm figures, so previous figures from 05/12/2020 were used. </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c:userShapes xmlns:c="http://schemas.openxmlformats.org/drawingml/2006/chart">
  <cdr:relSizeAnchor xmlns:cdr="http://schemas.openxmlformats.org/drawingml/2006/chartDrawing">
    <cdr:from>
      <cdr:x>0.74546</cdr:x>
      <cdr:y>0.95676</cdr:y>
    </cdr:from>
    <cdr:to>
      <cdr:x>0.9772</cdr:x>
      <cdr:y>1</cdr:y>
    </cdr:to>
    <cdr:sp macro="" textlink="">
      <cdr:nvSpPr>
        <cdr:cNvPr id="2" name="TextBox 1"/>
        <cdr:cNvSpPr txBox="1"/>
      </cdr:nvSpPr>
      <cdr:spPr>
        <a:xfrm xmlns:a="http://schemas.openxmlformats.org/drawingml/2006/main">
          <a:off x="7966768" y="5003113"/>
          <a:ext cx="2476617" cy="2261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Latest 5 days data are provisional</a:t>
          </a:r>
        </a:p>
      </cdr:txBody>
    </cdr:sp>
  </cdr:relSizeAnchor>
</c:userShapes>
</file>

<file path=xl/drawings/drawing22.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7.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9.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552369</xdr:colOff>
      <xdr:row>240</xdr:row>
      <xdr:rowOff>112505</xdr:rowOff>
    </xdr:from>
    <xdr:to>
      <xdr:col>12</xdr:col>
      <xdr:colOff>17253</xdr:colOff>
      <xdr:row>257</xdr:row>
      <xdr:rowOff>1</xdr:rowOff>
    </xdr:to>
    <xdr:sp macro="" textlink="">
      <xdr:nvSpPr>
        <xdr:cNvPr id="2" name="TextBox 1"/>
        <xdr:cNvSpPr txBox="1"/>
      </xdr:nvSpPr>
      <xdr:spPr>
        <a:xfrm>
          <a:off x="3071282" y="43753539"/>
          <a:ext cx="4433699" cy="2967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121128</xdr:colOff>
      <xdr:row>0</xdr:row>
      <xdr:rowOff>187804</xdr:rowOff>
    </xdr:from>
    <xdr:to>
      <xdr:col>13</xdr:col>
      <xdr:colOff>228600</xdr:colOff>
      <xdr:row>26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155863</xdr:colOff>
      <xdr:row>0</xdr:row>
      <xdr:rowOff>124692</xdr:rowOff>
    </xdr:from>
    <xdr:to>
      <xdr:col>18</xdr:col>
      <xdr:colOff>303068</xdr:colOff>
      <xdr:row>26</xdr:row>
      <xdr:rowOff>86593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2"/>
  <sheetViews>
    <sheetView tabSelected="1" workbookViewId="0"/>
  </sheetViews>
  <sheetFormatPr defaultColWidth="9.453125" defaultRowHeight="14.5" x14ac:dyDescent="0.35"/>
  <cols>
    <col min="1" max="1" width="2" style="3" customWidth="1"/>
    <col min="2" max="2" width="29.45312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194</v>
      </c>
    </row>
    <row r="7" spans="2:3" ht="30.65" customHeight="1" x14ac:dyDescent="0.35">
      <c r="B7" s="21" t="s">
        <v>60</v>
      </c>
      <c r="C7" s="33" t="s">
        <v>108</v>
      </c>
    </row>
    <row r="8" spans="2:3" ht="30.65" customHeight="1" x14ac:dyDescent="0.35">
      <c r="B8" s="21" t="s">
        <v>26</v>
      </c>
      <c r="C8" s="35" t="s">
        <v>210</v>
      </c>
    </row>
    <row r="9" spans="2:3" ht="30.65" customHeight="1" x14ac:dyDescent="0.35">
      <c r="B9" s="21" t="s">
        <v>27</v>
      </c>
      <c r="C9" s="146" t="s">
        <v>119</v>
      </c>
    </row>
    <row r="10" spans="2:3" ht="30.65" customHeight="1" x14ac:dyDescent="0.35">
      <c r="B10" s="21" t="s">
        <v>164</v>
      </c>
      <c r="C10" s="96" t="s">
        <v>163</v>
      </c>
    </row>
    <row r="11" spans="2:3" ht="30.65" customHeight="1" x14ac:dyDescent="0.35">
      <c r="B11" s="21" t="s">
        <v>73</v>
      </c>
      <c r="C11" s="33" t="s">
        <v>71</v>
      </c>
    </row>
    <row r="12" spans="2:3" ht="30.65" customHeight="1" x14ac:dyDescent="0.35">
      <c r="B12" s="21" t="s">
        <v>166</v>
      </c>
      <c r="C12" s="33" t="s">
        <v>165</v>
      </c>
    </row>
    <row r="13" spans="2:3" ht="30.65" customHeight="1" x14ac:dyDescent="0.35">
      <c r="B13" s="21" t="s">
        <v>51</v>
      </c>
      <c r="C13" s="36" t="s">
        <v>52</v>
      </c>
    </row>
    <row r="14" spans="2:3" ht="30.65" customHeight="1" x14ac:dyDescent="0.35">
      <c r="B14" s="21" t="s">
        <v>168</v>
      </c>
      <c r="C14" s="36" t="s">
        <v>169</v>
      </c>
    </row>
    <row r="15" spans="2:3" ht="15" customHeight="1" x14ac:dyDescent="0.35">
      <c r="B15" s="19" t="s">
        <v>28</v>
      </c>
      <c r="C15" s="34"/>
    </row>
    <row r="16" spans="2:3" ht="30.65" customHeight="1" x14ac:dyDescent="0.35">
      <c r="B16" s="21" t="s">
        <v>63</v>
      </c>
      <c r="C16" s="33" t="s">
        <v>195</v>
      </c>
    </row>
    <row r="17" spans="2:3" ht="30.65" customHeight="1" x14ac:dyDescent="0.35">
      <c r="B17" s="21" t="s">
        <v>24</v>
      </c>
      <c r="C17" s="33" t="s">
        <v>196</v>
      </c>
    </row>
    <row r="18" spans="2:3" ht="30.65" customHeight="1" x14ac:dyDescent="0.35">
      <c r="B18" s="21" t="s">
        <v>61</v>
      </c>
      <c r="C18" s="33" t="s">
        <v>177</v>
      </c>
    </row>
    <row r="19" spans="2:3" ht="30.65" customHeight="1" x14ac:dyDescent="0.35">
      <c r="B19" s="21" t="s">
        <v>75</v>
      </c>
      <c r="C19" s="36" t="s">
        <v>76</v>
      </c>
    </row>
    <row r="20" spans="2:3" ht="30.65" customHeight="1" x14ac:dyDescent="0.35">
      <c r="B20" s="94" t="s">
        <v>74</v>
      </c>
      <c r="C20" s="36" t="s">
        <v>77</v>
      </c>
    </row>
    <row r="21" spans="2:3" ht="30.65" customHeight="1" x14ac:dyDescent="0.35">
      <c r="B21" s="110" t="s">
        <v>79</v>
      </c>
      <c r="C21" s="96" t="s">
        <v>80</v>
      </c>
    </row>
    <row r="22" spans="2:3" s="409" customFormat="1" ht="30.65" customHeight="1" x14ac:dyDescent="0.35">
      <c r="B22" s="412" t="s">
        <v>222</v>
      </c>
      <c r="C22" s="411" t="s">
        <v>80</v>
      </c>
    </row>
    <row r="23" spans="2:3" ht="30.65" customHeight="1" x14ac:dyDescent="0.35">
      <c r="B23" s="59" t="s">
        <v>35</v>
      </c>
      <c r="C23" s="35" t="s">
        <v>176</v>
      </c>
    </row>
    <row r="24" spans="2:3" ht="30.65" customHeight="1" x14ac:dyDescent="0.35">
      <c r="B24" s="212" t="s">
        <v>78</v>
      </c>
      <c r="C24" s="36" t="s">
        <v>52</v>
      </c>
    </row>
    <row r="25" spans="2:3" ht="30.65" customHeight="1" x14ac:dyDescent="0.35">
      <c r="B25" s="212" t="s">
        <v>170</v>
      </c>
      <c r="C25" s="36" t="s">
        <v>171</v>
      </c>
    </row>
    <row r="26" spans="2:3" ht="15" customHeight="1" x14ac:dyDescent="0.35">
      <c r="B26" s="19" t="s">
        <v>173</v>
      </c>
      <c r="C26" s="18" t="s">
        <v>174</v>
      </c>
    </row>
    <row r="27" spans="2:3" ht="30.65" customHeight="1" x14ac:dyDescent="0.35">
      <c r="B27" s="129" t="s">
        <v>22</v>
      </c>
      <c r="C27" s="130" t="s">
        <v>84</v>
      </c>
    </row>
    <row r="28" spans="2:3" ht="30.65" customHeight="1" x14ac:dyDescent="0.35">
      <c r="B28" s="129" t="s">
        <v>23</v>
      </c>
      <c r="C28" s="131" t="s">
        <v>197</v>
      </c>
    </row>
    <row r="29" spans="2:3" ht="30.65" customHeight="1" x14ac:dyDescent="0.35">
      <c r="B29" s="129" t="s">
        <v>25</v>
      </c>
      <c r="C29" s="141" t="s">
        <v>107</v>
      </c>
    </row>
    <row r="30" spans="2:3" ht="30.65" customHeight="1" x14ac:dyDescent="0.35">
      <c r="B30" s="129" t="s">
        <v>161</v>
      </c>
      <c r="C30" s="265" t="s">
        <v>160</v>
      </c>
    </row>
    <row r="31" spans="2:3" ht="30.65" customHeight="1" x14ac:dyDescent="0.35">
      <c r="B31" s="266" t="s">
        <v>162</v>
      </c>
      <c r="C31" s="265" t="s">
        <v>126</v>
      </c>
    </row>
    <row r="32" spans="2:3" ht="15" customHeight="1" x14ac:dyDescent="0.35">
      <c r="B32" s="19" t="s">
        <v>175</v>
      </c>
      <c r="C32" s="18" t="s">
        <v>174</v>
      </c>
    </row>
    <row r="33" spans="2:3" ht="30.65" customHeight="1" x14ac:dyDescent="0.35">
      <c r="B33" s="129" t="s">
        <v>21</v>
      </c>
      <c r="C33" s="130" t="s">
        <v>85</v>
      </c>
    </row>
    <row r="34" spans="2:3" ht="39" x14ac:dyDescent="0.35">
      <c r="B34" s="129" t="s">
        <v>63</v>
      </c>
      <c r="C34" s="131" t="s">
        <v>198</v>
      </c>
    </row>
    <row r="35" spans="2:3" ht="26" x14ac:dyDescent="0.35">
      <c r="B35" s="129" t="s">
        <v>24</v>
      </c>
      <c r="C35" s="131" t="s">
        <v>199</v>
      </c>
    </row>
    <row r="36" spans="2:3" ht="30.65" customHeight="1" x14ac:dyDescent="0.35">
      <c r="B36" s="129" t="s">
        <v>33</v>
      </c>
      <c r="C36" s="131" t="s">
        <v>87</v>
      </c>
    </row>
    <row r="37" spans="2:3" ht="30.65" customHeight="1" x14ac:dyDescent="0.35">
      <c r="B37" s="129" t="s">
        <v>34</v>
      </c>
      <c r="C37" s="131" t="s">
        <v>86</v>
      </c>
    </row>
    <row r="38" spans="2:3" ht="30.65" customHeight="1" x14ac:dyDescent="0.35">
      <c r="B38" s="267" t="s">
        <v>127</v>
      </c>
      <c r="C38" s="268" t="s">
        <v>128</v>
      </c>
    </row>
    <row r="42" spans="2:3" x14ac:dyDescent="0.35">
      <c r="B42" s="213"/>
      <c r="C42" s="214"/>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3" location="'Chart 1 - NHS 24'!A1" display="Chart 1 - NHS 24"/>
    <hyperlink ref="B16" location="'Chart 2 - Hospital Care'!A1" display="Chart 2 - Hospital Confirmed"/>
    <hyperlink ref="B17" location="'Chart3 - Hospital Care (ICU)'!A1" display="Chart 3 - Hospital Care (ICU)"/>
    <hyperlink ref="B36" location="'Chart 4 - Ambulance attendances'!A1" display="Chart 4 - Ambulance attendances"/>
    <hyperlink ref="B18" location="'Chart 6 - Delayed Discharges'!A1" display="Chart 6 - Delayed Discharges"/>
    <hyperlink ref="B19" location="'Chart 7a - People Tested'!A1" display="Chart 7a - People Tested"/>
    <hyperlink ref="B23" location="'Chart 8 - Workforce'!A1" display="Chart 8 - Workforce"/>
    <hyperlink ref="B10" location="'Table 7a - Care Homes (Cases)'!A1" display="Table 7a - Care Homes (Cases)"/>
    <hyperlink ref="B37" location="'Chart 5 - Ambulance to hospital'!A1" display="Chart 5 - Ambulance to hospital"/>
    <hyperlink ref="B11" location="'Table 7b - Care Home Workforce'!A1" display="Table 7b - Care Home Workforce"/>
    <hyperlink ref="B31" location="'Table 7e - Care Homes (Archive)'!A1" display="Table 7e - Care Home Number (Archive)"/>
    <hyperlink ref="B20" location="'Chart 7b - Number of Tests'!A1" display="Chart 7b - Number of Tests"/>
    <hyperlink ref="B21" location="'Chart 7c - Daily Positive Cases'!A1" display="Chart 7c - Daily Positive Cases"/>
    <hyperlink ref="B13" location="'Table 8 - Deaths'!A1" display="Table 8 - Deaths"/>
    <hyperlink ref="B24" location="'Chart 10 - Deaths'!A1" display="Chart 10 - Deaths"/>
    <hyperlink ref="B38" location="'Chart 9 - Care Homes (Archive)'!A1" display="Chart 9 - Care Homes (Archive)"/>
    <hyperlink ref="B30" location="'Table 7d - Care Homes (Archive)'!A1" display="Table 7d - Care Homes (Archive)"/>
    <hyperlink ref="B12" location="'Table 7c - Care Homes (Homes)'!A1" display="Table 7c - Care Homes (Homes)"/>
    <hyperlink ref="B14" location="'Table 9 - School education'!A1" display="Table 9 - School education"/>
    <hyperlink ref="B25" location="'Chart 11 - School absence'!A1" display="Chart 11 - School absence"/>
    <hyperlink ref="B34" location="'Chart 2 -Archive Hosp Confirmed'!A1" display="Table 2 - Hospital Care"/>
    <hyperlink ref="B35" location="'Chart 3 - Archive ICU'!A1" display="Chart 3 - Hospital Care (ICU)"/>
    <hyperlink ref="B28" location="'Table 2 - Archive Hospital Care'!A1" display="Table 2 - Hospital Care"/>
    <hyperlink ref="B22" location="'Chart 7d - Test positivity'!A1" display="Chart 7d- Test positivity"/>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topLeftCell="E1" zoomScale="120" zoomScaleNormal="1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0" zoomScaleNormal="120" workbookViewId="0">
      <selection activeCell="P7" sqref="P7"/>
    </sheetView>
  </sheetViews>
  <sheetFormatPr defaultColWidth="9.453125" defaultRowHeight="14.5" x14ac:dyDescent="0.35"/>
  <cols>
    <col min="1" max="1" width="7.453125" style="3" customWidth="1"/>
    <col min="2" max="16384" width="9.453125" style="3"/>
  </cols>
  <sheetData>
    <row r="21" spans="2:2" x14ac:dyDescent="0.3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53"/>
  <sheetViews>
    <sheetView zoomScale="85" zoomScaleNormal="85" workbookViewId="0">
      <selection activeCell="A31" sqref="A31"/>
    </sheetView>
  </sheetViews>
  <sheetFormatPr defaultColWidth="8.54296875" defaultRowHeight="14.5" x14ac:dyDescent="0.35"/>
  <cols>
    <col min="1" max="1" width="8.54296875" style="409"/>
    <col min="2" max="2" width="9.08984375" style="425"/>
    <col min="3" max="16384" width="8.54296875" style="409"/>
  </cols>
  <sheetData>
    <row r="1" spans="1:2" x14ac:dyDescent="0.35">
      <c r="B1" s="424">
        <v>0.05</v>
      </c>
    </row>
    <row r="2" spans="1:2" x14ac:dyDescent="0.35">
      <c r="A2" s="302"/>
      <c r="B2" s="424">
        <v>0.05</v>
      </c>
    </row>
    <row r="3" spans="1:2" x14ac:dyDescent="0.35">
      <c r="A3" s="302"/>
      <c r="B3" s="424">
        <v>0.05</v>
      </c>
    </row>
    <row r="4" spans="1:2" x14ac:dyDescent="0.35">
      <c r="A4" s="302"/>
      <c r="B4" s="424">
        <v>0.05</v>
      </c>
    </row>
    <row r="5" spans="1:2" x14ac:dyDescent="0.35">
      <c r="A5" s="302"/>
      <c r="B5" s="424">
        <v>0.05</v>
      </c>
    </row>
    <row r="6" spans="1:2" x14ac:dyDescent="0.35">
      <c r="A6" s="302"/>
      <c r="B6" s="424">
        <v>0.05</v>
      </c>
    </row>
    <row r="7" spans="1:2" x14ac:dyDescent="0.35">
      <c r="A7" s="302"/>
      <c r="B7" s="424">
        <v>0.05</v>
      </c>
    </row>
    <row r="8" spans="1:2" x14ac:dyDescent="0.35">
      <c r="A8" s="302"/>
      <c r="B8" s="424">
        <v>0.05</v>
      </c>
    </row>
    <row r="9" spans="1:2" x14ac:dyDescent="0.35">
      <c r="A9" s="302"/>
      <c r="B9" s="424">
        <v>0.05</v>
      </c>
    </row>
    <row r="10" spans="1:2" x14ac:dyDescent="0.35">
      <c r="A10" s="302"/>
      <c r="B10" s="424">
        <v>0.05</v>
      </c>
    </row>
    <row r="11" spans="1:2" x14ac:dyDescent="0.35">
      <c r="A11" s="302"/>
      <c r="B11" s="424">
        <v>0.05</v>
      </c>
    </row>
    <row r="12" spans="1:2" x14ac:dyDescent="0.35">
      <c r="A12" s="302"/>
      <c r="B12" s="424">
        <v>0.05</v>
      </c>
    </row>
    <row r="13" spans="1:2" x14ac:dyDescent="0.35">
      <c r="A13" s="302"/>
      <c r="B13" s="424">
        <v>0.05</v>
      </c>
    </row>
    <row r="14" spans="1:2" x14ac:dyDescent="0.35">
      <c r="A14" s="302"/>
      <c r="B14" s="424">
        <v>0.05</v>
      </c>
    </row>
    <row r="15" spans="1:2" x14ac:dyDescent="0.35">
      <c r="A15" s="302"/>
      <c r="B15" s="424">
        <v>0.05</v>
      </c>
    </row>
    <row r="16" spans="1:2" x14ac:dyDescent="0.35">
      <c r="A16" s="302"/>
      <c r="B16" s="424">
        <v>0.05</v>
      </c>
    </row>
    <row r="17" spans="1:2" x14ac:dyDescent="0.35">
      <c r="A17" s="302"/>
      <c r="B17" s="424">
        <v>0.05</v>
      </c>
    </row>
    <row r="18" spans="1:2" x14ac:dyDescent="0.35">
      <c r="A18" s="302"/>
      <c r="B18" s="424">
        <v>0.05</v>
      </c>
    </row>
    <row r="19" spans="1:2" x14ac:dyDescent="0.35">
      <c r="A19" s="302"/>
      <c r="B19" s="424">
        <v>0.05</v>
      </c>
    </row>
    <row r="20" spans="1:2" x14ac:dyDescent="0.35">
      <c r="A20" s="302"/>
      <c r="B20" s="424">
        <v>0.05</v>
      </c>
    </row>
    <row r="21" spans="1:2" x14ac:dyDescent="0.35">
      <c r="A21" s="302"/>
      <c r="B21" s="424">
        <v>0.05</v>
      </c>
    </row>
    <row r="22" spans="1:2" x14ac:dyDescent="0.35">
      <c r="A22" s="302"/>
      <c r="B22" s="424">
        <v>0.05</v>
      </c>
    </row>
    <row r="23" spans="1:2" x14ac:dyDescent="0.35">
      <c r="A23" s="302"/>
      <c r="B23" s="424">
        <v>0.05</v>
      </c>
    </row>
    <row r="24" spans="1:2" x14ac:dyDescent="0.35">
      <c r="A24" s="302"/>
      <c r="B24" s="424">
        <v>0.05</v>
      </c>
    </row>
    <row r="25" spans="1:2" x14ac:dyDescent="0.35">
      <c r="A25" s="302"/>
      <c r="B25" s="424">
        <v>0.05</v>
      </c>
    </row>
    <row r="26" spans="1:2" x14ac:dyDescent="0.35">
      <c r="A26" s="302"/>
      <c r="B26" s="424">
        <v>0.05</v>
      </c>
    </row>
    <row r="27" spans="1:2" x14ac:dyDescent="0.35">
      <c r="A27" s="302"/>
      <c r="B27" s="424">
        <v>0.05</v>
      </c>
    </row>
    <row r="28" spans="1:2" x14ac:dyDescent="0.35">
      <c r="A28" s="302"/>
      <c r="B28" s="424">
        <v>0.05</v>
      </c>
    </row>
    <row r="29" spans="1:2" x14ac:dyDescent="0.35">
      <c r="A29" s="302"/>
      <c r="B29" s="424">
        <v>0.05</v>
      </c>
    </row>
    <row r="30" spans="1:2" x14ac:dyDescent="0.35">
      <c r="A30" s="302"/>
      <c r="B30" s="424">
        <v>0.05</v>
      </c>
    </row>
    <row r="31" spans="1:2" x14ac:dyDescent="0.35">
      <c r="A31" s="302"/>
      <c r="B31" s="424">
        <v>0.05</v>
      </c>
    </row>
    <row r="32" spans="1:2" x14ac:dyDescent="0.35">
      <c r="A32" s="302"/>
      <c r="B32" s="424">
        <v>0.05</v>
      </c>
    </row>
    <row r="33" spans="1:2" x14ac:dyDescent="0.35">
      <c r="A33" s="302"/>
      <c r="B33" s="424">
        <v>0.05</v>
      </c>
    </row>
    <row r="34" spans="1:2" x14ac:dyDescent="0.35">
      <c r="A34" s="302"/>
      <c r="B34" s="424">
        <v>0.05</v>
      </c>
    </row>
    <row r="35" spans="1:2" x14ac:dyDescent="0.35">
      <c r="A35" s="302"/>
      <c r="B35" s="424">
        <v>0.05</v>
      </c>
    </row>
    <row r="36" spans="1:2" x14ac:dyDescent="0.35">
      <c r="A36" s="302"/>
      <c r="B36" s="424">
        <v>0.05</v>
      </c>
    </row>
    <row r="37" spans="1:2" x14ac:dyDescent="0.35">
      <c r="A37" s="302"/>
      <c r="B37" s="424">
        <v>0.05</v>
      </c>
    </row>
    <row r="38" spans="1:2" x14ac:dyDescent="0.35">
      <c r="A38" s="302"/>
      <c r="B38" s="424">
        <v>0.05</v>
      </c>
    </row>
    <row r="39" spans="1:2" x14ac:dyDescent="0.35">
      <c r="A39" s="302"/>
      <c r="B39" s="424">
        <v>0.05</v>
      </c>
    </row>
    <row r="40" spans="1:2" x14ac:dyDescent="0.35">
      <c r="A40" s="302"/>
      <c r="B40" s="424">
        <v>0.05</v>
      </c>
    </row>
    <row r="41" spans="1:2" x14ac:dyDescent="0.35">
      <c r="A41" s="302"/>
      <c r="B41" s="424">
        <v>0.05</v>
      </c>
    </row>
    <row r="42" spans="1:2" x14ac:dyDescent="0.35">
      <c r="A42" s="302"/>
      <c r="B42" s="424">
        <v>0.05</v>
      </c>
    </row>
    <row r="43" spans="1:2" x14ac:dyDescent="0.35">
      <c r="A43" s="302"/>
      <c r="B43" s="424">
        <v>0.05</v>
      </c>
    </row>
    <row r="44" spans="1:2" x14ac:dyDescent="0.35">
      <c r="A44" s="302"/>
      <c r="B44" s="424">
        <v>0.05</v>
      </c>
    </row>
    <row r="45" spans="1:2" x14ac:dyDescent="0.35">
      <c r="A45" s="302"/>
      <c r="B45" s="424">
        <v>0.05</v>
      </c>
    </row>
    <row r="46" spans="1:2" x14ac:dyDescent="0.35">
      <c r="A46" s="302"/>
      <c r="B46" s="424">
        <v>0.05</v>
      </c>
    </row>
    <row r="47" spans="1:2" x14ac:dyDescent="0.35">
      <c r="A47" s="302"/>
      <c r="B47" s="424">
        <v>0.05</v>
      </c>
    </row>
    <row r="48" spans="1:2" x14ac:dyDescent="0.35">
      <c r="A48" s="302"/>
      <c r="B48" s="424">
        <v>0.05</v>
      </c>
    </row>
    <row r="49" spans="1:2" x14ac:dyDescent="0.35">
      <c r="A49" s="302"/>
      <c r="B49" s="424">
        <v>0.05</v>
      </c>
    </row>
    <row r="50" spans="1:2" x14ac:dyDescent="0.35">
      <c r="A50" s="302"/>
      <c r="B50" s="424">
        <v>0.05</v>
      </c>
    </row>
    <row r="51" spans="1:2" x14ac:dyDescent="0.35">
      <c r="A51" s="302"/>
      <c r="B51" s="424">
        <v>0.05</v>
      </c>
    </row>
    <row r="52" spans="1:2" x14ac:dyDescent="0.35">
      <c r="A52" s="302"/>
      <c r="B52" s="424">
        <v>0.05</v>
      </c>
    </row>
    <row r="53" spans="1:2" x14ac:dyDescent="0.35">
      <c r="A53" s="302"/>
      <c r="B53" s="424">
        <v>0.05</v>
      </c>
    </row>
    <row r="54" spans="1:2" x14ac:dyDescent="0.35">
      <c r="A54" s="302"/>
      <c r="B54" s="424">
        <v>0.05</v>
      </c>
    </row>
    <row r="55" spans="1:2" x14ac:dyDescent="0.35">
      <c r="A55" s="302"/>
      <c r="B55" s="424">
        <v>0.05</v>
      </c>
    </row>
    <row r="56" spans="1:2" x14ac:dyDescent="0.35">
      <c r="A56" s="302"/>
      <c r="B56" s="424">
        <v>0.05</v>
      </c>
    </row>
    <row r="57" spans="1:2" x14ac:dyDescent="0.35">
      <c r="A57" s="302"/>
      <c r="B57" s="424">
        <v>0.05</v>
      </c>
    </row>
    <row r="58" spans="1:2" x14ac:dyDescent="0.35">
      <c r="A58" s="302"/>
      <c r="B58" s="424">
        <v>0.05</v>
      </c>
    </row>
    <row r="59" spans="1:2" x14ac:dyDescent="0.35">
      <c r="A59" s="302"/>
      <c r="B59" s="424">
        <v>0.05</v>
      </c>
    </row>
    <row r="60" spans="1:2" x14ac:dyDescent="0.35">
      <c r="A60" s="302"/>
      <c r="B60" s="424">
        <v>0.05</v>
      </c>
    </row>
    <row r="61" spans="1:2" x14ac:dyDescent="0.35">
      <c r="A61" s="302"/>
      <c r="B61" s="424">
        <v>0.05</v>
      </c>
    </row>
    <row r="62" spans="1:2" x14ac:dyDescent="0.35">
      <c r="A62" s="302"/>
      <c r="B62" s="424">
        <v>0.05</v>
      </c>
    </row>
    <row r="63" spans="1:2" x14ac:dyDescent="0.35">
      <c r="A63" s="302"/>
      <c r="B63" s="424">
        <v>0.05</v>
      </c>
    </row>
    <row r="64" spans="1:2" x14ac:dyDescent="0.35">
      <c r="A64" s="302"/>
      <c r="B64" s="424">
        <v>0.05</v>
      </c>
    </row>
    <row r="65" spans="1:2" x14ac:dyDescent="0.35">
      <c r="A65" s="302"/>
      <c r="B65" s="424">
        <v>0.05</v>
      </c>
    </row>
    <row r="66" spans="1:2" x14ac:dyDescent="0.35">
      <c r="A66" s="302"/>
      <c r="B66" s="424">
        <v>0.05</v>
      </c>
    </row>
    <row r="67" spans="1:2" x14ac:dyDescent="0.35">
      <c r="A67" s="302"/>
      <c r="B67" s="424">
        <v>0.05</v>
      </c>
    </row>
    <row r="68" spans="1:2" x14ac:dyDescent="0.35">
      <c r="A68" s="302"/>
      <c r="B68" s="424">
        <v>0.05</v>
      </c>
    </row>
    <row r="69" spans="1:2" x14ac:dyDescent="0.35">
      <c r="A69" s="302"/>
      <c r="B69" s="424">
        <v>0.05</v>
      </c>
    </row>
    <row r="70" spans="1:2" x14ac:dyDescent="0.35">
      <c r="A70" s="302"/>
      <c r="B70" s="424">
        <v>0.05</v>
      </c>
    </row>
    <row r="71" spans="1:2" x14ac:dyDescent="0.35">
      <c r="A71" s="302"/>
      <c r="B71" s="424">
        <v>0.05</v>
      </c>
    </row>
    <row r="72" spans="1:2" x14ac:dyDescent="0.35">
      <c r="A72" s="302"/>
      <c r="B72" s="424">
        <v>0.05</v>
      </c>
    </row>
    <row r="73" spans="1:2" x14ac:dyDescent="0.35">
      <c r="A73" s="302"/>
      <c r="B73" s="424">
        <v>0.05</v>
      </c>
    </row>
    <row r="74" spans="1:2" x14ac:dyDescent="0.35">
      <c r="A74" s="302"/>
      <c r="B74" s="424">
        <v>0.05</v>
      </c>
    </row>
    <row r="75" spans="1:2" x14ac:dyDescent="0.35">
      <c r="A75" s="302"/>
      <c r="B75" s="424">
        <v>0.05</v>
      </c>
    </row>
    <row r="76" spans="1:2" x14ac:dyDescent="0.35">
      <c r="A76" s="302"/>
      <c r="B76" s="424">
        <v>0.05</v>
      </c>
    </row>
    <row r="77" spans="1:2" x14ac:dyDescent="0.35">
      <c r="A77" s="302"/>
      <c r="B77" s="424">
        <v>0.05</v>
      </c>
    </row>
    <row r="78" spans="1:2" x14ac:dyDescent="0.35">
      <c r="A78" s="302"/>
      <c r="B78" s="424">
        <v>0.05</v>
      </c>
    </row>
    <row r="79" spans="1:2" x14ac:dyDescent="0.35">
      <c r="A79" s="302"/>
      <c r="B79" s="424">
        <v>0.05</v>
      </c>
    </row>
    <row r="80" spans="1:2" x14ac:dyDescent="0.35">
      <c r="A80" s="302"/>
      <c r="B80" s="424">
        <v>0.05</v>
      </c>
    </row>
    <row r="81" spans="1:2" x14ac:dyDescent="0.35">
      <c r="A81" s="302"/>
      <c r="B81" s="424">
        <v>0.05</v>
      </c>
    </row>
    <row r="82" spans="1:2" x14ac:dyDescent="0.35">
      <c r="A82" s="302"/>
      <c r="B82" s="424">
        <v>0.05</v>
      </c>
    </row>
    <row r="83" spans="1:2" x14ac:dyDescent="0.35">
      <c r="A83" s="302"/>
      <c r="B83" s="424">
        <v>0.05</v>
      </c>
    </row>
    <row r="84" spans="1:2" x14ac:dyDescent="0.35">
      <c r="A84" s="302"/>
      <c r="B84" s="424">
        <v>0.05</v>
      </c>
    </row>
    <row r="85" spans="1:2" x14ac:dyDescent="0.35">
      <c r="A85" s="302"/>
      <c r="B85" s="424">
        <v>0.05</v>
      </c>
    </row>
    <row r="86" spans="1:2" x14ac:dyDescent="0.35">
      <c r="A86" s="302"/>
      <c r="B86" s="424">
        <v>0.05</v>
      </c>
    </row>
    <row r="87" spans="1:2" x14ac:dyDescent="0.35">
      <c r="A87" s="302"/>
      <c r="B87" s="424">
        <v>0.05</v>
      </c>
    </row>
    <row r="88" spans="1:2" x14ac:dyDescent="0.35">
      <c r="A88" s="302"/>
      <c r="B88" s="424">
        <v>0.05</v>
      </c>
    </row>
    <row r="89" spans="1:2" x14ac:dyDescent="0.35">
      <c r="A89" s="302"/>
      <c r="B89" s="424">
        <v>0.05</v>
      </c>
    </row>
    <row r="90" spans="1:2" x14ac:dyDescent="0.35">
      <c r="A90" s="302"/>
      <c r="B90" s="424">
        <v>0.05</v>
      </c>
    </row>
    <row r="91" spans="1:2" x14ac:dyDescent="0.35">
      <c r="A91" s="302"/>
      <c r="B91" s="424">
        <v>0.05</v>
      </c>
    </row>
    <row r="92" spans="1:2" x14ac:dyDescent="0.35">
      <c r="A92" s="302"/>
      <c r="B92" s="424">
        <v>0.05</v>
      </c>
    </row>
    <row r="93" spans="1:2" x14ac:dyDescent="0.35">
      <c r="A93" s="302"/>
      <c r="B93" s="424">
        <v>0.05</v>
      </c>
    </row>
    <row r="94" spans="1:2" x14ac:dyDescent="0.35">
      <c r="A94" s="302"/>
      <c r="B94" s="424">
        <v>0.05</v>
      </c>
    </row>
    <row r="95" spans="1:2" x14ac:dyDescent="0.35">
      <c r="A95" s="302"/>
      <c r="B95" s="424">
        <v>0.05</v>
      </c>
    </row>
    <row r="96" spans="1:2" x14ac:dyDescent="0.35">
      <c r="A96" s="302"/>
      <c r="B96" s="424">
        <v>0.05</v>
      </c>
    </row>
    <row r="97" spans="1:2" x14ac:dyDescent="0.35">
      <c r="A97" s="302"/>
      <c r="B97" s="424">
        <v>0.05</v>
      </c>
    </row>
    <row r="98" spans="1:2" x14ac:dyDescent="0.35">
      <c r="A98" s="302"/>
      <c r="B98" s="424">
        <v>0.05</v>
      </c>
    </row>
    <row r="99" spans="1:2" x14ac:dyDescent="0.35">
      <c r="A99" s="302"/>
      <c r="B99" s="424">
        <v>0.05</v>
      </c>
    </row>
    <row r="100" spans="1:2" x14ac:dyDescent="0.35">
      <c r="A100" s="302"/>
      <c r="B100" s="424">
        <v>0.05</v>
      </c>
    </row>
    <row r="101" spans="1:2" x14ac:dyDescent="0.35">
      <c r="A101" s="302"/>
      <c r="B101" s="424">
        <v>0.05</v>
      </c>
    </row>
    <row r="102" spans="1:2" x14ac:dyDescent="0.35">
      <c r="A102" s="302"/>
      <c r="B102" s="424">
        <v>0.05</v>
      </c>
    </row>
    <row r="103" spans="1:2" x14ac:dyDescent="0.35">
      <c r="A103" s="302"/>
      <c r="B103" s="424">
        <v>0.05</v>
      </c>
    </row>
    <row r="104" spans="1:2" x14ac:dyDescent="0.35">
      <c r="A104" s="302"/>
      <c r="B104" s="424">
        <v>0.05</v>
      </c>
    </row>
    <row r="105" spans="1:2" x14ac:dyDescent="0.35">
      <c r="A105" s="302"/>
      <c r="B105" s="424">
        <v>0.05</v>
      </c>
    </row>
    <row r="106" spans="1:2" x14ac:dyDescent="0.35">
      <c r="A106" s="302"/>
      <c r="B106" s="424">
        <v>0.05</v>
      </c>
    </row>
    <row r="107" spans="1:2" x14ac:dyDescent="0.35">
      <c r="A107" s="302"/>
      <c r="B107" s="424">
        <v>0.05</v>
      </c>
    </row>
    <row r="108" spans="1:2" x14ac:dyDescent="0.35">
      <c r="A108" s="302"/>
      <c r="B108" s="424">
        <v>0.05</v>
      </c>
    </row>
    <row r="109" spans="1:2" x14ac:dyDescent="0.35">
      <c r="A109" s="302"/>
      <c r="B109" s="424">
        <v>0.05</v>
      </c>
    </row>
    <row r="110" spans="1:2" x14ac:dyDescent="0.35">
      <c r="A110" s="302"/>
      <c r="B110" s="424">
        <v>0.05</v>
      </c>
    </row>
    <row r="111" spans="1:2" x14ac:dyDescent="0.35">
      <c r="A111" s="302"/>
      <c r="B111" s="424">
        <v>0.05</v>
      </c>
    </row>
    <row r="112" spans="1:2" x14ac:dyDescent="0.35">
      <c r="A112" s="302"/>
      <c r="B112" s="424">
        <v>0.05</v>
      </c>
    </row>
    <row r="113" spans="1:2" x14ac:dyDescent="0.35">
      <c r="A113" s="302"/>
      <c r="B113" s="424">
        <v>0.05</v>
      </c>
    </row>
    <row r="114" spans="1:2" x14ac:dyDescent="0.35">
      <c r="A114" s="302"/>
      <c r="B114" s="424">
        <v>0.05</v>
      </c>
    </row>
    <row r="115" spans="1:2" x14ac:dyDescent="0.35">
      <c r="A115" s="302"/>
      <c r="B115" s="424">
        <v>0.05</v>
      </c>
    </row>
    <row r="116" spans="1:2" x14ac:dyDescent="0.35">
      <c r="A116" s="302"/>
      <c r="B116" s="424">
        <v>0.05</v>
      </c>
    </row>
    <row r="117" spans="1:2" x14ac:dyDescent="0.35">
      <c r="A117" s="302"/>
      <c r="B117" s="424">
        <v>0.05</v>
      </c>
    </row>
    <row r="118" spans="1:2" x14ac:dyDescent="0.35">
      <c r="A118" s="302"/>
      <c r="B118" s="424">
        <v>0.05</v>
      </c>
    </row>
    <row r="119" spans="1:2" x14ac:dyDescent="0.35">
      <c r="A119" s="302"/>
      <c r="B119" s="424">
        <v>0.05</v>
      </c>
    </row>
    <row r="120" spans="1:2" x14ac:dyDescent="0.35">
      <c r="A120" s="302"/>
      <c r="B120" s="424">
        <v>0.05</v>
      </c>
    </row>
    <row r="121" spans="1:2" x14ac:dyDescent="0.35">
      <c r="A121" s="302"/>
      <c r="B121" s="424">
        <v>0.05</v>
      </c>
    </row>
    <row r="122" spans="1:2" x14ac:dyDescent="0.35">
      <c r="A122" s="302"/>
      <c r="B122" s="424">
        <v>0.05</v>
      </c>
    </row>
    <row r="123" spans="1:2" x14ac:dyDescent="0.35">
      <c r="A123" s="302"/>
      <c r="B123" s="424">
        <v>0.05</v>
      </c>
    </row>
    <row r="124" spans="1:2" x14ac:dyDescent="0.35">
      <c r="A124" s="302"/>
      <c r="B124" s="424">
        <v>0.05</v>
      </c>
    </row>
    <row r="125" spans="1:2" x14ac:dyDescent="0.35">
      <c r="A125" s="302"/>
      <c r="B125" s="424">
        <v>0.05</v>
      </c>
    </row>
    <row r="126" spans="1:2" x14ac:dyDescent="0.35">
      <c r="A126" s="302"/>
      <c r="B126" s="424">
        <v>0.05</v>
      </c>
    </row>
    <row r="127" spans="1:2" x14ac:dyDescent="0.35">
      <c r="A127" s="302"/>
      <c r="B127" s="424">
        <v>0.05</v>
      </c>
    </row>
    <row r="128" spans="1:2" x14ac:dyDescent="0.35">
      <c r="A128" s="302"/>
      <c r="B128" s="424">
        <v>0.05</v>
      </c>
    </row>
    <row r="129" spans="1:2" x14ac:dyDescent="0.35">
      <c r="A129" s="302"/>
      <c r="B129" s="424">
        <v>0.05</v>
      </c>
    </row>
    <row r="130" spans="1:2" x14ac:dyDescent="0.35">
      <c r="A130" s="302"/>
      <c r="B130" s="424">
        <v>0.05</v>
      </c>
    </row>
    <row r="131" spans="1:2" x14ac:dyDescent="0.35">
      <c r="A131" s="302"/>
      <c r="B131" s="424">
        <v>0.05</v>
      </c>
    </row>
    <row r="132" spans="1:2" x14ac:dyDescent="0.35">
      <c r="A132" s="302"/>
      <c r="B132" s="424">
        <v>0.05</v>
      </c>
    </row>
    <row r="133" spans="1:2" x14ac:dyDescent="0.35">
      <c r="A133" s="302"/>
      <c r="B133" s="424">
        <v>0.05</v>
      </c>
    </row>
    <row r="134" spans="1:2" x14ac:dyDescent="0.35">
      <c r="A134" s="302"/>
      <c r="B134" s="424">
        <v>0.05</v>
      </c>
    </row>
    <row r="135" spans="1:2" x14ac:dyDescent="0.35">
      <c r="A135" s="302"/>
      <c r="B135" s="424">
        <v>0.05</v>
      </c>
    </row>
    <row r="136" spans="1:2" x14ac:dyDescent="0.35">
      <c r="A136" s="302"/>
      <c r="B136" s="424">
        <v>0.05</v>
      </c>
    </row>
    <row r="137" spans="1:2" x14ac:dyDescent="0.35">
      <c r="A137" s="302"/>
      <c r="B137" s="424">
        <v>0.05</v>
      </c>
    </row>
    <row r="138" spans="1:2" x14ac:dyDescent="0.35">
      <c r="A138" s="302"/>
      <c r="B138" s="424">
        <v>0.05</v>
      </c>
    </row>
    <row r="139" spans="1:2" x14ac:dyDescent="0.35">
      <c r="A139" s="302"/>
      <c r="B139" s="424">
        <v>0.05</v>
      </c>
    </row>
    <row r="140" spans="1:2" x14ac:dyDescent="0.35">
      <c r="A140" s="302"/>
      <c r="B140" s="424">
        <v>0.05</v>
      </c>
    </row>
    <row r="141" spans="1:2" x14ac:dyDescent="0.35">
      <c r="A141" s="302"/>
      <c r="B141" s="424">
        <v>0.05</v>
      </c>
    </row>
    <row r="142" spans="1:2" x14ac:dyDescent="0.35">
      <c r="A142" s="302"/>
      <c r="B142" s="424">
        <v>0.05</v>
      </c>
    </row>
    <row r="143" spans="1:2" x14ac:dyDescent="0.35">
      <c r="A143" s="302"/>
      <c r="B143" s="424">
        <v>0.05</v>
      </c>
    </row>
    <row r="144" spans="1:2" x14ac:dyDescent="0.35">
      <c r="A144" s="302"/>
      <c r="B144" s="424">
        <v>0.05</v>
      </c>
    </row>
    <row r="145" spans="1:2" x14ac:dyDescent="0.35">
      <c r="A145" s="302"/>
      <c r="B145" s="424">
        <v>0.05</v>
      </c>
    </row>
    <row r="146" spans="1:2" x14ac:dyDescent="0.35">
      <c r="A146" s="302"/>
      <c r="B146" s="424">
        <v>0.05</v>
      </c>
    </row>
    <row r="147" spans="1:2" x14ac:dyDescent="0.35">
      <c r="A147" s="302"/>
      <c r="B147" s="424">
        <v>0.05</v>
      </c>
    </row>
    <row r="148" spans="1:2" x14ac:dyDescent="0.35">
      <c r="A148" s="302"/>
      <c r="B148" s="424">
        <v>0.05</v>
      </c>
    </row>
    <row r="149" spans="1:2" x14ac:dyDescent="0.35">
      <c r="A149" s="302"/>
      <c r="B149" s="424">
        <v>0.05</v>
      </c>
    </row>
    <row r="150" spans="1:2" x14ac:dyDescent="0.35">
      <c r="A150" s="302"/>
      <c r="B150" s="424">
        <v>0.05</v>
      </c>
    </row>
    <row r="151" spans="1:2" x14ac:dyDescent="0.35">
      <c r="A151" s="302"/>
      <c r="B151" s="424">
        <v>0.05</v>
      </c>
    </row>
    <row r="152" spans="1:2" x14ac:dyDescent="0.35">
      <c r="A152" s="302"/>
      <c r="B152" s="424">
        <v>0.05</v>
      </c>
    </row>
    <row r="153" spans="1:2" x14ac:dyDescent="0.35">
      <c r="A153" s="302"/>
      <c r="B153" s="42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60"/>
  <sheetViews>
    <sheetView showGridLines="0" zoomScale="90" zoomScaleNormal="90" workbookViewId="0">
      <pane xSplit="1" ySplit="2" topLeftCell="B132" activePane="bottomRight" state="frozen"/>
      <selection pane="topRight" activeCell="B1" sqref="B1"/>
      <selection pane="bottomLeft" activeCell="A4" sqref="A4"/>
      <selection pane="bottomRight"/>
    </sheetView>
  </sheetViews>
  <sheetFormatPr defaultRowHeight="14.5" x14ac:dyDescent="0.35"/>
  <cols>
    <col min="1" max="1" width="18.453125" customWidth="1"/>
    <col min="2" max="4" width="13.453125" customWidth="1"/>
    <col min="5" max="5" width="13.453125" style="31" customWidth="1"/>
    <col min="6" max="6" width="9.453125" style="31"/>
  </cols>
  <sheetData>
    <row r="1" spans="1:16" x14ac:dyDescent="0.35">
      <c r="A1" s="1" t="s">
        <v>89</v>
      </c>
      <c r="B1" s="1"/>
      <c r="C1" s="1"/>
      <c r="D1" s="95"/>
      <c r="K1" s="22" t="s">
        <v>29</v>
      </c>
    </row>
    <row r="2" spans="1:16" ht="55.5" customHeight="1" x14ac:dyDescent="0.35">
      <c r="A2" s="135" t="s">
        <v>0</v>
      </c>
      <c r="B2" s="136" t="s">
        <v>8</v>
      </c>
      <c r="C2" s="136" t="s">
        <v>9</v>
      </c>
      <c r="D2" s="134" t="s">
        <v>10</v>
      </c>
      <c r="E2" s="134" t="s">
        <v>11</v>
      </c>
      <c r="F2" s="137"/>
    </row>
    <row r="3" spans="1:16" x14ac:dyDescent="0.35">
      <c r="A3" s="11">
        <v>43922</v>
      </c>
      <c r="B3" s="5">
        <v>4354</v>
      </c>
      <c r="C3" s="5">
        <v>467</v>
      </c>
      <c r="D3" s="5">
        <v>4898</v>
      </c>
      <c r="E3" s="9">
        <v>9719</v>
      </c>
      <c r="F3" s="138"/>
      <c r="G3" s="7"/>
      <c r="H3" s="7"/>
      <c r="I3" s="7"/>
      <c r="J3" s="7"/>
      <c r="K3" s="8"/>
      <c r="L3" s="8"/>
      <c r="M3" s="8"/>
      <c r="N3" s="8"/>
      <c r="O3" s="8"/>
      <c r="P3" s="8"/>
    </row>
    <row r="4" spans="1:16" x14ac:dyDescent="0.35">
      <c r="A4" s="11">
        <v>43923</v>
      </c>
      <c r="B4" s="5">
        <v>4378</v>
      </c>
      <c r="C4" s="5">
        <v>435</v>
      </c>
      <c r="D4" s="5">
        <v>5578</v>
      </c>
      <c r="E4" s="9">
        <v>10391</v>
      </c>
      <c r="F4" s="138"/>
      <c r="G4" s="7"/>
      <c r="H4" s="7"/>
      <c r="I4" s="7"/>
      <c r="J4" s="7"/>
      <c r="K4" s="8"/>
      <c r="L4" s="8"/>
      <c r="M4" s="8"/>
      <c r="N4" s="8"/>
      <c r="O4" s="8"/>
      <c r="P4" s="8"/>
    </row>
    <row r="5" spans="1:16" x14ac:dyDescent="0.35">
      <c r="A5" s="11">
        <v>43924</v>
      </c>
      <c r="B5" s="5">
        <v>4403</v>
      </c>
      <c r="C5" s="5">
        <v>399</v>
      </c>
      <c r="D5" s="5">
        <v>5699</v>
      </c>
      <c r="E5" s="9">
        <v>10501</v>
      </c>
      <c r="F5" s="138"/>
      <c r="G5" s="7"/>
      <c r="H5" s="7"/>
      <c r="I5" s="7"/>
      <c r="J5" s="7"/>
      <c r="K5" s="8"/>
      <c r="L5" s="8"/>
      <c r="M5" s="8"/>
      <c r="N5" s="8"/>
      <c r="O5" s="8"/>
      <c r="P5" s="8"/>
    </row>
    <row r="6" spans="1:16" x14ac:dyDescent="0.35">
      <c r="A6" s="11">
        <v>43925</v>
      </c>
      <c r="B6" s="5">
        <v>4227</v>
      </c>
      <c r="C6" s="5">
        <v>365</v>
      </c>
      <c r="D6" s="5">
        <v>5170</v>
      </c>
      <c r="E6" s="9">
        <v>9762</v>
      </c>
      <c r="F6" s="138"/>
      <c r="G6" s="7"/>
      <c r="H6" s="7"/>
      <c r="I6" s="7"/>
      <c r="J6" s="7"/>
      <c r="K6" s="8"/>
      <c r="L6" s="8"/>
      <c r="M6" s="8"/>
      <c r="N6" s="8"/>
      <c r="O6" s="8"/>
      <c r="P6" s="8"/>
    </row>
    <row r="7" spans="1:16" x14ac:dyDescent="0.35">
      <c r="A7" s="11">
        <v>43926</v>
      </c>
      <c r="B7" s="5">
        <v>4192</v>
      </c>
      <c r="C7" s="5">
        <v>342</v>
      </c>
      <c r="D7" s="5">
        <v>5117</v>
      </c>
      <c r="E7" s="9">
        <v>9651</v>
      </c>
      <c r="F7" s="138"/>
      <c r="G7" s="7"/>
      <c r="H7" s="7"/>
      <c r="I7" s="7"/>
      <c r="J7" s="7"/>
      <c r="K7" s="8"/>
      <c r="L7" s="8"/>
      <c r="M7" s="8"/>
      <c r="N7" s="8"/>
      <c r="O7" s="8"/>
      <c r="P7" s="8"/>
    </row>
    <row r="8" spans="1:16" x14ac:dyDescent="0.35">
      <c r="A8" s="11">
        <v>43927</v>
      </c>
      <c r="B8" s="5">
        <v>3138</v>
      </c>
      <c r="C8" s="5">
        <v>264</v>
      </c>
      <c r="D8" s="5">
        <v>4045</v>
      </c>
      <c r="E8" s="9">
        <v>7447</v>
      </c>
      <c r="F8" s="138"/>
      <c r="G8" s="7"/>
      <c r="H8" s="7"/>
      <c r="I8" s="7"/>
      <c r="J8" s="7"/>
      <c r="K8" s="8"/>
      <c r="L8" s="8"/>
      <c r="M8" s="8"/>
      <c r="N8" s="8"/>
      <c r="O8" s="8"/>
      <c r="P8" s="8"/>
    </row>
    <row r="9" spans="1:16" x14ac:dyDescent="0.35">
      <c r="A9" s="11">
        <v>43928</v>
      </c>
      <c r="B9" s="5">
        <v>3342</v>
      </c>
      <c r="C9" s="5">
        <v>252</v>
      </c>
      <c r="D9" s="5">
        <v>4315</v>
      </c>
      <c r="E9" s="9">
        <v>7909</v>
      </c>
      <c r="F9" s="138"/>
      <c r="G9" s="7"/>
      <c r="H9" s="7"/>
      <c r="I9" s="7"/>
      <c r="J9" s="7"/>
      <c r="K9" s="8"/>
      <c r="L9" s="8"/>
      <c r="M9" s="8"/>
      <c r="N9" s="8"/>
      <c r="O9" s="8"/>
      <c r="P9" s="8"/>
    </row>
    <row r="10" spans="1:16" x14ac:dyDescent="0.35">
      <c r="A10" s="11">
        <v>43929</v>
      </c>
      <c r="B10" s="5">
        <v>3777</v>
      </c>
      <c r="C10" s="5">
        <v>287</v>
      </c>
      <c r="D10" s="5">
        <v>4699</v>
      </c>
      <c r="E10" s="9">
        <v>8763</v>
      </c>
      <c r="F10" s="138"/>
      <c r="G10" s="7"/>
      <c r="H10" s="7"/>
      <c r="I10" s="7"/>
      <c r="J10" s="7"/>
      <c r="K10" s="8"/>
      <c r="L10" s="8"/>
      <c r="M10" s="8"/>
      <c r="N10" s="8"/>
      <c r="O10" s="8"/>
      <c r="P10" s="8"/>
    </row>
    <row r="11" spans="1:16" x14ac:dyDescent="0.35">
      <c r="A11" s="11">
        <v>43930</v>
      </c>
      <c r="B11" s="5">
        <v>3601</v>
      </c>
      <c r="C11" s="5">
        <v>269</v>
      </c>
      <c r="D11" s="5">
        <v>4493</v>
      </c>
      <c r="E11" s="9">
        <v>8363</v>
      </c>
      <c r="F11" s="138"/>
      <c r="G11" s="7"/>
      <c r="H11" s="7"/>
      <c r="I11" s="7"/>
      <c r="J11" s="7"/>
      <c r="K11" s="8"/>
      <c r="L11" s="8"/>
      <c r="M11" s="8"/>
      <c r="N11" s="8"/>
      <c r="O11" s="8"/>
      <c r="P11" s="8"/>
    </row>
    <row r="12" spans="1:16" x14ac:dyDescent="0.35">
      <c r="A12" s="11">
        <v>43931</v>
      </c>
      <c r="B12" s="9">
        <v>3448</v>
      </c>
      <c r="C12" s="9">
        <v>243</v>
      </c>
      <c r="D12" s="9">
        <v>3967</v>
      </c>
      <c r="E12" s="9">
        <v>7658</v>
      </c>
      <c r="F12" s="138"/>
      <c r="G12" s="7"/>
      <c r="H12" s="7"/>
      <c r="I12" s="7"/>
      <c r="J12" s="7"/>
      <c r="K12" s="8"/>
      <c r="L12" s="8"/>
      <c r="M12" s="8"/>
      <c r="N12" s="8"/>
      <c r="O12" s="8"/>
      <c r="P12" s="8"/>
    </row>
    <row r="13" spans="1:16" x14ac:dyDescent="0.35">
      <c r="A13" s="13">
        <v>43932</v>
      </c>
      <c r="B13" s="9">
        <v>3397</v>
      </c>
      <c r="C13" s="9">
        <v>233</v>
      </c>
      <c r="D13" s="9">
        <v>3776</v>
      </c>
      <c r="E13" s="9">
        <v>7406</v>
      </c>
      <c r="F13" s="138"/>
      <c r="G13" s="7"/>
      <c r="H13" s="7"/>
      <c r="I13" s="7"/>
      <c r="J13" s="7"/>
      <c r="K13" s="8"/>
      <c r="L13" s="8"/>
      <c r="M13" s="8"/>
      <c r="N13" s="8"/>
      <c r="O13" s="8"/>
      <c r="P13" s="8"/>
    </row>
    <row r="14" spans="1:16" x14ac:dyDescent="0.35">
      <c r="A14" s="13">
        <v>43933</v>
      </c>
      <c r="B14" s="5">
        <v>3387</v>
      </c>
      <c r="C14" s="5">
        <v>229</v>
      </c>
      <c r="D14" s="5">
        <v>3696</v>
      </c>
      <c r="E14" s="9">
        <v>7312</v>
      </c>
      <c r="F14" s="138"/>
      <c r="G14" s="7"/>
      <c r="H14" s="7"/>
      <c r="I14" s="7"/>
      <c r="J14" s="7"/>
      <c r="K14" s="8"/>
      <c r="L14" s="8"/>
      <c r="M14" s="8"/>
      <c r="N14" s="8"/>
      <c r="O14" s="8"/>
      <c r="P14" s="8"/>
    </row>
    <row r="15" spans="1:16" x14ac:dyDescent="0.35">
      <c r="A15" s="13">
        <v>43934</v>
      </c>
      <c r="B15" s="5">
        <v>2980</v>
      </c>
      <c r="C15" s="5">
        <v>195</v>
      </c>
      <c r="D15" s="5">
        <v>3155</v>
      </c>
      <c r="E15" s="9">
        <v>6330</v>
      </c>
      <c r="F15" s="138"/>
      <c r="G15" s="7"/>
      <c r="H15" s="7"/>
      <c r="I15" s="7"/>
      <c r="J15" s="7"/>
      <c r="K15" s="8"/>
      <c r="L15" s="8"/>
      <c r="M15" s="8"/>
      <c r="N15" s="8"/>
      <c r="O15" s="8"/>
      <c r="P15" s="8"/>
    </row>
    <row r="16" spans="1:16" x14ac:dyDescent="0.35">
      <c r="A16" s="13">
        <v>43935</v>
      </c>
      <c r="B16" s="5">
        <v>3209</v>
      </c>
      <c r="C16" s="5">
        <v>219</v>
      </c>
      <c r="D16" s="5">
        <v>3665</v>
      </c>
      <c r="E16" s="9">
        <v>7093</v>
      </c>
      <c r="F16" s="138"/>
      <c r="G16" s="7"/>
      <c r="H16" s="7"/>
      <c r="I16" s="7"/>
      <c r="J16" s="7"/>
      <c r="K16" s="8"/>
      <c r="L16" s="8"/>
      <c r="M16" s="8"/>
      <c r="N16" s="8"/>
      <c r="O16" s="8"/>
      <c r="P16" s="8"/>
    </row>
    <row r="17" spans="1:16" x14ac:dyDescent="0.35">
      <c r="A17" s="13">
        <v>43936</v>
      </c>
      <c r="B17" s="5">
        <v>3321</v>
      </c>
      <c r="C17" s="5">
        <v>213</v>
      </c>
      <c r="D17" s="5">
        <v>3801</v>
      </c>
      <c r="E17" s="9">
        <v>7335</v>
      </c>
      <c r="F17" s="138"/>
      <c r="G17" s="7"/>
      <c r="H17" s="8"/>
      <c r="I17" s="7"/>
      <c r="J17" s="7"/>
      <c r="K17" s="8"/>
      <c r="L17" s="8"/>
      <c r="M17" s="8"/>
      <c r="N17" s="8"/>
      <c r="O17" s="8"/>
      <c r="P17" s="8"/>
    </row>
    <row r="18" spans="1:16" x14ac:dyDescent="0.35">
      <c r="A18" s="13">
        <v>43937</v>
      </c>
      <c r="B18" s="5">
        <v>3453</v>
      </c>
      <c r="C18" s="5">
        <v>227</v>
      </c>
      <c r="D18" s="5">
        <v>3972</v>
      </c>
      <c r="E18" s="9">
        <v>7652</v>
      </c>
      <c r="F18" s="138"/>
      <c r="G18" s="7"/>
      <c r="H18" s="8"/>
      <c r="I18" s="7"/>
      <c r="J18" s="7"/>
      <c r="K18" s="8"/>
      <c r="L18" s="8"/>
      <c r="M18" s="8"/>
      <c r="N18" s="8"/>
      <c r="O18" s="8"/>
      <c r="P18" s="8"/>
    </row>
    <row r="19" spans="1:16" x14ac:dyDescent="0.35">
      <c r="A19" s="13">
        <v>43938</v>
      </c>
      <c r="B19" s="5">
        <v>3740</v>
      </c>
      <c r="C19" s="5">
        <v>245</v>
      </c>
      <c r="D19" s="5">
        <v>3946</v>
      </c>
      <c r="E19" s="9">
        <v>7931</v>
      </c>
      <c r="F19" s="138"/>
      <c r="G19" s="7"/>
      <c r="H19" s="8"/>
      <c r="I19" s="7"/>
      <c r="J19" s="7"/>
      <c r="K19" s="8"/>
      <c r="L19" s="8"/>
      <c r="M19" s="8"/>
      <c r="N19" s="8"/>
      <c r="O19" s="8"/>
      <c r="P19" s="8"/>
    </row>
    <row r="20" spans="1:16" x14ac:dyDescent="0.35">
      <c r="A20" s="13">
        <v>43939</v>
      </c>
      <c r="B20" s="5">
        <v>3363</v>
      </c>
      <c r="C20" s="2">
        <v>220</v>
      </c>
      <c r="D20" s="48">
        <v>3759</v>
      </c>
      <c r="E20" s="9">
        <v>7342</v>
      </c>
      <c r="F20" s="138"/>
      <c r="G20" s="7"/>
      <c r="H20" s="8"/>
      <c r="I20" s="7"/>
      <c r="J20" s="7"/>
      <c r="K20" s="8"/>
      <c r="L20" s="8"/>
      <c r="M20" s="8"/>
      <c r="N20" s="8"/>
      <c r="O20" s="8"/>
      <c r="P20" s="8"/>
    </row>
    <row r="21" spans="1:16" x14ac:dyDescent="0.35">
      <c r="A21" s="13">
        <v>43940</v>
      </c>
      <c r="B21" s="5">
        <v>3425</v>
      </c>
      <c r="C21" s="2">
        <v>215</v>
      </c>
      <c r="D21" s="48">
        <v>3870</v>
      </c>
      <c r="E21" s="9">
        <v>7510</v>
      </c>
      <c r="F21" s="138"/>
      <c r="G21" s="7"/>
      <c r="H21" s="8"/>
      <c r="I21" s="7"/>
      <c r="J21" s="7"/>
      <c r="K21" s="8"/>
      <c r="L21" s="8"/>
      <c r="M21" s="8"/>
      <c r="N21" s="8"/>
      <c r="O21" s="8"/>
      <c r="P21" s="8"/>
    </row>
    <row r="22" spans="1:16" x14ac:dyDescent="0.35">
      <c r="A22" s="13">
        <v>43941</v>
      </c>
      <c r="B22" s="5">
        <v>3253</v>
      </c>
      <c r="C22" s="2">
        <v>217</v>
      </c>
      <c r="D22" s="48">
        <v>3501</v>
      </c>
      <c r="E22" s="9">
        <v>6971</v>
      </c>
      <c r="F22" s="138"/>
      <c r="G22" s="7"/>
      <c r="H22" s="8"/>
      <c r="I22" s="7"/>
      <c r="J22" s="7"/>
      <c r="K22" s="8"/>
      <c r="L22" s="8"/>
      <c r="M22" s="8"/>
      <c r="N22" s="8"/>
      <c r="O22" s="8"/>
      <c r="P22" s="8"/>
    </row>
    <row r="23" spans="1:16" x14ac:dyDescent="0.35">
      <c r="A23" s="13">
        <v>43942</v>
      </c>
      <c r="B23" s="5">
        <v>3348</v>
      </c>
      <c r="C23" s="2">
        <v>237</v>
      </c>
      <c r="D23" s="48">
        <v>3625</v>
      </c>
      <c r="E23" s="9">
        <v>7210</v>
      </c>
      <c r="F23" s="138"/>
      <c r="G23" s="7"/>
      <c r="H23" s="8"/>
      <c r="I23" s="7"/>
      <c r="J23" s="7"/>
      <c r="K23" s="8"/>
      <c r="L23" s="8"/>
      <c r="M23" s="8"/>
      <c r="N23" s="8"/>
      <c r="O23" s="8"/>
      <c r="P23" s="8"/>
    </row>
    <row r="24" spans="1:16" x14ac:dyDescent="0.35">
      <c r="A24" s="13">
        <v>43943</v>
      </c>
      <c r="B24" s="8">
        <v>3434</v>
      </c>
      <c r="C24" s="8">
        <v>233</v>
      </c>
      <c r="D24" s="133">
        <v>3680</v>
      </c>
      <c r="E24" s="132">
        <v>7347</v>
      </c>
      <c r="F24" s="138"/>
      <c r="G24" s="7"/>
      <c r="H24" s="8"/>
      <c r="I24" s="7"/>
      <c r="J24" s="7"/>
      <c r="K24" s="8"/>
      <c r="L24" s="8"/>
      <c r="M24" s="8"/>
      <c r="N24" s="8"/>
      <c r="O24" s="8"/>
      <c r="P24" s="8"/>
    </row>
    <row r="25" spans="1:16" x14ac:dyDescent="0.35">
      <c r="A25" s="13">
        <v>43944</v>
      </c>
      <c r="B25" s="5">
        <v>3496</v>
      </c>
      <c r="C25" s="2">
        <v>237</v>
      </c>
      <c r="D25" s="48">
        <v>3834</v>
      </c>
      <c r="E25" s="9">
        <v>7567</v>
      </c>
      <c r="F25" s="138"/>
      <c r="G25" s="7"/>
      <c r="H25" s="8"/>
      <c r="I25" s="7"/>
      <c r="J25" s="7"/>
      <c r="K25" s="8"/>
      <c r="L25" s="8"/>
      <c r="M25" s="8"/>
      <c r="N25" s="8"/>
      <c r="O25" s="8"/>
      <c r="P25" s="8"/>
    </row>
    <row r="26" spans="1:16" x14ac:dyDescent="0.35">
      <c r="A26" s="13">
        <v>43945</v>
      </c>
      <c r="B26" s="5">
        <v>3530</v>
      </c>
      <c r="C26" s="2">
        <v>233</v>
      </c>
      <c r="D26" s="48">
        <v>3913</v>
      </c>
      <c r="E26" s="9">
        <v>7676</v>
      </c>
      <c r="F26" s="138"/>
      <c r="G26" s="7"/>
      <c r="H26" s="8"/>
      <c r="I26" s="7"/>
      <c r="J26" s="7"/>
      <c r="K26" s="8"/>
      <c r="L26" s="8"/>
      <c r="M26" s="8"/>
      <c r="N26" s="8"/>
      <c r="O26" s="8"/>
      <c r="P26" s="8"/>
    </row>
    <row r="27" spans="1:16" x14ac:dyDescent="0.35">
      <c r="A27" s="13">
        <v>43946</v>
      </c>
      <c r="B27" s="5">
        <v>3185</v>
      </c>
      <c r="C27" s="2">
        <v>212</v>
      </c>
      <c r="D27" s="48">
        <v>3665</v>
      </c>
      <c r="E27" s="9">
        <v>7062</v>
      </c>
      <c r="F27" s="138"/>
      <c r="G27" s="7"/>
      <c r="H27" s="8"/>
      <c r="I27" s="7"/>
      <c r="J27" s="7"/>
      <c r="K27" s="8"/>
      <c r="L27" s="8"/>
      <c r="M27" s="8"/>
      <c r="N27" s="8"/>
      <c r="O27" s="8"/>
      <c r="P27" s="8"/>
    </row>
    <row r="28" spans="1:16" x14ac:dyDescent="0.35">
      <c r="A28" s="13">
        <v>43947</v>
      </c>
      <c r="B28" s="5">
        <v>3202</v>
      </c>
      <c r="C28" s="2">
        <v>210</v>
      </c>
      <c r="D28" s="48">
        <v>3792</v>
      </c>
      <c r="E28" s="9">
        <v>7204</v>
      </c>
      <c r="F28" s="137"/>
      <c r="H28" s="8"/>
    </row>
    <row r="29" spans="1:16" x14ac:dyDescent="0.35">
      <c r="A29" s="13">
        <v>43948</v>
      </c>
      <c r="B29" s="5">
        <v>3217</v>
      </c>
      <c r="C29" s="2">
        <v>193</v>
      </c>
      <c r="D29" s="48">
        <v>3364</v>
      </c>
      <c r="E29" s="9">
        <v>6774</v>
      </c>
      <c r="F29" s="137"/>
      <c r="H29" s="8"/>
    </row>
    <row r="30" spans="1:16" x14ac:dyDescent="0.35">
      <c r="A30" s="13">
        <v>43949</v>
      </c>
      <c r="B30" s="5">
        <v>3263</v>
      </c>
      <c r="C30" s="2">
        <v>210</v>
      </c>
      <c r="D30" s="48">
        <v>3540</v>
      </c>
      <c r="E30" s="9">
        <v>7013</v>
      </c>
      <c r="F30" s="137"/>
    </row>
    <row r="31" spans="1:16" x14ac:dyDescent="0.35">
      <c r="A31" s="13">
        <v>43950</v>
      </c>
      <c r="B31" s="5">
        <v>3346</v>
      </c>
      <c r="C31" s="2">
        <v>221</v>
      </c>
      <c r="D31" s="48">
        <v>3636</v>
      </c>
      <c r="E31" s="9">
        <v>7203</v>
      </c>
      <c r="F31" s="137"/>
    </row>
    <row r="32" spans="1:16" x14ac:dyDescent="0.35">
      <c r="A32" s="13">
        <v>43951</v>
      </c>
      <c r="B32" s="5">
        <v>3455</v>
      </c>
      <c r="C32" s="2">
        <v>235</v>
      </c>
      <c r="D32" s="48">
        <v>3778</v>
      </c>
      <c r="E32" s="9">
        <v>7468</v>
      </c>
      <c r="F32" s="137"/>
    </row>
    <row r="33" spans="1:7" x14ac:dyDescent="0.35">
      <c r="A33" s="13">
        <v>43952</v>
      </c>
      <c r="B33" s="5">
        <v>3427</v>
      </c>
      <c r="C33" s="2">
        <v>206</v>
      </c>
      <c r="D33" s="48">
        <v>3575</v>
      </c>
      <c r="E33" s="9">
        <v>7208</v>
      </c>
      <c r="F33" s="137"/>
    </row>
    <row r="34" spans="1:7" x14ac:dyDescent="0.35">
      <c r="A34" s="13">
        <v>43953</v>
      </c>
      <c r="B34" s="5">
        <v>3238</v>
      </c>
      <c r="C34" s="2">
        <v>187</v>
      </c>
      <c r="D34" s="48">
        <v>3155</v>
      </c>
      <c r="E34" s="9">
        <v>6580</v>
      </c>
      <c r="F34" s="137"/>
    </row>
    <row r="35" spans="1:7" x14ac:dyDescent="0.35">
      <c r="A35" s="13">
        <v>43954</v>
      </c>
      <c r="B35" s="5">
        <v>3281</v>
      </c>
      <c r="C35" s="2">
        <v>186</v>
      </c>
      <c r="D35" s="48">
        <v>3141</v>
      </c>
      <c r="E35" s="9">
        <v>6608</v>
      </c>
      <c r="F35" s="137"/>
    </row>
    <row r="36" spans="1:7" x14ac:dyDescent="0.35">
      <c r="A36" s="13">
        <v>43955</v>
      </c>
      <c r="B36" s="5">
        <v>2690</v>
      </c>
      <c r="C36" s="2">
        <v>181</v>
      </c>
      <c r="D36" s="48">
        <v>2589</v>
      </c>
      <c r="E36" s="9">
        <v>5460</v>
      </c>
      <c r="F36" s="137"/>
    </row>
    <row r="37" spans="1:7" x14ac:dyDescent="0.35">
      <c r="A37" s="13">
        <v>43956</v>
      </c>
      <c r="B37" s="5">
        <v>2867</v>
      </c>
      <c r="C37" s="2">
        <v>196</v>
      </c>
      <c r="D37" s="48">
        <v>2965</v>
      </c>
      <c r="E37" s="9">
        <v>6028</v>
      </c>
      <c r="F37" s="137"/>
      <c r="G37" s="8"/>
    </row>
    <row r="38" spans="1:7" x14ac:dyDescent="0.35">
      <c r="A38" s="13">
        <v>43957</v>
      </c>
      <c r="B38" s="5">
        <v>2985</v>
      </c>
      <c r="C38" s="2">
        <v>209</v>
      </c>
      <c r="D38" s="48">
        <v>3117</v>
      </c>
      <c r="E38" s="9">
        <v>6311</v>
      </c>
      <c r="F38" s="137"/>
      <c r="G38" s="8"/>
    </row>
    <row r="39" spans="1:7" x14ac:dyDescent="0.35">
      <c r="A39" s="13">
        <v>43958</v>
      </c>
      <c r="B39" s="5">
        <v>3096</v>
      </c>
      <c r="C39" s="2">
        <v>198</v>
      </c>
      <c r="D39" s="48">
        <v>3233</v>
      </c>
      <c r="E39" s="9">
        <v>6527</v>
      </c>
      <c r="F39" s="137"/>
      <c r="G39" s="8"/>
    </row>
    <row r="40" spans="1:7" x14ac:dyDescent="0.35">
      <c r="A40" s="13">
        <v>43959</v>
      </c>
      <c r="B40" s="5">
        <v>3072</v>
      </c>
      <c r="C40" s="2">
        <v>189</v>
      </c>
      <c r="D40" s="48">
        <v>3180</v>
      </c>
      <c r="E40" s="9">
        <v>6441</v>
      </c>
      <c r="F40" s="137"/>
      <c r="G40" s="8"/>
    </row>
    <row r="41" spans="1:7" x14ac:dyDescent="0.35">
      <c r="A41" s="13">
        <v>43960</v>
      </c>
      <c r="B41" s="5">
        <v>3035</v>
      </c>
      <c r="C41" s="2">
        <v>176</v>
      </c>
      <c r="D41" s="48">
        <v>3013</v>
      </c>
      <c r="E41" s="9">
        <v>6224</v>
      </c>
      <c r="F41" s="137"/>
      <c r="G41" s="8"/>
    </row>
    <row r="42" spans="1:7" ht="15" customHeight="1" x14ac:dyDescent="0.35">
      <c r="A42" s="13">
        <v>43961</v>
      </c>
      <c r="B42" s="5">
        <v>3066</v>
      </c>
      <c r="C42" s="2">
        <v>173</v>
      </c>
      <c r="D42" s="48">
        <v>2988</v>
      </c>
      <c r="E42" s="9">
        <v>6227</v>
      </c>
      <c r="F42" s="137"/>
      <c r="G42" s="8"/>
    </row>
    <row r="43" spans="1:7" ht="15" customHeight="1" x14ac:dyDescent="0.35">
      <c r="A43" s="13">
        <v>43962</v>
      </c>
      <c r="B43" s="5">
        <v>2876</v>
      </c>
      <c r="C43" s="2">
        <v>182</v>
      </c>
      <c r="D43" s="48">
        <v>2904</v>
      </c>
      <c r="E43" s="9">
        <v>5962</v>
      </c>
      <c r="F43" s="137"/>
      <c r="G43" s="8"/>
    </row>
    <row r="44" spans="1:7" ht="15" customHeight="1" x14ac:dyDescent="0.35">
      <c r="A44" s="13">
        <v>43963</v>
      </c>
      <c r="B44" s="5">
        <v>2824</v>
      </c>
      <c r="C44" s="2">
        <v>172</v>
      </c>
      <c r="D44" s="48">
        <v>2939</v>
      </c>
      <c r="E44" s="9">
        <v>5935</v>
      </c>
      <c r="F44" s="137"/>
      <c r="G44" s="8"/>
    </row>
    <row r="45" spans="1:7" ht="15" customHeight="1" x14ac:dyDescent="0.35">
      <c r="A45" s="13">
        <v>43964</v>
      </c>
      <c r="B45" s="5">
        <v>2981</v>
      </c>
      <c r="C45" s="2">
        <v>186</v>
      </c>
      <c r="D45" s="48">
        <v>3120</v>
      </c>
      <c r="E45" s="9">
        <v>6287</v>
      </c>
      <c r="F45" s="137"/>
      <c r="G45" s="8"/>
    </row>
    <row r="46" spans="1:7" ht="15" customHeight="1" x14ac:dyDescent="0.35">
      <c r="A46" s="13">
        <v>43965</v>
      </c>
      <c r="B46" s="5">
        <v>3080</v>
      </c>
      <c r="C46" s="2">
        <v>187</v>
      </c>
      <c r="D46" s="48">
        <v>3211</v>
      </c>
      <c r="E46" s="9">
        <v>6478</v>
      </c>
      <c r="F46" s="137"/>
      <c r="G46" s="8"/>
    </row>
    <row r="47" spans="1:7" ht="15" customHeight="1" x14ac:dyDescent="0.35">
      <c r="A47" s="13">
        <v>43966</v>
      </c>
      <c r="B47" s="5">
        <v>3152</v>
      </c>
      <c r="C47" s="2">
        <v>185</v>
      </c>
      <c r="D47" s="48">
        <v>3283</v>
      </c>
      <c r="E47" s="9">
        <v>6620</v>
      </c>
      <c r="F47" s="137"/>
      <c r="G47" s="8"/>
    </row>
    <row r="48" spans="1:7" ht="15" customHeight="1" x14ac:dyDescent="0.35">
      <c r="A48" s="13">
        <v>43967</v>
      </c>
      <c r="B48" s="5">
        <v>2988</v>
      </c>
      <c r="C48" s="2">
        <v>174</v>
      </c>
      <c r="D48" s="48">
        <v>3071</v>
      </c>
      <c r="E48" s="9">
        <v>6233</v>
      </c>
      <c r="F48" s="137"/>
      <c r="G48" s="8"/>
    </row>
    <row r="49" spans="1:9" ht="15" customHeight="1" x14ac:dyDescent="0.35">
      <c r="A49" s="13">
        <v>43968</v>
      </c>
      <c r="B49" s="5">
        <v>3066</v>
      </c>
      <c r="C49" s="2">
        <v>175</v>
      </c>
      <c r="D49" s="48">
        <v>3116</v>
      </c>
      <c r="E49" s="9">
        <v>6357</v>
      </c>
      <c r="F49" s="137"/>
    </row>
    <row r="50" spans="1:9" ht="15" customHeight="1" x14ac:dyDescent="0.35">
      <c r="A50" s="13">
        <v>43969</v>
      </c>
      <c r="B50" s="5">
        <v>2854</v>
      </c>
      <c r="C50" s="2">
        <v>174</v>
      </c>
      <c r="D50" s="48">
        <v>3024</v>
      </c>
      <c r="E50" s="9">
        <v>6052</v>
      </c>
      <c r="F50" s="139"/>
    </row>
    <row r="51" spans="1:9" ht="15" customHeight="1" x14ac:dyDescent="0.35">
      <c r="A51" s="13">
        <v>43970</v>
      </c>
      <c r="B51" s="5">
        <v>2936</v>
      </c>
      <c r="C51" s="2">
        <v>186</v>
      </c>
      <c r="D51" s="48">
        <v>3126</v>
      </c>
      <c r="E51" s="9">
        <v>6248</v>
      </c>
      <c r="F51" s="139"/>
    </row>
    <row r="52" spans="1:9" ht="15" customHeight="1" x14ac:dyDescent="0.35">
      <c r="A52" s="13">
        <v>43971</v>
      </c>
      <c r="B52" s="5">
        <v>2956</v>
      </c>
      <c r="C52" s="2">
        <v>185</v>
      </c>
      <c r="D52" s="48">
        <v>3177</v>
      </c>
      <c r="E52" s="9">
        <v>6318</v>
      </c>
      <c r="F52" s="139"/>
      <c r="I52" s="8"/>
    </row>
    <row r="53" spans="1:9" ht="15" customHeight="1" x14ac:dyDescent="0.35">
      <c r="A53" s="13">
        <v>43972</v>
      </c>
      <c r="B53" s="5">
        <v>2998</v>
      </c>
      <c r="C53" s="2">
        <v>177</v>
      </c>
      <c r="D53" s="48">
        <v>3224</v>
      </c>
      <c r="E53" s="9">
        <v>6399</v>
      </c>
      <c r="F53" s="139"/>
      <c r="I53" s="8"/>
    </row>
    <row r="54" spans="1:9" ht="15" customHeight="1" x14ac:dyDescent="0.35">
      <c r="A54" s="13">
        <v>43973</v>
      </c>
      <c r="B54" s="5">
        <v>3016</v>
      </c>
      <c r="C54" s="2">
        <v>179</v>
      </c>
      <c r="D54" s="48">
        <v>3216</v>
      </c>
      <c r="E54" s="9">
        <v>6411</v>
      </c>
      <c r="F54" s="139"/>
      <c r="I54" s="8"/>
    </row>
    <row r="55" spans="1:9" ht="15" customHeight="1" x14ac:dyDescent="0.35">
      <c r="A55" s="13">
        <v>43974</v>
      </c>
      <c r="B55" s="5">
        <v>2907</v>
      </c>
      <c r="C55" s="2">
        <v>171</v>
      </c>
      <c r="D55" s="48">
        <v>2978</v>
      </c>
      <c r="E55" s="9">
        <v>6056</v>
      </c>
      <c r="F55" s="139"/>
      <c r="I55" s="8"/>
    </row>
    <row r="56" spans="1:9" ht="15" customHeight="1" x14ac:dyDescent="0.35">
      <c r="A56" s="13">
        <v>43975</v>
      </c>
      <c r="B56" s="5">
        <v>2932</v>
      </c>
      <c r="C56" s="2">
        <v>168</v>
      </c>
      <c r="D56" s="48">
        <v>2987</v>
      </c>
      <c r="E56" s="9">
        <v>6087</v>
      </c>
      <c r="F56" s="139"/>
      <c r="I56" s="8"/>
    </row>
    <row r="57" spans="1:9" ht="15" customHeight="1" x14ac:dyDescent="0.35">
      <c r="A57" s="13">
        <v>43976</v>
      </c>
      <c r="B57" s="5">
        <v>2669</v>
      </c>
      <c r="C57" s="2">
        <v>149</v>
      </c>
      <c r="D57" s="48">
        <v>2899</v>
      </c>
      <c r="E57" s="9">
        <v>5717</v>
      </c>
      <c r="F57" s="139"/>
      <c r="I57" s="8"/>
    </row>
    <row r="58" spans="1:9" ht="15" customHeight="1" x14ac:dyDescent="0.35">
      <c r="A58" s="13">
        <v>43977</v>
      </c>
      <c r="B58" s="5">
        <v>2735</v>
      </c>
      <c r="C58" s="2">
        <v>149</v>
      </c>
      <c r="D58" s="48">
        <v>2989</v>
      </c>
      <c r="E58" s="9">
        <v>5873</v>
      </c>
      <c r="F58" s="139"/>
      <c r="I58" s="8"/>
    </row>
    <row r="59" spans="1:9" ht="15" customHeight="1" x14ac:dyDescent="0.35">
      <c r="A59" s="13">
        <v>43978</v>
      </c>
      <c r="B59" s="5">
        <v>2751</v>
      </c>
      <c r="C59" s="2">
        <v>147</v>
      </c>
      <c r="D59" s="48">
        <v>3029</v>
      </c>
      <c r="E59" s="9">
        <v>5927</v>
      </c>
      <c r="F59" s="139"/>
      <c r="I59" s="8"/>
    </row>
    <row r="60" spans="1:9" ht="15" customHeight="1" x14ac:dyDescent="0.35">
      <c r="A60" s="63">
        <v>43979</v>
      </c>
      <c r="B60" s="44">
        <v>2808</v>
      </c>
      <c r="C60" s="44">
        <v>145</v>
      </c>
      <c r="D60" s="9">
        <v>3094</v>
      </c>
      <c r="E60" s="9">
        <v>6047</v>
      </c>
      <c r="F60" s="139"/>
      <c r="I60" s="8"/>
    </row>
    <row r="61" spans="1:9" ht="15" customHeight="1" x14ac:dyDescent="0.35">
      <c r="A61" s="63">
        <v>43980</v>
      </c>
      <c r="B61" s="44">
        <v>2864</v>
      </c>
      <c r="C61" s="44">
        <v>141</v>
      </c>
      <c r="D61" s="9">
        <v>3108</v>
      </c>
      <c r="E61" s="9">
        <v>6113</v>
      </c>
      <c r="F61" s="139"/>
      <c r="I61" s="8"/>
    </row>
    <row r="62" spans="1:9" ht="15" customHeight="1" x14ac:dyDescent="0.35">
      <c r="A62" s="63">
        <v>43981</v>
      </c>
      <c r="B62" s="44">
        <v>2784</v>
      </c>
      <c r="C62" s="44">
        <v>131</v>
      </c>
      <c r="D62" s="9">
        <v>2827</v>
      </c>
      <c r="E62" s="9">
        <v>5742</v>
      </c>
      <c r="F62" s="139"/>
      <c r="I62" s="8"/>
    </row>
    <row r="63" spans="1:9" ht="15" customHeight="1" x14ac:dyDescent="0.35">
      <c r="A63" s="63">
        <v>43982</v>
      </c>
      <c r="B63" s="44">
        <v>2788</v>
      </c>
      <c r="C63" s="44">
        <v>129</v>
      </c>
      <c r="D63" s="9">
        <v>2822</v>
      </c>
      <c r="E63" s="9">
        <v>5739</v>
      </c>
      <c r="F63" s="139"/>
      <c r="I63" s="8"/>
    </row>
    <row r="64" spans="1:9" ht="15" customHeight="1" x14ac:dyDescent="0.35">
      <c r="A64" s="63">
        <v>43983</v>
      </c>
      <c r="B64" s="44">
        <v>2241</v>
      </c>
      <c r="C64" s="44">
        <v>106</v>
      </c>
      <c r="D64" s="9">
        <v>2216</v>
      </c>
      <c r="E64" s="9">
        <v>4563</v>
      </c>
      <c r="F64" s="139"/>
      <c r="I64" s="8"/>
    </row>
    <row r="65" spans="1:9" ht="15" customHeight="1" x14ac:dyDescent="0.35">
      <c r="A65" s="63">
        <v>43984</v>
      </c>
      <c r="B65" s="44">
        <v>2298</v>
      </c>
      <c r="C65" s="44">
        <v>108</v>
      </c>
      <c r="D65" s="9">
        <v>2378</v>
      </c>
      <c r="E65" s="9">
        <v>4784</v>
      </c>
      <c r="F65" s="139"/>
      <c r="I65" s="8"/>
    </row>
    <row r="66" spans="1:9" x14ac:dyDescent="0.35">
      <c r="A66" s="63">
        <v>43985</v>
      </c>
      <c r="B66" s="44">
        <v>2366</v>
      </c>
      <c r="C66" s="44">
        <v>116</v>
      </c>
      <c r="D66" s="9">
        <v>2466</v>
      </c>
      <c r="E66" s="9">
        <v>4948</v>
      </c>
      <c r="F66" s="139"/>
    </row>
    <row r="67" spans="1:9" x14ac:dyDescent="0.35">
      <c r="A67" s="63">
        <v>43986</v>
      </c>
      <c r="B67" s="44">
        <v>2455</v>
      </c>
      <c r="C67" s="44">
        <v>124</v>
      </c>
      <c r="D67" s="9">
        <v>2628</v>
      </c>
      <c r="E67" s="9">
        <v>5207</v>
      </c>
      <c r="F67" s="139"/>
    </row>
    <row r="68" spans="1:9" x14ac:dyDescent="0.35">
      <c r="A68" s="63">
        <v>43987</v>
      </c>
      <c r="B68" s="44">
        <v>2526</v>
      </c>
      <c r="C68" s="44">
        <v>136</v>
      </c>
      <c r="D68" s="9">
        <v>2655</v>
      </c>
      <c r="E68" s="9">
        <v>5317</v>
      </c>
      <c r="F68" s="139"/>
    </row>
    <row r="69" spans="1:9" x14ac:dyDescent="0.35">
      <c r="A69" s="63">
        <v>43988</v>
      </c>
      <c r="B69" s="44">
        <v>2476</v>
      </c>
      <c r="C69" s="44">
        <v>124</v>
      </c>
      <c r="D69" s="9">
        <v>2464</v>
      </c>
      <c r="E69" s="9">
        <v>5064</v>
      </c>
      <c r="F69" s="137"/>
    </row>
    <row r="70" spans="1:9" x14ac:dyDescent="0.35">
      <c r="A70" s="63">
        <v>43989</v>
      </c>
      <c r="B70" s="44">
        <v>2486</v>
      </c>
      <c r="C70" s="44">
        <v>123</v>
      </c>
      <c r="D70" s="9">
        <v>2463</v>
      </c>
      <c r="E70" s="9">
        <v>5072</v>
      </c>
      <c r="F70" s="137"/>
    </row>
    <row r="71" spans="1:9" x14ac:dyDescent="0.35">
      <c r="A71" s="63">
        <v>43990</v>
      </c>
      <c r="B71" s="44">
        <v>2262</v>
      </c>
      <c r="C71" s="44">
        <v>121</v>
      </c>
      <c r="D71" s="9">
        <v>2336</v>
      </c>
      <c r="E71" s="9">
        <v>4719</v>
      </c>
      <c r="F71" s="137"/>
    </row>
    <row r="72" spans="1:9" x14ac:dyDescent="0.35">
      <c r="A72" s="63">
        <v>43991</v>
      </c>
      <c r="B72" s="44">
        <v>2300</v>
      </c>
      <c r="C72" s="44">
        <v>120</v>
      </c>
      <c r="D72" s="9">
        <v>2483</v>
      </c>
      <c r="E72" s="9">
        <v>4903</v>
      </c>
      <c r="F72" s="137"/>
    </row>
    <row r="73" spans="1:9" x14ac:dyDescent="0.35">
      <c r="A73" s="63">
        <v>43992</v>
      </c>
      <c r="B73" s="44">
        <v>2326</v>
      </c>
      <c r="C73" s="44">
        <v>124</v>
      </c>
      <c r="D73" s="9">
        <v>2546</v>
      </c>
      <c r="E73" s="9">
        <v>4996</v>
      </c>
      <c r="F73" s="137"/>
    </row>
    <row r="74" spans="1:9" x14ac:dyDescent="0.35">
      <c r="A74" s="63">
        <v>43993</v>
      </c>
      <c r="B74" s="44">
        <v>2368</v>
      </c>
      <c r="C74" s="44">
        <v>125</v>
      </c>
      <c r="D74" s="9">
        <v>2629</v>
      </c>
      <c r="E74" s="9">
        <v>5122</v>
      </c>
      <c r="F74" s="137"/>
    </row>
    <row r="75" spans="1:9" x14ac:dyDescent="0.35">
      <c r="A75" s="63">
        <v>43994</v>
      </c>
      <c r="B75" s="44">
        <v>2413</v>
      </c>
      <c r="C75" s="44">
        <v>124</v>
      </c>
      <c r="D75" s="9">
        <v>2656</v>
      </c>
      <c r="E75" s="9">
        <v>5193</v>
      </c>
      <c r="F75" s="137"/>
    </row>
    <row r="76" spans="1:9" x14ac:dyDescent="0.35">
      <c r="A76" s="63">
        <v>43995</v>
      </c>
      <c r="B76" s="44">
        <v>2345</v>
      </c>
      <c r="C76" s="44">
        <v>109</v>
      </c>
      <c r="D76" s="9">
        <v>2411</v>
      </c>
      <c r="E76" s="9">
        <v>4865</v>
      </c>
      <c r="F76" s="137"/>
    </row>
    <row r="77" spans="1:9" x14ac:dyDescent="0.35">
      <c r="A77" s="63">
        <v>43996</v>
      </c>
      <c r="B77" s="44">
        <v>2393</v>
      </c>
      <c r="C77" s="44">
        <v>109</v>
      </c>
      <c r="D77" s="9">
        <v>2437</v>
      </c>
      <c r="E77" s="9">
        <v>4939</v>
      </c>
      <c r="F77" s="137"/>
    </row>
    <row r="78" spans="1:9" x14ac:dyDescent="0.35">
      <c r="A78" s="63">
        <v>43997</v>
      </c>
      <c r="B78" s="44">
        <v>2127</v>
      </c>
      <c r="C78" s="44">
        <v>102</v>
      </c>
      <c r="D78" s="9">
        <v>2232</v>
      </c>
      <c r="E78" s="9">
        <v>4461</v>
      </c>
      <c r="F78" s="137"/>
    </row>
    <row r="79" spans="1:9" x14ac:dyDescent="0.35">
      <c r="A79" s="63">
        <v>43998</v>
      </c>
      <c r="B79" s="44">
        <v>2134</v>
      </c>
      <c r="C79" s="44">
        <v>104</v>
      </c>
      <c r="D79" s="9">
        <v>2344</v>
      </c>
      <c r="E79" s="9">
        <v>4582</v>
      </c>
      <c r="F79" s="137"/>
    </row>
    <row r="80" spans="1:9" x14ac:dyDescent="0.35">
      <c r="A80" s="63">
        <v>43999</v>
      </c>
      <c r="B80" s="44">
        <v>2162</v>
      </c>
      <c r="C80" s="44">
        <v>107</v>
      </c>
      <c r="D80" s="9">
        <v>2388</v>
      </c>
      <c r="E80" s="9">
        <v>4657</v>
      </c>
      <c r="F80" s="137"/>
    </row>
    <row r="81" spans="1:6" x14ac:dyDescent="0.35">
      <c r="A81" s="63">
        <v>44000</v>
      </c>
      <c r="B81" s="44">
        <v>2194</v>
      </c>
      <c r="C81" s="44">
        <v>109</v>
      </c>
      <c r="D81" s="9">
        <v>2424</v>
      </c>
      <c r="E81" s="73">
        <v>4727</v>
      </c>
      <c r="F81" s="137"/>
    </row>
    <row r="82" spans="1:6" x14ac:dyDescent="0.35">
      <c r="A82" s="63">
        <v>44001</v>
      </c>
      <c r="B82" s="44">
        <v>2247</v>
      </c>
      <c r="C82" s="44">
        <v>109</v>
      </c>
      <c r="D82" s="9">
        <v>2453</v>
      </c>
      <c r="E82" s="73">
        <v>4809</v>
      </c>
      <c r="F82" s="137"/>
    </row>
    <row r="83" spans="1:6" x14ac:dyDescent="0.35">
      <c r="A83" s="63">
        <v>44002</v>
      </c>
      <c r="B83" s="44">
        <v>2225</v>
      </c>
      <c r="C83" s="44">
        <v>101</v>
      </c>
      <c r="D83" s="9">
        <v>2284</v>
      </c>
      <c r="E83" s="73">
        <v>4610</v>
      </c>
      <c r="F83" s="137"/>
    </row>
    <row r="84" spans="1:6" x14ac:dyDescent="0.35">
      <c r="A84" s="63">
        <v>44003</v>
      </c>
      <c r="B84" s="44">
        <v>2225</v>
      </c>
      <c r="C84" s="44">
        <v>100</v>
      </c>
      <c r="D84" s="9">
        <v>2273</v>
      </c>
      <c r="E84" s="73">
        <v>4598</v>
      </c>
      <c r="F84" s="137"/>
    </row>
    <row r="85" spans="1:6" x14ac:dyDescent="0.35">
      <c r="A85" s="63">
        <v>44004</v>
      </c>
      <c r="B85" s="44">
        <v>2096</v>
      </c>
      <c r="C85" s="44">
        <v>92</v>
      </c>
      <c r="D85" s="9">
        <v>2121</v>
      </c>
      <c r="E85" s="73">
        <v>4309</v>
      </c>
      <c r="F85" s="137"/>
    </row>
    <row r="86" spans="1:6" x14ac:dyDescent="0.35">
      <c r="A86" s="63">
        <v>44005</v>
      </c>
      <c r="B86" s="44">
        <v>2137</v>
      </c>
      <c r="C86" s="44">
        <v>98</v>
      </c>
      <c r="D86" s="9">
        <v>2194</v>
      </c>
      <c r="E86" s="73">
        <v>4429</v>
      </c>
      <c r="F86" s="137"/>
    </row>
    <row r="87" spans="1:6" x14ac:dyDescent="0.35">
      <c r="A87" s="63">
        <v>44006</v>
      </c>
      <c r="B87" s="44">
        <v>2181</v>
      </c>
      <c r="C87" s="44">
        <v>104</v>
      </c>
      <c r="D87" s="9">
        <v>2260</v>
      </c>
      <c r="E87" s="73">
        <v>4545</v>
      </c>
      <c r="F87" s="137"/>
    </row>
    <row r="88" spans="1:6" x14ac:dyDescent="0.35">
      <c r="A88" s="63">
        <v>44007</v>
      </c>
      <c r="B88" s="44">
        <v>2213</v>
      </c>
      <c r="C88" s="44">
        <v>105</v>
      </c>
      <c r="D88" s="9">
        <v>2288</v>
      </c>
      <c r="E88" s="73">
        <v>4606</v>
      </c>
      <c r="F88" s="137"/>
    </row>
    <row r="89" spans="1:6" x14ac:dyDescent="0.35">
      <c r="A89" s="63">
        <v>44008</v>
      </c>
      <c r="B89" s="44">
        <v>2264</v>
      </c>
      <c r="C89" s="44">
        <v>97</v>
      </c>
      <c r="D89" s="9">
        <v>2353</v>
      </c>
      <c r="E89" s="73">
        <v>4714</v>
      </c>
      <c r="F89" s="137"/>
    </row>
    <row r="90" spans="1:6" x14ac:dyDescent="0.35">
      <c r="A90" s="63">
        <v>44009</v>
      </c>
      <c r="B90" s="44">
        <v>2269</v>
      </c>
      <c r="C90" s="44">
        <v>87</v>
      </c>
      <c r="D90" s="9">
        <v>2182</v>
      </c>
      <c r="E90" s="73">
        <v>4538</v>
      </c>
      <c r="F90" s="137"/>
    </row>
    <row r="91" spans="1:6" x14ac:dyDescent="0.35">
      <c r="A91" s="63">
        <v>44010</v>
      </c>
      <c r="B91" s="44">
        <v>2250</v>
      </c>
      <c r="C91" s="44">
        <v>85</v>
      </c>
      <c r="D91" s="9">
        <v>2169</v>
      </c>
      <c r="E91" s="73">
        <v>4504</v>
      </c>
      <c r="F91" s="137"/>
    </row>
    <row r="92" spans="1:6" x14ac:dyDescent="0.35">
      <c r="A92" s="63">
        <v>44011</v>
      </c>
      <c r="B92" s="44">
        <v>1987</v>
      </c>
      <c r="C92" s="44">
        <v>85</v>
      </c>
      <c r="D92" s="9">
        <v>1989</v>
      </c>
      <c r="E92" s="73">
        <v>4061</v>
      </c>
      <c r="F92" s="137"/>
    </row>
    <row r="93" spans="1:6" x14ac:dyDescent="0.35">
      <c r="A93" s="63">
        <v>44012</v>
      </c>
      <c r="B93" s="44">
        <v>2047</v>
      </c>
      <c r="C93" s="44">
        <v>84</v>
      </c>
      <c r="D93" s="9">
        <v>2062</v>
      </c>
      <c r="E93" s="73">
        <v>4193</v>
      </c>
      <c r="F93" s="137"/>
    </row>
    <row r="94" spans="1:6" x14ac:dyDescent="0.35">
      <c r="A94" s="63">
        <v>44013</v>
      </c>
      <c r="B94" s="44">
        <v>2037</v>
      </c>
      <c r="C94" s="44">
        <v>71</v>
      </c>
      <c r="D94" s="9">
        <v>1998</v>
      </c>
      <c r="E94" s="73">
        <v>4106</v>
      </c>
      <c r="F94" s="137"/>
    </row>
    <row r="95" spans="1:6" x14ac:dyDescent="0.35">
      <c r="A95" s="63">
        <v>44014</v>
      </c>
      <c r="B95" s="44">
        <v>2089</v>
      </c>
      <c r="C95" s="44">
        <v>71</v>
      </c>
      <c r="D95" s="9">
        <v>2075</v>
      </c>
      <c r="E95" s="73">
        <v>4235</v>
      </c>
      <c r="F95" s="137"/>
    </row>
    <row r="96" spans="1:6" x14ac:dyDescent="0.35">
      <c r="A96" s="63">
        <v>44015</v>
      </c>
      <c r="B96" s="44">
        <v>2103</v>
      </c>
      <c r="C96" s="44">
        <v>71</v>
      </c>
      <c r="D96" s="9">
        <v>2129</v>
      </c>
      <c r="E96" s="73">
        <v>4303</v>
      </c>
      <c r="F96" s="137"/>
    </row>
    <row r="97" spans="1:7" x14ac:dyDescent="0.35">
      <c r="A97" s="63">
        <v>44016</v>
      </c>
      <c r="B97" s="44">
        <v>2073</v>
      </c>
      <c r="C97" s="44">
        <v>69</v>
      </c>
      <c r="D97" s="9">
        <v>1967</v>
      </c>
      <c r="E97" s="73">
        <v>4109</v>
      </c>
      <c r="F97" s="137"/>
    </row>
    <row r="98" spans="1:7" x14ac:dyDescent="0.35">
      <c r="A98" s="63">
        <v>44017</v>
      </c>
      <c r="B98" s="44">
        <v>2086</v>
      </c>
      <c r="C98" s="44">
        <v>69</v>
      </c>
      <c r="D98" s="9">
        <v>1982</v>
      </c>
      <c r="E98" s="73">
        <v>4137</v>
      </c>
      <c r="F98" s="137"/>
    </row>
    <row r="99" spans="1:7" x14ac:dyDescent="0.35">
      <c r="A99" s="63">
        <v>44018</v>
      </c>
      <c r="B99" s="44">
        <v>1768</v>
      </c>
      <c r="C99" s="44">
        <v>67</v>
      </c>
      <c r="D99" s="9">
        <v>1769</v>
      </c>
      <c r="E99" s="73">
        <v>3604</v>
      </c>
      <c r="F99" s="137"/>
    </row>
    <row r="100" spans="1:7" x14ac:dyDescent="0.35">
      <c r="A100" s="63">
        <v>44019</v>
      </c>
      <c r="B100" s="44">
        <v>1784</v>
      </c>
      <c r="C100" s="44">
        <v>63</v>
      </c>
      <c r="D100" s="9">
        <v>1886</v>
      </c>
      <c r="E100" s="73">
        <v>3733</v>
      </c>
      <c r="F100" s="137"/>
    </row>
    <row r="101" spans="1:7" x14ac:dyDescent="0.35">
      <c r="A101" s="63">
        <v>44020</v>
      </c>
      <c r="B101" s="44">
        <v>1813</v>
      </c>
      <c r="C101" s="44">
        <v>64</v>
      </c>
      <c r="D101" s="9">
        <v>1951</v>
      </c>
      <c r="E101" s="73">
        <v>3828</v>
      </c>
      <c r="F101" s="137"/>
    </row>
    <row r="102" spans="1:7" x14ac:dyDescent="0.35">
      <c r="A102" s="63">
        <v>44021</v>
      </c>
      <c r="B102" s="44">
        <v>1862</v>
      </c>
      <c r="C102" s="44">
        <v>65</v>
      </c>
      <c r="D102" s="9">
        <v>2072</v>
      </c>
      <c r="E102" s="73">
        <v>3999</v>
      </c>
      <c r="F102" s="137"/>
    </row>
    <row r="103" spans="1:7" x14ac:dyDescent="0.35">
      <c r="A103" s="63">
        <v>44022</v>
      </c>
      <c r="B103" s="44">
        <v>1923</v>
      </c>
      <c r="C103" s="44">
        <v>67</v>
      </c>
      <c r="D103" s="9">
        <v>2092</v>
      </c>
      <c r="E103" s="73">
        <v>4082</v>
      </c>
      <c r="F103" s="137"/>
    </row>
    <row r="104" spans="1:7" x14ac:dyDescent="0.35">
      <c r="A104" s="63">
        <v>44023</v>
      </c>
      <c r="B104" s="44">
        <v>1892</v>
      </c>
      <c r="C104" s="44">
        <v>66</v>
      </c>
      <c r="D104" s="9">
        <v>2092</v>
      </c>
      <c r="E104" s="73">
        <v>4050</v>
      </c>
      <c r="F104" s="137"/>
    </row>
    <row r="105" spans="1:7" x14ac:dyDescent="0.35">
      <c r="A105" s="63">
        <v>44024</v>
      </c>
      <c r="B105" s="44">
        <v>1912</v>
      </c>
      <c r="C105" s="44">
        <v>66</v>
      </c>
      <c r="D105" s="9">
        <v>1804</v>
      </c>
      <c r="E105" s="73">
        <v>3782</v>
      </c>
      <c r="F105" s="137"/>
    </row>
    <row r="106" spans="1:7" x14ac:dyDescent="0.35">
      <c r="A106" s="63">
        <v>44025</v>
      </c>
      <c r="B106" s="44">
        <v>1727</v>
      </c>
      <c r="C106" s="44">
        <v>72</v>
      </c>
      <c r="D106" s="9">
        <v>1979</v>
      </c>
      <c r="E106" s="73">
        <v>3778</v>
      </c>
      <c r="F106" s="137"/>
    </row>
    <row r="107" spans="1:7" x14ac:dyDescent="0.35">
      <c r="A107" s="63">
        <v>44026</v>
      </c>
      <c r="B107" s="44">
        <v>1790</v>
      </c>
      <c r="C107" s="44">
        <v>73</v>
      </c>
      <c r="D107" s="9">
        <v>2071</v>
      </c>
      <c r="E107" s="73">
        <v>3934</v>
      </c>
      <c r="F107" s="137"/>
    </row>
    <row r="108" spans="1:7" x14ac:dyDescent="0.35">
      <c r="A108" s="63">
        <v>44027</v>
      </c>
      <c r="B108" s="44">
        <v>1810</v>
      </c>
      <c r="C108" s="44">
        <v>77</v>
      </c>
      <c r="D108" s="9">
        <v>2128</v>
      </c>
      <c r="E108" s="73">
        <v>4015</v>
      </c>
      <c r="F108" s="137"/>
    </row>
    <row r="109" spans="1:7" x14ac:dyDescent="0.35">
      <c r="A109" s="63">
        <v>44028</v>
      </c>
      <c r="B109" s="44">
        <v>1855</v>
      </c>
      <c r="C109" s="44">
        <v>74</v>
      </c>
      <c r="D109" s="9">
        <v>2142</v>
      </c>
      <c r="E109" s="73">
        <v>4071</v>
      </c>
      <c r="F109" s="137"/>
    </row>
    <row r="110" spans="1:7" x14ac:dyDescent="0.35">
      <c r="A110" s="63">
        <v>44029</v>
      </c>
      <c r="B110" s="44">
        <v>1910</v>
      </c>
      <c r="C110" s="44">
        <v>73</v>
      </c>
      <c r="D110" s="9">
        <v>2157</v>
      </c>
      <c r="E110" s="73">
        <v>4140</v>
      </c>
      <c r="F110" s="140"/>
      <c r="G110" s="2"/>
    </row>
    <row r="111" spans="1:7" x14ac:dyDescent="0.35">
      <c r="A111" s="63">
        <v>44030</v>
      </c>
      <c r="B111" s="44">
        <v>1882</v>
      </c>
      <c r="C111" s="44">
        <v>73</v>
      </c>
      <c r="D111" s="9">
        <v>2075</v>
      </c>
      <c r="E111" s="73">
        <v>4030</v>
      </c>
      <c r="F111" s="140"/>
      <c r="G111" s="2"/>
    </row>
    <row r="112" spans="1:7" x14ac:dyDescent="0.35">
      <c r="A112" s="63">
        <v>44031</v>
      </c>
      <c r="B112" s="44">
        <v>1897</v>
      </c>
      <c r="C112" s="44">
        <v>70</v>
      </c>
      <c r="D112" s="9">
        <v>2080</v>
      </c>
      <c r="E112" s="73">
        <v>4047</v>
      </c>
      <c r="F112" s="140"/>
      <c r="G112" s="2"/>
    </row>
    <row r="113" spans="1:7" x14ac:dyDescent="0.35">
      <c r="A113" s="120">
        <v>44032</v>
      </c>
      <c r="B113" s="142">
        <v>1798</v>
      </c>
      <c r="C113" s="142">
        <v>65</v>
      </c>
      <c r="D113" s="132">
        <v>1974</v>
      </c>
      <c r="E113" s="143">
        <v>3837</v>
      </c>
      <c r="F113" s="140"/>
      <c r="G113" s="2"/>
    </row>
    <row r="114" spans="1:7" x14ac:dyDescent="0.35">
      <c r="A114" s="120">
        <v>44033</v>
      </c>
      <c r="B114" s="142">
        <v>1804</v>
      </c>
      <c r="C114" s="142">
        <v>67</v>
      </c>
      <c r="D114" s="132">
        <v>2041</v>
      </c>
      <c r="E114" s="143">
        <v>3912</v>
      </c>
      <c r="F114" s="143"/>
      <c r="G114" s="44"/>
    </row>
    <row r="115" spans="1:7" x14ac:dyDescent="0.35">
      <c r="A115" s="120"/>
      <c r="B115" s="144"/>
      <c r="C115" s="144"/>
      <c r="D115" s="140"/>
      <c r="E115" s="140"/>
      <c r="F115" s="140"/>
      <c r="G115" s="2"/>
    </row>
    <row r="116" spans="1:7" x14ac:dyDescent="0.35">
      <c r="A116" s="145" t="s">
        <v>90</v>
      </c>
      <c r="B116" s="144"/>
      <c r="C116" s="144"/>
      <c r="D116" s="140"/>
      <c r="E116" s="140"/>
      <c r="F116" s="140"/>
      <c r="G116" s="2"/>
    </row>
    <row r="117" spans="1:7" x14ac:dyDescent="0.35">
      <c r="A117" s="398" t="s">
        <v>91</v>
      </c>
      <c r="B117" s="142">
        <v>4004.8571428571427</v>
      </c>
      <c r="C117" s="142">
        <v>360.57142857142856</v>
      </c>
      <c r="D117" s="142">
        <v>4974.5714285714284</v>
      </c>
      <c r="E117" s="142">
        <v>9340</v>
      </c>
      <c r="F117" s="132"/>
      <c r="G117" s="2"/>
    </row>
    <row r="118" spans="1:7" x14ac:dyDescent="0.35">
      <c r="A118" s="398" t="s">
        <v>93</v>
      </c>
      <c r="B118" s="142">
        <v>3399.8571428571427</v>
      </c>
      <c r="C118" s="142">
        <v>239.28571428571428</v>
      </c>
      <c r="D118" s="142">
        <v>3921.5714285714284</v>
      </c>
      <c r="E118" s="142">
        <v>7560.7142857142853</v>
      </c>
      <c r="F118" s="132"/>
      <c r="G118" s="2"/>
    </row>
    <row r="119" spans="1:7" x14ac:dyDescent="0.35">
      <c r="A119" s="398" t="s">
        <v>94</v>
      </c>
      <c r="B119" s="142">
        <v>3414.7142857142858</v>
      </c>
      <c r="C119" s="142">
        <v>224.85714285714286</v>
      </c>
      <c r="D119" s="142">
        <v>3782</v>
      </c>
      <c r="E119" s="142">
        <v>7421.5714285714284</v>
      </c>
      <c r="F119" s="132"/>
      <c r="G119" s="2"/>
    </row>
    <row r="120" spans="1:7" x14ac:dyDescent="0.35">
      <c r="A120" s="398" t="s">
        <v>95</v>
      </c>
      <c r="B120" s="142">
        <v>3332.4285714285716</v>
      </c>
      <c r="C120" s="142">
        <v>218.28571428571428</v>
      </c>
      <c r="D120" s="142">
        <v>3684</v>
      </c>
      <c r="E120" s="142">
        <v>7234.7142857142853</v>
      </c>
      <c r="F120" s="132"/>
      <c r="G120" s="2"/>
    </row>
    <row r="121" spans="1:7" x14ac:dyDescent="0.35">
      <c r="A121" s="114" t="s">
        <v>96</v>
      </c>
      <c r="B121" s="44">
        <v>3186.2857142857142</v>
      </c>
      <c r="C121" s="44">
        <v>201.71428571428572</v>
      </c>
      <c r="D121" s="44">
        <v>3262.7142857142858</v>
      </c>
      <c r="E121" s="44">
        <v>6650.7142857142853</v>
      </c>
      <c r="F121" s="9"/>
      <c r="G121" s="2"/>
    </row>
    <row r="122" spans="1:7" x14ac:dyDescent="0.35">
      <c r="A122" s="114" t="s">
        <v>97</v>
      </c>
      <c r="B122" s="44">
        <v>2993.4285714285716</v>
      </c>
      <c r="C122" s="44">
        <v>185.57142857142858</v>
      </c>
      <c r="D122" s="44">
        <v>3053.4285714285716</v>
      </c>
      <c r="E122" s="44">
        <v>6232.4285714285716</v>
      </c>
      <c r="F122" s="9"/>
      <c r="G122" s="2"/>
    </row>
    <row r="123" spans="1:7" x14ac:dyDescent="0.35">
      <c r="A123" s="114" t="s">
        <v>98</v>
      </c>
      <c r="B123" s="44">
        <v>3008.1428571428573</v>
      </c>
      <c r="C123" s="44">
        <v>181</v>
      </c>
      <c r="D123" s="44">
        <v>3135.8571428571427</v>
      </c>
      <c r="E123" s="44">
        <v>6325</v>
      </c>
      <c r="F123" s="9"/>
      <c r="G123" s="2"/>
    </row>
    <row r="124" spans="1:7" x14ac:dyDescent="0.35">
      <c r="A124" s="114" t="s">
        <v>99</v>
      </c>
      <c r="B124" s="44">
        <v>2887.5714285714284</v>
      </c>
      <c r="C124" s="44">
        <v>168.28571428571428</v>
      </c>
      <c r="D124" s="44">
        <v>3067.1428571428573</v>
      </c>
      <c r="E124" s="44">
        <v>6123</v>
      </c>
      <c r="F124" s="9"/>
      <c r="G124" s="2"/>
    </row>
    <row r="125" spans="1:7" x14ac:dyDescent="0.35">
      <c r="A125" s="114" t="s">
        <v>100</v>
      </c>
      <c r="B125" s="44">
        <v>2647.7142857142858</v>
      </c>
      <c r="C125" s="44">
        <v>129.57142857142858</v>
      </c>
      <c r="D125" s="44">
        <v>2782</v>
      </c>
      <c r="E125" s="44">
        <v>5559.2857142857147</v>
      </c>
      <c r="F125" s="9"/>
      <c r="G125" s="2"/>
    </row>
    <row r="126" spans="1:7" x14ac:dyDescent="0.35">
      <c r="A126" s="114" t="s">
        <v>101</v>
      </c>
      <c r="B126" s="44">
        <v>2410.1428571428573</v>
      </c>
      <c r="C126" s="44">
        <v>123.42857142857143</v>
      </c>
      <c r="D126" s="44">
        <v>2499.2857142857142</v>
      </c>
      <c r="E126" s="44">
        <v>5032.8571428571431</v>
      </c>
      <c r="F126" s="9"/>
      <c r="G126" s="2"/>
    </row>
    <row r="127" spans="1:7" x14ac:dyDescent="0.35">
      <c r="A127" s="114" t="s">
        <v>102</v>
      </c>
      <c r="B127" s="44">
        <v>2300.8571428571427</v>
      </c>
      <c r="C127" s="44">
        <v>113.85714285714286</v>
      </c>
      <c r="D127" s="44">
        <v>2465</v>
      </c>
      <c r="E127" s="44">
        <v>4879.7142857142853</v>
      </c>
      <c r="F127" s="9"/>
      <c r="G127" s="2"/>
    </row>
    <row r="128" spans="1:7" x14ac:dyDescent="0.35">
      <c r="A128" s="114" t="s">
        <v>103</v>
      </c>
      <c r="B128" s="44">
        <v>2183.7142857142858</v>
      </c>
      <c r="C128" s="44">
        <v>102.28571428571429</v>
      </c>
      <c r="D128" s="44">
        <v>2305.2857142857142</v>
      </c>
      <c r="E128" s="44">
        <v>4591.2857142857147</v>
      </c>
      <c r="F128" s="9"/>
      <c r="G128" s="2"/>
    </row>
    <row r="129" spans="1:7" x14ac:dyDescent="0.35">
      <c r="A129" s="114" t="s">
        <v>104</v>
      </c>
      <c r="B129" s="44">
        <v>2173</v>
      </c>
      <c r="C129" s="44">
        <v>92.428571428571431</v>
      </c>
      <c r="D129" s="44">
        <v>2186.1428571428573</v>
      </c>
      <c r="E129" s="44">
        <v>4451.5714285714284</v>
      </c>
      <c r="F129" s="9"/>
      <c r="G129" s="2"/>
    </row>
    <row r="130" spans="1:7" x14ac:dyDescent="0.35">
      <c r="A130" s="114" t="s">
        <v>105</v>
      </c>
      <c r="B130" s="44">
        <v>1991.4285714285713</v>
      </c>
      <c r="C130" s="44">
        <v>68.714285714285708</v>
      </c>
      <c r="D130" s="44">
        <v>1972.2857142857142</v>
      </c>
      <c r="E130" s="44">
        <v>4032.4285714285716</v>
      </c>
      <c r="F130" s="9"/>
      <c r="G130" s="2"/>
    </row>
    <row r="131" spans="1:7" x14ac:dyDescent="0.35">
      <c r="A131" s="114" t="s">
        <v>106</v>
      </c>
      <c r="B131" s="44">
        <v>1845.5714285714287</v>
      </c>
      <c r="C131" s="44">
        <v>67.571428571428569</v>
      </c>
      <c r="D131" s="44">
        <v>2008.7142857142858</v>
      </c>
      <c r="E131" s="44">
        <v>3921.8571428571427</v>
      </c>
      <c r="F131" s="9"/>
      <c r="G131" s="2"/>
    </row>
    <row r="132" spans="1:7" x14ac:dyDescent="0.35">
      <c r="A132" s="114" t="s">
        <v>92</v>
      </c>
      <c r="B132" s="44">
        <v>1850.8571428571429</v>
      </c>
      <c r="C132" s="44">
        <v>71.285714285714292</v>
      </c>
      <c r="D132" s="44">
        <v>2085.2857142857142</v>
      </c>
      <c r="E132" s="44">
        <v>4007.4285714285716</v>
      </c>
      <c r="F132" s="9"/>
      <c r="G132" s="2"/>
    </row>
    <row r="133" spans="1:7" x14ac:dyDescent="0.35">
      <c r="A133" s="114" t="s">
        <v>109</v>
      </c>
      <c r="B133" s="44">
        <v>2014</v>
      </c>
      <c r="C133" s="44">
        <v>74.285714285714292</v>
      </c>
      <c r="D133" s="44">
        <v>2152.5714285714284</v>
      </c>
      <c r="E133" s="44">
        <v>4240.8571428571431</v>
      </c>
      <c r="F133" s="95"/>
      <c r="G133" s="2"/>
    </row>
    <row r="134" spans="1:7" x14ac:dyDescent="0.35">
      <c r="A134" s="114" t="s">
        <v>110</v>
      </c>
      <c r="B134" s="44">
        <v>1498</v>
      </c>
      <c r="C134" s="44">
        <v>48.571428571428569</v>
      </c>
      <c r="D134" s="44">
        <v>1366.7142857142858</v>
      </c>
      <c r="E134" s="44">
        <v>2913.2857142857147</v>
      </c>
      <c r="F134" s="95"/>
      <c r="G134" s="2"/>
    </row>
    <row r="135" spans="1:7" x14ac:dyDescent="0.35">
      <c r="A135" s="114" t="s">
        <v>111</v>
      </c>
      <c r="B135" s="44">
        <v>701</v>
      </c>
      <c r="C135" s="44">
        <v>20</v>
      </c>
      <c r="D135" s="44">
        <v>584</v>
      </c>
      <c r="E135" s="44">
        <v>1305</v>
      </c>
      <c r="F135" s="95"/>
      <c r="G135" s="2"/>
    </row>
    <row r="136" spans="1:7" x14ac:dyDescent="0.35">
      <c r="A136" s="114" t="s">
        <v>112</v>
      </c>
      <c r="B136" s="44">
        <v>594</v>
      </c>
      <c r="C136" s="44">
        <v>25</v>
      </c>
      <c r="D136" s="44">
        <v>500</v>
      </c>
      <c r="E136" s="44">
        <v>1118</v>
      </c>
      <c r="F136" s="95"/>
      <c r="G136" s="2"/>
    </row>
    <row r="137" spans="1:7" x14ac:dyDescent="0.35">
      <c r="A137" s="114" t="s">
        <v>113</v>
      </c>
      <c r="B137" s="44">
        <v>691.85714285714289</v>
      </c>
      <c r="C137" s="44">
        <v>37.142857142857146</v>
      </c>
      <c r="D137" s="410">
        <v>569.57142857142856</v>
      </c>
      <c r="E137" s="44">
        <v>1298.5714285714284</v>
      </c>
      <c r="F137" s="95"/>
      <c r="G137" s="2"/>
    </row>
    <row r="138" spans="1:7" x14ac:dyDescent="0.35">
      <c r="A138" s="114" t="s">
        <v>114</v>
      </c>
      <c r="B138" s="44">
        <v>907.42857142857144</v>
      </c>
      <c r="C138" s="44">
        <v>43.285714285714285</v>
      </c>
      <c r="D138" s="44">
        <v>834.42857142857144</v>
      </c>
      <c r="E138" s="44">
        <v>1785.1428571428573</v>
      </c>
      <c r="F138" s="95"/>
      <c r="G138" s="2"/>
    </row>
    <row r="139" spans="1:7" x14ac:dyDescent="0.35">
      <c r="A139" s="114" t="s">
        <v>115</v>
      </c>
      <c r="B139" s="44">
        <v>793.28571428571433</v>
      </c>
      <c r="C139" s="44">
        <v>49.857142857142854</v>
      </c>
      <c r="D139" s="44">
        <v>742.28571428571433</v>
      </c>
      <c r="E139" s="44">
        <v>1585.4285714285716</v>
      </c>
      <c r="F139" s="95"/>
      <c r="G139" s="2"/>
    </row>
    <row r="140" spans="1:7" x14ac:dyDescent="0.35">
      <c r="A140" s="114" t="s">
        <v>116</v>
      </c>
      <c r="B140" s="44">
        <v>780</v>
      </c>
      <c r="C140" s="44">
        <v>41</v>
      </c>
      <c r="D140" s="44">
        <v>705</v>
      </c>
      <c r="E140" s="44">
        <v>1526</v>
      </c>
      <c r="F140" s="95"/>
      <c r="G140" s="2"/>
    </row>
    <row r="141" spans="1:7" x14ac:dyDescent="0.35">
      <c r="A141" s="114" t="s">
        <v>117</v>
      </c>
      <c r="B141" s="44">
        <v>831</v>
      </c>
      <c r="C141" s="44">
        <v>34</v>
      </c>
      <c r="D141" s="44">
        <v>658</v>
      </c>
      <c r="E141" s="44">
        <v>1523</v>
      </c>
      <c r="F141" s="95"/>
      <c r="G141" s="2"/>
    </row>
    <row r="142" spans="1:7" x14ac:dyDescent="0.35">
      <c r="A142" s="114" t="s">
        <v>118</v>
      </c>
      <c r="B142" s="44">
        <v>857.85714285714289</v>
      </c>
      <c r="C142" s="44">
        <v>44</v>
      </c>
      <c r="D142" s="44">
        <v>684.71428571428567</v>
      </c>
      <c r="E142" s="44">
        <v>1586.5714285714284</v>
      </c>
      <c r="F142" s="95"/>
      <c r="G142" s="2"/>
    </row>
    <row r="143" spans="1:7" x14ac:dyDescent="0.35">
      <c r="A143" s="114" t="s">
        <v>214</v>
      </c>
      <c r="B143" s="44">
        <v>910</v>
      </c>
      <c r="C143" s="44">
        <v>46.571428571428569</v>
      </c>
      <c r="D143" s="44">
        <v>777.14285714285711</v>
      </c>
      <c r="E143" s="44">
        <v>1733.7142857142858</v>
      </c>
      <c r="F143" s="95"/>
      <c r="G143" s="2"/>
    </row>
    <row r="144" spans="1:7" x14ac:dyDescent="0.35">
      <c r="A144" s="114" t="s">
        <v>227</v>
      </c>
      <c r="B144" s="44">
        <v>1036.7142857142858</v>
      </c>
      <c r="C144" s="44">
        <v>43.857142857142854</v>
      </c>
      <c r="D144" s="44">
        <v>1023.8571428571429</v>
      </c>
      <c r="E144" s="44">
        <v>2104.4285714285716</v>
      </c>
      <c r="F144" s="95"/>
      <c r="G144" s="2"/>
    </row>
    <row r="145" spans="1:7" x14ac:dyDescent="0.35">
      <c r="A145" s="114" t="s">
        <v>228</v>
      </c>
      <c r="B145" s="44">
        <v>1377</v>
      </c>
      <c r="C145" s="44">
        <v>54</v>
      </c>
      <c r="D145" s="44">
        <v>1249</v>
      </c>
      <c r="E145" s="44">
        <v>2679</v>
      </c>
      <c r="F145" s="95"/>
      <c r="G145" s="2"/>
    </row>
    <row r="146" spans="1:7" x14ac:dyDescent="0.35">
      <c r="A146" s="114" t="s">
        <v>229</v>
      </c>
      <c r="B146" s="44">
        <v>1445</v>
      </c>
      <c r="C146" s="44">
        <v>63</v>
      </c>
      <c r="D146" s="44">
        <v>1392</v>
      </c>
      <c r="E146" s="44">
        <v>2900</v>
      </c>
      <c r="F146" s="95"/>
      <c r="G146" s="2"/>
    </row>
    <row r="147" spans="1:7" x14ac:dyDescent="0.35">
      <c r="A147" s="114" t="s">
        <v>230</v>
      </c>
      <c r="B147" s="44">
        <v>1428.1428571428571</v>
      </c>
      <c r="C147" s="44">
        <v>93.714285714285708</v>
      </c>
      <c r="D147" s="44">
        <v>1330.8571428571429</v>
      </c>
      <c r="E147" s="44">
        <v>2852.7142857142858</v>
      </c>
      <c r="F147" s="95"/>
      <c r="G147" s="2"/>
    </row>
    <row r="148" spans="1:7" x14ac:dyDescent="0.35">
      <c r="A148" s="114" t="s">
        <v>226</v>
      </c>
      <c r="B148" s="44">
        <v>1541.5714285714287</v>
      </c>
      <c r="C148" s="44">
        <v>105.42857142857143</v>
      </c>
      <c r="D148" s="44">
        <v>1366.5714285714287</v>
      </c>
      <c r="E148" s="44">
        <v>3013.5714285714284</v>
      </c>
      <c r="F148" s="95"/>
      <c r="G148" s="2"/>
    </row>
    <row r="149" spans="1:7" x14ac:dyDescent="0.35">
      <c r="A149" s="114" t="s">
        <v>235</v>
      </c>
      <c r="B149" s="44">
        <v>1722.2857142857142</v>
      </c>
      <c r="C149" s="44">
        <v>116.14285714285714</v>
      </c>
      <c r="D149" s="44">
        <v>1398.5714285714287</v>
      </c>
      <c r="E149" s="44">
        <v>3237</v>
      </c>
      <c r="F149" s="95"/>
      <c r="G149" s="2"/>
    </row>
    <row r="150" spans="1:7" x14ac:dyDescent="0.35">
      <c r="A150" s="114" t="s">
        <v>236</v>
      </c>
      <c r="B150" s="44">
        <v>1769</v>
      </c>
      <c r="C150" s="44">
        <v>102</v>
      </c>
      <c r="D150" s="44">
        <v>1302</v>
      </c>
      <c r="E150" s="44">
        <v>3173</v>
      </c>
      <c r="F150" s="95"/>
      <c r="G150" s="2"/>
    </row>
    <row r="151" spans="1:7" x14ac:dyDescent="0.35">
      <c r="A151" s="114" t="s">
        <v>237</v>
      </c>
      <c r="B151" s="44">
        <v>1695</v>
      </c>
      <c r="C151" s="44">
        <v>87</v>
      </c>
      <c r="D151" s="44">
        <v>1198</v>
      </c>
      <c r="E151" s="44">
        <v>2980</v>
      </c>
      <c r="F151" s="95"/>
      <c r="G151" s="2"/>
    </row>
    <row r="152" spans="1:7" x14ac:dyDescent="0.35">
      <c r="A152" s="114" t="s">
        <v>241</v>
      </c>
      <c r="B152" s="44">
        <v>1564.8571428571429</v>
      </c>
      <c r="C152" s="44">
        <v>75.571428571428569</v>
      </c>
      <c r="D152" s="44">
        <v>1126</v>
      </c>
      <c r="E152" s="44">
        <v>2766.4285714285716</v>
      </c>
      <c r="F152" s="95"/>
      <c r="G152" s="2"/>
    </row>
    <row r="153" spans="1:7" x14ac:dyDescent="0.35">
      <c r="A153" s="114" t="s">
        <v>242</v>
      </c>
      <c r="B153" s="44">
        <v>1444.7142857142858</v>
      </c>
      <c r="C153" s="44">
        <v>79.714285714285708</v>
      </c>
      <c r="D153" s="44">
        <v>1098.5714285714287</v>
      </c>
      <c r="E153" s="44">
        <v>2623</v>
      </c>
      <c r="F153" s="95"/>
      <c r="G153" s="2"/>
    </row>
    <row r="154" spans="1:7" x14ac:dyDescent="0.35">
      <c r="A154" s="114" t="s">
        <v>245</v>
      </c>
      <c r="B154" s="44">
        <v>1488.8571428571429</v>
      </c>
      <c r="C154" s="44">
        <v>71</v>
      </c>
      <c r="D154" s="44">
        <v>1103.1428571428571</v>
      </c>
      <c r="E154" s="44">
        <v>2663</v>
      </c>
      <c r="F154" s="95"/>
      <c r="G154" s="2"/>
    </row>
    <row r="155" spans="1:7" x14ac:dyDescent="0.35">
      <c r="A155" s="114" t="s">
        <v>250</v>
      </c>
      <c r="B155" s="44">
        <v>1762.4285714285713</v>
      </c>
      <c r="C155" s="44">
        <v>53.142857142857146</v>
      </c>
      <c r="D155" s="44">
        <v>1039.8571428571429</v>
      </c>
      <c r="E155" s="44">
        <v>2855.4285714285716</v>
      </c>
      <c r="F155" s="95"/>
      <c r="G155" s="2"/>
    </row>
    <row r="156" spans="1:7" x14ac:dyDescent="0.35">
      <c r="A156" s="114" t="s">
        <v>249</v>
      </c>
      <c r="B156" s="44">
        <v>1709.8571428571429</v>
      </c>
      <c r="C156" s="44">
        <v>32.714285714285715</v>
      </c>
      <c r="D156" s="44">
        <v>1158.8571428571429</v>
      </c>
      <c r="E156" s="44">
        <v>2901.4285714285716</v>
      </c>
    </row>
    <row r="157" spans="1:7" x14ac:dyDescent="0.35">
      <c r="B157" s="44"/>
    </row>
    <row r="158" spans="1:7" x14ac:dyDescent="0.35">
      <c r="B158" s="44"/>
    </row>
    <row r="159" spans="1:7" x14ac:dyDescent="0.35">
      <c r="B159" s="44"/>
    </row>
    <row r="160" spans="1:7" x14ac:dyDescent="0.35">
      <c r="B160"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46"/>
  <sheetViews>
    <sheetView showGridLines="0" zoomScale="89" zoomScaleNormal="90" workbookViewId="0">
      <pane ySplit="3" topLeftCell="A23" activePane="bottomLeft" state="frozen"/>
      <selection pane="bottomLeft"/>
    </sheetView>
  </sheetViews>
  <sheetFormatPr defaultRowHeight="14.5" x14ac:dyDescent="0.35"/>
  <cols>
    <col min="1" max="1" width="9" style="225" customWidth="1"/>
    <col min="2" max="2" width="18.453125" style="2" bestFit="1" customWidth="1"/>
    <col min="3" max="3" width="25.453125" style="2" customWidth="1"/>
  </cols>
  <sheetData>
    <row r="1" spans="1:14" x14ac:dyDescent="0.35">
      <c r="A1" s="1" t="s">
        <v>131</v>
      </c>
      <c r="N1" s="22" t="s">
        <v>29</v>
      </c>
    </row>
    <row r="2" spans="1:14" x14ac:dyDescent="0.35">
      <c r="A2" s="1"/>
      <c r="N2" s="22"/>
    </row>
    <row r="3" spans="1:14" ht="45" customHeight="1" x14ac:dyDescent="0.35">
      <c r="A3" s="215" t="s">
        <v>132</v>
      </c>
      <c r="B3" s="216" t="s">
        <v>125</v>
      </c>
      <c r="C3" s="217" t="s">
        <v>133</v>
      </c>
      <c r="D3" s="79"/>
    </row>
    <row r="4" spans="1:14" ht="15" customHeight="1" x14ac:dyDescent="0.35">
      <c r="A4" s="218">
        <v>11</v>
      </c>
      <c r="B4" s="219" t="s">
        <v>134</v>
      </c>
      <c r="C4" s="220">
        <v>9</v>
      </c>
    </row>
    <row r="5" spans="1:14" ht="15" customHeight="1" x14ac:dyDescent="0.35">
      <c r="A5" s="218">
        <v>12</v>
      </c>
      <c r="B5" s="221" t="s">
        <v>135</v>
      </c>
      <c r="C5" s="222">
        <v>25</v>
      </c>
    </row>
    <row r="6" spans="1:14" ht="15" customHeight="1" x14ac:dyDescent="0.35">
      <c r="A6" s="218">
        <v>13</v>
      </c>
      <c r="B6" s="221" t="s">
        <v>136</v>
      </c>
      <c r="C6" s="222">
        <v>86</v>
      </c>
    </row>
    <row r="7" spans="1:14" ht="15" customHeight="1" x14ac:dyDescent="0.35">
      <c r="A7" s="218">
        <v>14</v>
      </c>
      <c r="B7" s="221" t="s">
        <v>137</v>
      </c>
      <c r="C7" s="222">
        <v>212</v>
      </c>
    </row>
    <row r="8" spans="1:14" ht="15" customHeight="1" x14ac:dyDescent="0.35">
      <c r="A8" s="218">
        <v>15</v>
      </c>
      <c r="B8" s="221" t="s">
        <v>138</v>
      </c>
      <c r="C8" s="222">
        <v>317</v>
      </c>
    </row>
    <row r="9" spans="1:14" ht="15" customHeight="1" x14ac:dyDescent="0.35">
      <c r="A9" s="218">
        <v>16</v>
      </c>
      <c r="B9" s="221" t="s">
        <v>139</v>
      </c>
      <c r="C9" s="222">
        <v>481</v>
      </c>
    </row>
    <row r="10" spans="1:14" ht="15" customHeight="1" x14ac:dyDescent="0.35">
      <c r="A10" s="218">
        <v>17</v>
      </c>
      <c r="B10" s="221" t="s">
        <v>140</v>
      </c>
      <c r="C10" s="222">
        <v>625</v>
      </c>
    </row>
    <row r="11" spans="1:14" ht="15" customHeight="1" x14ac:dyDescent="0.35">
      <c r="A11" s="218">
        <v>18</v>
      </c>
      <c r="B11" s="221" t="s">
        <v>141</v>
      </c>
      <c r="C11" s="222">
        <v>669</v>
      </c>
    </row>
    <row r="12" spans="1:14" ht="15" customHeight="1" x14ac:dyDescent="0.35">
      <c r="A12" s="218">
        <v>19</v>
      </c>
      <c r="B12" s="221" t="s">
        <v>142</v>
      </c>
      <c r="C12" s="222">
        <v>609</v>
      </c>
    </row>
    <row r="13" spans="1:14" ht="15" customHeight="1" x14ac:dyDescent="0.35">
      <c r="A13" s="218">
        <v>20</v>
      </c>
      <c r="B13" s="221" t="s">
        <v>143</v>
      </c>
      <c r="C13" s="222">
        <v>323</v>
      </c>
    </row>
    <row r="14" spans="1:14" ht="15" customHeight="1" x14ac:dyDescent="0.35">
      <c r="A14" s="218">
        <v>21</v>
      </c>
      <c r="B14" s="223" t="s">
        <v>144</v>
      </c>
      <c r="C14" s="224">
        <v>209</v>
      </c>
    </row>
    <row r="15" spans="1:14" ht="15" customHeight="1" x14ac:dyDescent="0.35">
      <c r="A15" s="218">
        <v>22</v>
      </c>
      <c r="B15" s="223" t="s">
        <v>145</v>
      </c>
      <c r="C15" s="224">
        <v>103</v>
      </c>
    </row>
    <row r="16" spans="1:14" ht="15.65" customHeight="1" x14ac:dyDescent="0.35">
      <c r="A16" s="218">
        <v>23</v>
      </c>
      <c r="B16" s="223" t="s">
        <v>146</v>
      </c>
      <c r="C16" s="224">
        <v>61</v>
      </c>
    </row>
    <row r="17" spans="1:5" ht="15" customHeight="1" x14ac:dyDescent="0.35">
      <c r="A17" s="218">
        <v>24</v>
      </c>
      <c r="B17" s="223" t="s">
        <v>147</v>
      </c>
      <c r="C17" s="224">
        <v>27</v>
      </c>
    </row>
    <row r="18" spans="1:5" ht="15" customHeight="1" x14ac:dyDescent="0.35">
      <c r="A18" s="218">
        <v>25</v>
      </c>
      <c r="B18" s="223" t="s">
        <v>148</v>
      </c>
      <c r="C18" s="224">
        <v>39</v>
      </c>
    </row>
    <row r="19" spans="1:5" ht="15" customHeight="1" x14ac:dyDescent="0.35">
      <c r="A19" s="218">
        <v>26</v>
      </c>
      <c r="B19" s="223" t="s">
        <v>149</v>
      </c>
      <c r="C19" s="224">
        <v>11</v>
      </c>
    </row>
    <row r="20" spans="1:5" ht="15" customHeight="1" x14ac:dyDescent="0.35">
      <c r="A20" s="218">
        <v>27</v>
      </c>
      <c r="B20" s="223" t="s">
        <v>150</v>
      </c>
      <c r="C20" s="224">
        <v>7</v>
      </c>
    </row>
    <row r="21" spans="1:5" ht="15" customHeight="1" x14ac:dyDescent="0.35">
      <c r="A21" s="218">
        <v>28</v>
      </c>
      <c r="B21" s="223" t="s">
        <v>151</v>
      </c>
      <c r="C21" s="224">
        <v>9</v>
      </c>
    </row>
    <row r="22" spans="1:5" ht="15" customHeight="1" x14ac:dyDescent="0.35">
      <c r="A22" s="218">
        <v>29</v>
      </c>
      <c r="B22" s="223" t="s">
        <v>152</v>
      </c>
      <c r="C22" s="224">
        <v>7</v>
      </c>
    </row>
    <row r="23" spans="1:5" ht="15" customHeight="1" x14ac:dyDescent="0.35">
      <c r="A23" s="218">
        <v>30</v>
      </c>
      <c r="B23" s="223" t="s">
        <v>153</v>
      </c>
      <c r="C23" s="224">
        <v>1</v>
      </c>
    </row>
    <row r="24" spans="1:5" ht="16.5" customHeight="1" x14ac:dyDescent="0.35">
      <c r="A24" s="218">
        <v>31</v>
      </c>
      <c r="B24" s="223" t="s">
        <v>130</v>
      </c>
      <c r="C24" s="224">
        <v>2</v>
      </c>
    </row>
    <row r="25" spans="1:5" ht="15" customHeight="1" x14ac:dyDescent="0.35">
      <c r="A25" s="218">
        <v>32</v>
      </c>
      <c r="B25" s="223" t="s">
        <v>129</v>
      </c>
      <c r="C25" s="218">
        <v>1</v>
      </c>
    </row>
    <row r="26" spans="1:5" x14ac:dyDescent="0.35">
      <c r="A26" s="218">
        <v>33</v>
      </c>
      <c r="B26" s="223" t="s">
        <v>167</v>
      </c>
      <c r="C26" s="218">
        <v>0</v>
      </c>
      <c r="D26" s="31"/>
      <c r="E26" s="31"/>
    </row>
    <row r="27" spans="1:5" x14ac:dyDescent="0.35">
      <c r="A27" s="218">
        <v>34</v>
      </c>
      <c r="B27" s="223" t="s">
        <v>185</v>
      </c>
      <c r="C27" s="95">
        <v>2</v>
      </c>
      <c r="D27" s="79"/>
      <c r="E27" s="31"/>
    </row>
    <row r="28" spans="1:5" x14ac:dyDescent="0.35">
      <c r="A28" s="218">
        <v>35</v>
      </c>
      <c r="B28" s="223" t="s">
        <v>189</v>
      </c>
      <c r="C28" s="208">
        <v>5</v>
      </c>
      <c r="D28" s="31"/>
      <c r="E28" s="31"/>
    </row>
    <row r="29" spans="1:5" x14ac:dyDescent="0.35">
      <c r="A29" s="218">
        <v>36</v>
      </c>
      <c r="B29" s="223" t="s">
        <v>188</v>
      </c>
      <c r="C29" s="208">
        <v>0</v>
      </c>
      <c r="D29" s="31"/>
      <c r="E29" s="31"/>
    </row>
    <row r="30" spans="1:5" x14ac:dyDescent="0.35">
      <c r="A30" s="218">
        <v>37</v>
      </c>
      <c r="B30" s="223" t="s">
        <v>211</v>
      </c>
      <c r="C30" s="208">
        <v>12</v>
      </c>
    </row>
    <row r="31" spans="1:5" x14ac:dyDescent="0.35">
      <c r="A31" s="218">
        <v>38</v>
      </c>
      <c r="B31" s="223" t="s">
        <v>212</v>
      </c>
      <c r="C31" s="208">
        <v>14</v>
      </c>
    </row>
    <row r="32" spans="1:5" x14ac:dyDescent="0.35">
      <c r="A32" s="218">
        <v>39</v>
      </c>
      <c r="B32" s="223" t="s">
        <v>213</v>
      </c>
      <c r="C32" s="208">
        <v>39</v>
      </c>
    </row>
    <row r="33" spans="1:3" x14ac:dyDescent="0.35">
      <c r="A33" s="218">
        <v>40</v>
      </c>
      <c r="B33" s="223" t="s">
        <v>215</v>
      </c>
      <c r="C33" s="208">
        <v>94</v>
      </c>
    </row>
    <row r="34" spans="1:3" x14ac:dyDescent="0.35">
      <c r="A34" s="218">
        <v>41</v>
      </c>
      <c r="B34" s="223" t="s">
        <v>216</v>
      </c>
      <c r="C34" s="208">
        <v>156</v>
      </c>
    </row>
    <row r="35" spans="1:3" x14ac:dyDescent="0.35">
      <c r="A35" s="218">
        <v>42</v>
      </c>
      <c r="B35" s="223" t="s">
        <v>223</v>
      </c>
      <c r="C35" s="208">
        <v>147</v>
      </c>
    </row>
    <row r="36" spans="1:3" x14ac:dyDescent="0.35">
      <c r="A36" s="218">
        <v>43</v>
      </c>
      <c r="B36" s="223" t="s">
        <v>224</v>
      </c>
      <c r="C36" s="208">
        <v>279</v>
      </c>
    </row>
    <row r="37" spans="1:3" x14ac:dyDescent="0.35">
      <c r="A37" s="218">
        <v>44</v>
      </c>
      <c r="B37" s="223" t="s">
        <v>225</v>
      </c>
      <c r="C37" s="208">
        <v>337</v>
      </c>
    </row>
    <row r="38" spans="1:3" x14ac:dyDescent="0.35">
      <c r="A38" s="218">
        <v>45</v>
      </c>
      <c r="B38" s="223" t="s">
        <v>231</v>
      </c>
      <c r="C38" s="208">
        <v>296</v>
      </c>
    </row>
    <row r="39" spans="1:3" x14ac:dyDescent="0.35">
      <c r="A39" s="218">
        <v>46</v>
      </c>
      <c r="B39" s="223" t="s">
        <v>232</v>
      </c>
      <c r="C39" s="208">
        <v>317</v>
      </c>
    </row>
    <row r="40" spans="1:3" x14ac:dyDescent="0.35">
      <c r="A40" s="218">
        <v>47</v>
      </c>
      <c r="B40" s="223" t="s">
        <v>233</v>
      </c>
      <c r="C40" s="208">
        <v>351</v>
      </c>
    </row>
    <row r="41" spans="1:3" x14ac:dyDescent="0.35">
      <c r="A41" s="218">
        <v>48</v>
      </c>
      <c r="B41" s="223" t="s">
        <v>238</v>
      </c>
      <c r="C41" s="208">
        <v>226</v>
      </c>
    </row>
    <row r="42" spans="1:3" x14ac:dyDescent="0.35">
      <c r="A42" s="218">
        <v>49</v>
      </c>
      <c r="B42" s="223" t="s">
        <v>239</v>
      </c>
      <c r="C42" s="208">
        <v>279</v>
      </c>
    </row>
    <row r="43" spans="1:3" x14ac:dyDescent="0.35">
      <c r="A43" s="218">
        <v>50</v>
      </c>
      <c r="B43" s="223" t="s">
        <v>240</v>
      </c>
      <c r="C43" s="208">
        <v>282</v>
      </c>
    </row>
    <row r="44" spans="1:3" x14ac:dyDescent="0.35">
      <c r="A44" s="218">
        <v>51</v>
      </c>
      <c r="B44" s="223" t="s">
        <v>246</v>
      </c>
      <c r="C44" s="208">
        <v>329</v>
      </c>
    </row>
    <row r="45" spans="1:3" x14ac:dyDescent="0.35">
      <c r="A45" s="218">
        <v>52</v>
      </c>
      <c r="B45" s="223" t="s">
        <v>247</v>
      </c>
      <c r="C45" s="208">
        <v>317</v>
      </c>
    </row>
    <row r="46" spans="1:3" x14ac:dyDescent="0.35">
      <c r="A46" s="218">
        <v>1</v>
      </c>
      <c r="B46" s="223" t="s">
        <v>248</v>
      </c>
      <c r="C46" s="208">
        <v>436</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39"/>
  <sheetViews>
    <sheetView showGridLines="0" zoomScale="90" zoomScaleNormal="90" workbookViewId="0">
      <pane xSplit="1" ySplit="2" topLeftCell="B15"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7" customWidth="1"/>
  </cols>
  <sheetData>
    <row r="1" spans="1:17" x14ac:dyDescent="0.35">
      <c r="A1" s="55" t="s">
        <v>72</v>
      </c>
      <c r="B1" s="1"/>
      <c r="C1" s="1"/>
      <c r="D1" s="1"/>
      <c r="E1" s="2"/>
      <c r="L1" s="22"/>
    </row>
    <row r="2" spans="1:17" ht="124.5" customHeight="1" x14ac:dyDescent="0.35">
      <c r="A2" s="82" t="s">
        <v>0</v>
      </c>
      <c r="B2" s="85" t="s">
        <v>66</v>
      </c>
      <c r="C2" s="85" t="s">
        <v>67</v>
      </c>
      <c r="D2" s="85" t="s">
        <v>68</v>
      </c>
      <c r="E2" s="85" t="s">
        <v>69</v>
      </c>
      <c r="F2" s="98" t="s">
        <v>70</v>
      </c>
    </row>
    <row r="3" spans="1:17" x14ac:dyDescent="0.35">
      <c r="A3" s="11">
        <v>43942</v>
      </c>
      <c r="B3" s="5">
        <v>3732</v>
      </c>
      <c r="C3" s="5">
        <v>708</v>
      </c>
      <c r="D3" s="83">
        <v>0.65</v>
      </c>
      <c r="E3" s="6">
        <v>37213</v>
      </c>
      <c r="F3" s="84">
        <f>B3/E3</f>
        <v>0.10028753392631608</v>
      </c>
      <c r="G3" s="7"/>
      <c r="H3" s="7"/>
      <c r="I3" s="7"/>
      <c r="J3" s="7"/>
      <c r="K3" s="7"/>
      <c r="L3" s="8"/>
      <c r="M3" s="8"/>
      <c r="N3" s="8"/>
      <c r="O3" s="8"/>
      <c r="P3" s="8"/>
      <c r="Q3" s="8"/>
    </row>
    <row r="4" spans="1:17" x14ac:dyDescent="0.35">
      <c r="A4" s="11">
        <v>43949</v>
      </c>
      <c r="B4" s="5">
        <v>4163</v>
      </c>
      <c r="C4" s="5">
        <v>862</v>
      </c>
      <c r="D4" s="83">
        <v>0.79</v>
      </c>
      <c r="E4" s="6">
        <v>45068</v>
      </c>
      <c r="F4" s="84">
        <f>B4/E4</f>
        <v>9.2371527469601492E-2</v>
      </c>
      <c r="G4" s="7"/>
      <c r="H4" s="7"/>
      <c r="I4" s="7"/>
      <c r="J4" s="7"/>
      <c r="K4" s="7"/>
      <c r="L4" s="8"/>
      <c r="M4" s="8"/>
      <c r="N4" s="8"/>
      <c r="O4" s="8"/>
      <c r="P4" s="8"/>
      <c r="Q4" s="8"/>
    </row>
    <row r="5" spans="1:17" x14ac:dyDescent="0.35">
      <c r="A5" s="11">
        <v>43956</v>
      </c>
      <c r="B5" s="5">
        <v>3672</v>
      </c>
      <c r="C5" s="5">
        <v>822</v>
      </c>
      <c r="D5" s="83">
        <v>0.76</v>
      </c>
      <c r="E5" s="6">
        <v>43403</v>
      </c>
      <c r="F5" s="84">
        <f>B5/E5</f>
        <v>8.4602446835472203E-2</v>
      </c>
      <c r="G5" s="7"/>
      <c r="H5" s="7"/>
      <c r="I5" s="7"/>
      <c r="J5" s="7"/>
      <c r="K5" s="7"/>
      <c r="L5" s="8"/>
      <c r="M5" s="8"/>
      <c r="N5" s="8"/>
      <c r="O5" s="8"/>
      <c r="P5" s="8"/>
      <c r="Q5" s="8"/>
    </row>
    <row r="6" spans="1:17" x14ac:dyDescent="0.35">
      <c r="A6" s="11">
        <v>43963</v>
      </c>
      <c r="B6" s="5">
        <v>3121</v>
      </c>
      <c r="C6" s="5">
        <v>813</v>
      </c>
      <c r="D6" s="83">
        <v>0.75</v>
      </c>
      <c r="E6" s="6">
        <v>42626</v>
      </c>
      <c r="F6" s="84">
        <f>B6/E6</f>
        <v>7.3218223619387235E-2</v>
      </c>
      <c r="G6" s="7"/>
      <c r="H6" s="7"/>
      <c r="I6" s="7"/>
      <c r="J6" s="7"/>
      <c r="K6" s="7"/>
      <c r="L6" s="8"/>
      <c r="M6" s="8"/>
      <c r="N6" s="8"/>
      <c r="O6" s="8"/>
      <c r="P6" s="8"/>
      <c r="Q6" s="8"/>
    </row>
    <row r="7" spans="1:17" x14ac:dyDescent="0.35">
      <c r="A7" s="11">
        <v>43970</v>
      </c>
      <c r="B7" s="5">
        <v>3381</v>
      </c>
      <c r="C7" s="5">
        <v>879</v>
      </c>
      <c r="D7" s="83">
        <v>0.81</v>
      </c>
      <c r="E7" s="6">
        <v>46272</v>
      </c>
      <c r="F7" s="84">
        <f>B7/E7</f>
        <v>7.306794605809129E-2</v>
      </c>
      <c r="G7" s="7"/>
      <c r="H7" s="7"/>
      <c r="I7" s="7"/>
      <c r="J7" s="7"/>
      <c r="K7" s="7"/>
      <c r="L7" s="8"/>
      <c r="M7" s="8"/>
      <c r="N7" s="8"/>
      <c r="O7" s="8"/>
      <c r="P7" s="8"/>
      <c r="Q7" s="8"/>
    </row>
    <row r="8" spans="1:17" x14ac:dyDescent="0.35">
      <c r="A8" s="11">
        <f>A7+7</f>
        <v>43977</v>
      </c>
      <c r="B8" s="5">
        <v>3049</v>
      </c>
      <c r="C8" s="5">
        <v>880</v>
      </c>
      <c r="D8" s="83">
        <v>0.81</v>
      </c>
      <c r="E8" s="6">
        <v>46237</v>
      </c>
      <c r="F8" s="84">
        <v>6.6000000000000003E-2</v>
      </c>
      <c r="G8" s="7"/>
      <c r="H8" s="7"/>
      <c r="I8" s="7"/>
      <c r="J8" s="7"/>
      <c r="K8" s="7"/>
      <c r="L8" s="8"/>
      <c r="M8" s="8"/>
      <c r="N8" s="8"/>
      <c r="O8" s="8"/>
      <c r="P8" s="8"/>
      <c r="Q8" s="8"/>
    </row>
    <row r="9" spans="1:17" x14ac:dyDescent="0.35">
      <c r="A9" s="11">
        <f>A8+7</f>
        <v>43984</v>
      </c>
      <c r="B9" s="5">
        <v>2668</v>
      </c>
      <c r="C9" s="5">
        <v>824</v>
      </c>
      <c r="D9" s="83">
        <v>0.76</v>
      </c>
      <c r="E9" s="6">
        <v>43864</v>
      </c>
      <c r="F9" s="84">
        <v>6.0999999999999999E-2</v>
      </c>
      <c r="G9" s="7"/>
      <c r="H9" s="7"/>
      <c r="I9" s="7"/>
      <c r="J9" s="7"/>
      <c r="K9" s="7"/>
      <c r="L9" s="8"/>
      <c r="M9" s="8"/>
      <c r="N9" s="8"/>
      <c r="O9" s="8"/>
      <c r="P9" s="8"/>
      <c r="Q9" s="8"/>
    </row>
    <row r="10" spans="1:17" x14ac:dyDescent="0.3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3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35">
      <c r="A12" s="11">
        <v>44005</v>
      </c>
      <c r="B12" s="9">
        <v>1801</v>
      </c>
      <c r="C12" s="9">
        <v>688</v>
      </c>
      <c r="D12" s="83">
        <v>0.64</v>
      </c>
      <c r="E12" s="106">
        <v>36257</v>
      </c>
      <c r="F12" s="84">
        <v>0.05</v>
      </c>
      <c r="G12" s="7"/>
      <c r="H12" s="7"/>
      <c r="I12" s="7"/>
      <c r="J12" s="7"/>
      <c r="K12" s="7"/>
      <c r="L12" s="8"/>
      <c r="M12" s="8"/>
      <c r="N12" s="8"/>
      <c r="O12" s="8"/>
      <c r="P12" s="8"/>
      <c r="Q12" s="8"/>
    </row>
    <row r="13" spans="1:17" x14ac:dyDescent="0.3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35">
      <c r="A14" s="11">
        <v>44019</v>
      </c>
      <c r="B14" s="9">
        <v>1764</v>
      </c>
      <c r="C14" s="9">
        <v>807</v>
      </c>
      <c r="D14" s="83">
        <v>0.75</v>
      </c>
      <c r="E14" s="106">
        <v>41680</v>
      </c>
      <c r="F14" s="84">
        <v>4.2000000000000003E-2</v>
      </c>
      <c r="G14" s="8"/>
    </row>
    <row r="15" spans="1:17" x14ac:dyDescent="0.35">
      <c r="A15" s="11">
        <v>44026</v>
      </c>
      <c r="B15" s="9">
        <v>1708</v>
      </c>
      <c r="C15" s="9">
        <v>772</v>
      </c>
      <c r="D15" s="83">
        <v>0.71</v>
      </c>
      <c r="E15" s="106">
        <v>40038</v>
      </c>
      <c r="F15" s="84">
        <v>4.2999999999999997E-2</v>
      </c>
      <c r="G15" s="8"/>
    </row>
    <row r="16" spans="1:17" x14ac:dyDescent="0.35">
      <c r="A16" s="11">
        <v>44033</v>
      </c>
      <c r="B16" s="9">
        <v>1666</v>
      </c>
      <c r="C16" s="9">
        <v>790</v>
      </c>
      <c r="D16" s="83">
        <v>0.73</v>
      </c>
      <c r="E16" s="106">
        <v>40858</v>
      </c>
      <c r="F16" s="84">
        <v>4.1000000000000002E-2</v>
      </c>
      <c r="G16" s="8"/>
    </row>
    <row r="17" spans="1:7" x14ac:dyDescent="0.35">
      <c r="A17" s="11">
        <v>44040</v>
      </c>
      <c r="B17" s="9">
        <v>1523</v>
      </c>
      <c r="C17" s="9">
        <v>768</v>
      </c>
      <c r="D17" s="83">
        <v>0.71</v>
      </c>
      <c r="E17" s="106">
        <v>40005</v>
      </c>
      <c r="F17" s="84">
        <v>3.7999999999999999E-2</v>
      </c>
      <c r="G17" s="8"/>
    </row>
    <row r="18" spans="1:7" x14ac:dyDescent="0.35">
      <c r="A18" s="11">
        <v>44047</v>
      </c>
      <c r="B18" s="9">
        <v>815</v>
      </c>
      <c r="C18" s="9">
        <v>799</v>
      </c>
      <c r="D18" s="83">
        <v>0.74</v>
      </c>
      <c r="E18" s="106">
        <v>41702</v>
      </c>
      <c r="F18" s="84">
        <v>0.02</v>
      </c>
      <c r="G18" s="8"/>
    </row>
    <row r="19" spans="1:7" x14ac:dyDescent="0.35">
      <c r="A19" s="11">
        <v>44054</v>
      </c>
      <c r="B19" s="9">
        <v>613</v>
      </c>
      <c r="C19" s="9">
        <v>829</v>
      </c>
      <c r="D19" s="83">
        <v>0.77</v>
      </c>
      <c r="E19" s="106">
        <v>43887</v>
      </c>
      <c r="F19" s="84">
        <v>1.4E-2</v>
      </c>
      <c r="G19" s="8"/>
    </row>
    <row r="20" spans="1:7" x14ac:dyDescent="0.35">
      <c r="A20" s="11">
        <v>44061</v>
      </c>
      <c r="B20" s="9">
        <v>506</v>
      </c>
      <c r="C20" s="9">
        <v>818</v>
      </c>
      <c r="D20" s="83">
        <v>0.76</v>
      </c>
      <c r="E20" s="106">
        <v>42682</v>
      </c>
      <c r="F20" s="84">
        <v>1.2E-2</v>
      </c>
      <c r="G20" s="8"/>
    </row>
    <row r="21" spans="1:7" x14ac:dyDescent="0.35">
      <c r="A21" s="11">
        <v>44068</v>
      </c>
      <c r="B21" s="73">
        <v>554</v>
      </c>
      <c r="C21" s="73">
        <v>775</v>
      </c>
      <c r="D21" s="257">
        <v>0.72</v>
      </c>
      <c r="E21" s="113">
        <v>40323</v>
      </c>
      <c r="F21" s="84">
        <v>1.4E-2</v>
      </c>
      <c r="G21" s="8"/>
    </row>
    <row r="22" spans="1:7" x14ac:dyDescent="0.35">
      <c r="A22" s="11">
        <v>44075</v>
      </c>
      <c r="B22" s="73">
        <v>496</v>
      </c>
      <c r="C22" s="73">
        <v>796</v>
      </c>
      <c r="D22" s="257">
        <v>0.74</v>
      </c>
      <c r="E22" s="113">
        <v>42316</v>
      </c>
      <c r="F22" s="84">
        <v>1.2E-2</v>
      </c>
      <c r="G22" s="8"/>
    </row>
    <row r="23" spans="1:7" x14ac:dyDescent="0.35">
      <c r="A23" s="11">
        <v>44082</v>
      </c>
      <c r="B23" s="73">
        <v>548</v>
      </c>
      <c r="C23" s="73">
        <v>825</v>
      </c>
      <c r="D23" s="257">
        <v>0.76</v>
      </c>
      <c r="E23" s="113">
        <v>43053</v>
      </c>
      <c r="F23" s="84">
        <v>1.2999999999999999E-2</v>
      </c>
      <c r="G23" s="8"/>
    </row>
    <row r="24" spans="1:7" x14ac:dyDescent="0.35">
      <c r="A24" s="11">
        <v>44089</v>
      </c>
      <c r="B24" s="73">
        <v>496</v>
      </c>
      <c r="C24" s="73">
        <v>806</v>
      </c>
      <c r="D24" s="257">
        <v>0.75</v>
      </c>
      <c r="E24" s="113">
        <v>42935</v>
      </c>
      <c r="F24" s="84">
        <v>1.2E-2</v>
      </c>
      <c r="G24" s="8"/>
    </row>
    <row r="25" spans="1:7" x14ac:dyDescent="0.35">
      <c r="A25" s="11">
        <v>44096</v>
      </c>
      <c r="B25" s="73">
        <v>504</v>
      </c>
      <c r="C25" s="73">
        <v>792</v>
      </c>
      <c r="D25" s="257">
        <v>0.73</v>
      </c>
      <c r="E25" s="113">
        <v>41727</v>
      </c>
      <c r="F25" s="84">
        <v>1.2E-2</v>
      </c>
      <c r="G25" s="8"/>
    </row>
    <row r="26" spans="1:7" x14ac:dyDescent="0.35">
      <c r="A26" s="11">
        <v>44103</v>
      </c>
      <c r="B26" s="73">
        <v>511</v>
      </c>
      <c r="C26" s="73">
        <v>810</v>
      </c>
      <c r="D26" s="257">
        <v>0.75</v>
      </c>
      <c r="E26" s="113">
        <v>42474</v>
      </c>
      <c r="F26" s="84">
        <v>1.2E-2</v>
      </c>
      <c r="G26" s="8"/>
    </row>
    <row r="27" spans="1:7" x14ac:dyDescent="0.35">
      <c r="A27" s="11">
        <v>44110</v>
      </c>
      <c r="B27" s="73">
        <v>610</v>
      </c>
      <c r="C27" s="73">
        <v>794</v>
      </c>
      <c r="D27" s="257">
        <v>0.74</v>
      </c>
      <c r="E27" s="113">
        <v>41454</v>
      </c>
      <c r="F27" s="84">
        <v>1.4999999999999999E-2</v>
      </c>
      <c r="G27" s="8"/>
    </row>
    <row r="28" spans="1:7" x14ac:dyDescent="0.35">
      <c r="A28" s="11">
        <v>44117</v>
      </c>
      <c r="B28" s="73">
        <v>795</v>
      </c>
      <c r="C28" s="73">
        <v>768</v>
      </c>
      <c r="D28" s="257">
        <v>0.71</v>
      </c>
      <c r="E28" s="113">
        <v>40635</v>
      </c>
      <c r="F28" s="84">
        <v>0.02</v>
      </c>
      <c r="G28" s="8"/>
    </row>
    <row r="29" spans="1:7" x14ac:dyDescent="0.35">
      <c r="A29" s="11">
        <v>44124</v>
      </c>
      <c r="B29" s="410">
        <v>952</v>
      </c>
      <c r="C29" s="410">
        <v>801</v>
      </c>
      <c r="D29" s="257">
        <v>0.74</v>
      </c>
      <c r="E29" s="113">
        <v>41950</v>
      </c>
      <c r="F29" s="84">
        <v>2.3E-2</v>
      </c>
      <c r="G29" s="8"/>
    </row>
    <row r="30" spans="1:7" x14ac:dyDescent="0.35">
      <c r="A30" s="11">
        <v>44131</v>
      </c>
      <c r="B30" s="410">
        <v>1062</v>
      </c>
      <c r="C30" s="410">
        <v>789</v>
      </c>
      <c r="D30" s="257">
        <v>0.73</v>
      </c>
      <c r="E30" s="113">
        <v>40996</v>
      </c>
      <c r="F30" s="84">
        <v>2.5999999999999999E-2</v>
      </c>
      <c r="G30" s="8"/>
    </row>
    <row r="31" spans="1:7" x14ac:dyDescent="0.35">
      <c r="A31" s="11">
        <v>44138</v>
      </c>
      <c r="B31" s="410">
        <v>957</v>
      </c>
      <c r="C31" s="410">
        <v>817</v>
      </c>
      <c r="D31" s="257">
        <v>0.76</v>
      </c>
      <c r="E31" s="113">
        <v>42985</v>
      </c>
      <c r="F31" s="84">
        <v>2.1999999999999999E-2</v>
      </c>
      <c r="G31" s="8"/>
    </row>
    <row r="32" spans="1:7" x14ac:dyDescent="0.35">
      <c r="A32" s="11">
        <v>44145</v>
      </c>
      <c r="B32" s="410">
        <v>1004</v>
      </c>
      <c r="C32" s="410">
        <v>808</v>
      </c>
      <c r="D32" s="257">
        <v>0.75</v>
      </c>
      <c r="E32" s="113">
        <v>41234</v>
      </c>
      <c r="F32" s="84">
        <v>2.4E-2</v>
      </c>
    </row>
    <row r="33" spans="1:6" x14ac:dyDescent="0.35">
      <c r="A33" s="11">
        <v>44152</v>
      </c>
      <c r="B33" s="410">
        <v>1004</v>
      </c>
      <c r="C33" s="410">
        <v>803</v>
      </c>
      <c r="D33" s="257">
        <v>0.75</v>
      </c>
      <c r="E33" s="113">
        <v>42319</v>
      </c>
      <c r="F33" s="84">
        <v>2.4E-2</v>
      </c>
    </row>
    <row r="34" spans="1:6" x14ac:dyDescent="0.35">
      <c r="A34" s="11">
        <v>44159</v>
      </c>
      <c r="B34" s="410">
        <v>805</v>
      </c>
      <c r="C34" s="410">
        <v>809</v>
      </c>
      <c r="D34" s="257">
        <v>0.75</v>
      </c>
      <c r="E34" s="113">
        <v>42704</v>
      </c>
      <c r="F34" s="84">
        <v>1.9E-2</v>
      </c>
    </row>
    <row r="35" spans="1:6" x14ac:dyDescent="0.35">
      <c r="A35" s="11">
        <v>44166</v>
      </c>
      <c r="B35" s="410">
        <v>813</v>
      </c>
      <c r="C35" s="410">
        <v>819</v>
      </c>
      <c r="D35" s="257">
        <v>0.76</v>
      </c>
      <c r="E35" s="113">
        <v>42687</v>
      </c>
      <c r="F35" s="84">
        <v>1.9E-2</v>
      </c>
    </row>
    <row r="36" spans="1:6" x14ac:dyDescent="0.35">
      <c r="A36" s="11">
        <v>44173</v>
      </c>
      <c r="B36" s="410">
        <v>774</v>
      </c>
      <c r="C36" s="410">
        <v>774</v>
      </c>
      <c r="D36" s="257">
        <v>0.72</v>
      </c>
      <c r="E36" s="113">
        <v>40403</v>
      </c>
      <c r="F36" s="84">
        <v>1.9E-2</v>
      </c>
    </row>
    <row r="37" spans="1:6" x14ac:dyDescent="0.35">
      <c r="A37" s="11">
        <v>44180</v>
      </c>
      <c r="B37" s="410">
        <v>780</v>
      </c>
      <c r="C37" s="410">
        <v>705</v>
      </c>
      <c r="D37" s="257">
        <v>0.66</v>
      </c>
      <c r="E37" s="113">
        <v>35954</v>
      </c>
      <c r="F37" s="84">
        <v>2.1999999999999999E-2</v>
      </c>
    </row>
    <row r="38" spans="1:6" x14ac:dyDescent="0.35">
      <c r="A38" s="11">
        <v>44187</v>
      </c>
      <c r="B38" s="410">
        <v>576</v>
      </c>
      <c r="C38" s="410">
        <v>670</v>
      </c>
      <c r="D38" s="257">
        <v>0.62</v>
      </c>
      <c r="E38" s="113">
        <v>34066</v>
      </c>
      <c r="F38" s="84">
        <v>1.7000000000000001E-2</v>
      </c>
    </row>
    <row r="39" spans="1:6" x14ac:dyDescent="0.35">
      <c r="A39" s="11">
        <v>44201</v>
      </c>
      <c r="B39" s="410">
        <v>1311</v>
      </c>
      <c r="C39" s="410">
        <v>709</v>
      </c>
      <c r="D39" s="257">
        <v>0.66</v>
      </c>
      <c r="E39" s="113">
        <v>36734</v>
      </c>
      <c r="F39" s="84">
        <v>3.5999999999999997E-2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1"/>
  <sheetViews>
    <sheetView showGridLines="0" zoomScale="89" zoomScaleNormal="90" workbookViewId="0">
      <pane ySplit="3" topLeftCell="A4" activePane="bottomLeft" state="frozen"/>
      <selection pane="bottomLeft"/>
    </sheetView>
  </sheetViews>
  <sheetFormatPr defaultRowHeight="14.5" x14ac:dyDescent="0.35"/>
  <cols>
    <col min="1" max="1" width="10.453125" style="225"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157</v>
      </c>
      <c r="C1" s="1"/>
      <c r="D1" s="1"/>
      <c r="E1" s="1"/>
      <c r="P1" s="22" t="s">
        <v>29</v>
      </c>
    </row>
    <row r="2" spans="1:16" x14ac:dyDescent="0.35">
      <c r="A2" s="1"/>
      <c r="C2" s="1"/>
      <c r="D2" s="1"/>
      <c r="E2" s="1"/>
      <c r="P2" s="22"/>
    </row>
    <row r="3" spans="1:16" ht="39.5" x14ac:dyDescent="0.35">
      <c r="A3" s="215" t="s">
        <v>132</v>
      </c>
      <c r="B3" s="209" t="s">
        <v>0</v>
      </c>
      <c r="C3" s="210" t="s">
        <v>56</v>
      </c>
      <c r="D3" s="210" t="s">
        <v>47</v>
      </c>
      <c r="E3" s="54"/>
    </row>
    <row r="4" spans="1:16" x14ac:dyDescent="0.35">
      <c r="A4" s="208">
        <v>27</v>
      </c>
      <c r="B4" s="211">
        <v>44013</v>
      </c>
      <c r="C4" s="208">
        <v>135</v>
      </c>
      <c r="D4" s="122">
        <v>0.13</v>
      </c>
      <c r="E4" s="12"/>
    </row>
    <row r="5" spans="1:16" x14ac:dyDescent="0.35">
      <c r="A5" s="208">
        <v>28</v>
      </c>
      <c r="B5" s="211">
        <v>44020</v>
      </c>
      <c r="C5" s="208">
        <v>113</v>
      </c>
      <c r="D5" s="122">
        <v>0.1</v>
      </c>
      <c r="E5" s="12"/>
    </row>
    <row r="6" spans="1:16" x14ac:dyDescent="0.35">
      <c r="A6" s="208">
        <v>29</v>
      </c>
      <c r="B6" s="211">
        <v>44027</v>
      </c>
      <c r="C6" s="208">
        <v>97</v>
      </c>
      <c r="D6" s="122">
        <v>0.09</v>
      </c>
      <c r="E6" s="12"/>
    </row>
    <row r="7" spans="1:16" x14ac:dyDescent="0.35">
      <c r="A7" s="208">
        <v>30</v>
      </c>
      <c r="B7" s="211">
        <v>44034</v>
      </c>
      <c r="C7" s="208">
        <v>81</v>
      </c>
      <c r="D7" s="122">
        <v>0.08</v>
      </c>
      <c r="E7" s="12"/>
    </row>
    <row r="8" spans="1:16" x14ac:dyDescent="0.35">
      <c r="A8" s="208">
        <v>31</v>
      </c>
      <c r="B8" s="211">
        <v>44041</v>
      </c>
      <c r="C8" s="208">
        <v>66</v>
      </c>
      <c r="D8" s="77">
        <v>0.06</v>
      </c>
      <c r="E8" s="95"/>
    </row>
    <row r="9" spans="1:16" x14ac:dyDescent="0.35">
      <c r="A9" s="208">
        <v>32</v>
      </c>
      <c r="B9" s="226">
        <v>44048</v>
      </c>
      <c r="C9" s="227">
        <v>60</v>
      </c>
      <c r="D9" s="228">
        <v>0.06</v>
      </c>
      <c r="E9" s="95"/>
    </row>
    <row r="10" spans="1:16" x14ac:dyDescent="0.35">
      <c r="A10" s="208">
        <v>33</v>
      </c>
      <c r="B10" s="226">
        <v>44055</v>
      </c>
      <c r="C10" s="227">
        <v>53</v>
      </c>
      <c r="D10" s="229">
        <v>0.05</v>
      </c>
      <c r="E10" s="12"/>
    </row>
    <row r="11" spans="1:16" x14ac:dyDescent="0.35">
      <c r="A11" s="208">
        <v>34</v>
      </c>
      <c r="B11" s="226">
        <v>44062</v>
      </c>
      <c r="C11" s="227">
        <v>52</v>
      </c>
      <c r="D11" s="229">
        <v>0.05</v>
      </c>
    </row>
    <row r="12" spans="1:16" x14ac:dyDescent="0.35">
      <c r="A12" s="208">
        <v>35</v>
      </c>
      <c r="B12" s="226">
        <v>44069</v>
      </c>
      <c r="C12" s="227">
        <v>66</v>
      </c>
      <c r="D12" s="229">
        <v>0.06</v>
      </c>
    </row>
    <row r="13" spans="1:16" x14ac:dyDescent="0.35">
      <c r="A13" s="208">
        <v>36</v>
      </c>
      <c r="B13" s="226">
        <v>44076</v>
      </c>
      <c r="C13" s="227">
        <v>69</v>
      </c>
      <c r="D13" s="229">
        <v>0.06</v>
      </c>
    </row>
    <row r="14" spans="1:16" x14ac:dyDescent="0.35">
      <c r="A14" s="208">
        <v>37</v>
      </c>
      <c r="B14" s="226">
        <v>44083</v>
      </c>
      <c r="C14" s="227">
        <v>78</v>
      </c>
      <c r="D14" s="229">
        <v>7.0000000000000007E-2</v>
      </c>
    </row>
    <row r="15" spans="1:16" x14ac:dyDescent="0.35">
      <c r="A15" s="208">
        <v>38</v>
      </c>
      <c r="B15" s="226">
        <v>44090</v>
      </c>
      <c r="C15" s="227">
        <v>91</v>
      </c>
      <c r="D15" s="391">
        <v>0.08</v>
      </c>
    </row>
    <row r="16" spans="1:16" x14ac:dyDescent="0.35">
      <c r="A16" s="208">
        <v>39</v>
      </c>
      <c r="B16" s="226">
        <v>44097</v>
      </c>
      <c r="C16" s="227">
        <v>95</v>
      </c>
      <c r="D16" s="391">
        <v>0.09</v>
      </c>
      <c r="E16" s="95"/>
    </row>
    <row r="17" spans="1:4" x14ac:dyDescent="0.35">
      <c r="A17" s="208">
        <v>40</v>
      </c>
      <c r="B17" s="226">
        <v>44104</v>
      </c>
      <c r="C17" s="227">
        <v>92</v>
      </c>
      <c r="D17" s="391">
        <v>0.09</v>
      </c>
    </row>
    <row r="18" spans="1:4" x14ac:dyDescent="0.35">
      <c r="A18" s="208">
        <v>41</v>
      </c>
      <c r="B18" s="226">
        <v>44111</v>
      </c>
      <c r="C18" s="227">
        <v>91</v>
      </c>
      <c r="D18" s="391">
        <v>0.08</v>
      </c>
    </row>
    <row r="19" spans="1:4" x14ac:dyDescent="0.35">
      <c r="A19" s="208">
        <v>42</v>
      </c>
      <c r="B19" s="226">
        <v>44118</v>
      </c>
      <c r="C19" s="227">
        <v>101</v>
      </c>
      <c r="D19" s="391">
        <v>0.09</v>
      </c>
    </row>
    <row r="20" spans="1:4" x14ac:dyDescent="0.35">
      <c r="A20" s="208">
        <v>43</v>
      </c>
      <c r="B20" s="226">
        <v>44125</v>
      </c>
      <c r="C20" s="227">
        <v>114</v>
      </c>
      <c r="D20" s="391">
        <v>0.11</v>
      </c>
    </row>
    <row r="21" spans="1:4" x14ac:dyDescent="0.35">
      <c r="A21" s="208">
        <v>44</v>
      </c>
      <c r="B21" s="226">
        <v>44132</v>
      </c>
      <c r="C21" s="227">
        <v>134</v>
      </c>
      <c r="D21" s="391">
        <v>0.12</v>
      </c>
    </row>
    <row r="22" spans="1:4" x14ac:dyDescent="0.35">
      <c r="A22" s="208">
        <v>45</v>
      </c>
      <c r="B22" s="226">
        <v>44139</v>
      </c>
      <c r="C22" s="227">
        <v>137</v>
      </c>
      <c r="D22" s="391">
        <v>0.13</v>
      </c>
    </row>
    <row r="23" spans="1:4" x14ac:dyDescent="0.35">
      <c r="A23" s="208">
        <v>46</v>
      </c>
      <c r="B23" s="226">
        <v>44146</v>
      </c>
      <c r="C23" s="227">
        <v>146</v>
      </c>
      <c r="D23" s="391">
        <v>0.14000000000000001</v>
      </c>
    </row>
    <row r="24" spans="1:4" x14ac:dyDescent="0.35">
      <c r="A24" s="208">
        <v>47</v>
      </c>
      <c r="B24" s="226">
        <v>44153</v>
      </c>
      <c r="C24" s="227">
        <v>141</v>
      </c>
      <c r="D24" s="391">
        <v>0.13</v>
      </c>
    </row>
    <row r="25" spans="1:4" x14ac:dyDescent="0.35">
      <c r="A25" s="208">
        <v>48</v>
      </c>
      <c r="B25" s="226">
        <v>44160</v>
      </c>
      <c r="C25" s="227">
        <v>129</v>
      </c>
      <c r="D25" s="391">
        <v>0.12</v>
      </c>
    </row>
    <row r="26" spans="1:4" x14ac:dyDescent="0.35">
      <c r="A26" s="208">
        <v>49</v>
      </c>
      <c r="B26" s="226">
        <v>44167</v>
      </c>
      <c r="C26" s="227">
        <v>128</v>
      </c>
      <c r="D26" s="391">
        <v>0.12</v>
      </c>
    </row>
    <row r="27" spans="1:4" x14ac:dyDescent="0.35">
      <c r="A27" s="208">
        <v>50</v>
      </c>
      <c r="B27" s="226">
        <v>44174</v>
      </c>
      <c r="C27" s="227">
        <v>117</v>
      </c>
      <c r="D27" s="391">
        <v>0.11</v>
      </c>
    </row>
    <row r="28" spans="1:4" x14ac:dyDescent="0.35">
      <c r="A28" s="208">
        <v>51</v>
      </c>
      <c r="B28" s="226">
        <v>44181</v>
      </c>
      <c r="C28" s="227">
        <v>140</v>
      </c>
      <c r="D28" s="391">
        <v>0.13</v>
      </c>
    </row>
    <row r="29" spans="1:4" x14ac:dyDescent="0.35">
      <c r="A29" s="208">
        <v>52</v>
      </c>
      <c r="B29" s="226">
        <v>44188</v>
      </c>
      <c r="C29" s="227">
        <v>138</v>
      </c>
      <c r="D29" s="391">
        <v>0.13</v>
      </c>
    </row>
    <row r="30" spans="1:4" x14ac:dyDescent="0.35">
      <c r="A30" s="208">
        <v>53</v>
      </c>
      <c r="B30" s="226">
        <v>44194</v>
      </c>
      <c r="C30" s="227">
        <v>149</v>
      </c>
      <c r="D30" s="391">
        <v>0.14000000000000001</v>
      </c>
    </row>
    <row r="31" spans="1:4" x14ac:dyDescent="0.35">
      <c r="A31" s="426">
        <v>1</v>
      </c>
      <c r="B31" s="226">
        <v>44201</v>
      </c>
      <c r="C31" s="208">
        <v>154</v>
      </c>
      <c r="D31" s="77">
        <v>0.14000000000000001</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07"/>
  <sheetViews>
    <sheetView workbookViewId="0">
      <pane xSplit="1" ySplit="3" topLeftCell="B296" activePane="bottomRight" state="frozen"/>
      <selection pane="topRight" activeCell="B1" sqref="B1"/>
      <selection pane="bottomLeft" activeCell="A4" sqref="A4"/>
      <selection pane="bottomRight" activeCell="A3" sqref="A3"/>
    </sheetView>
  </sheetViews>
  <sheetFormatPr defaultColWidth="8.453125" defaultRowHeight="14.5" x14ac:dyDescent="0.35"/>
  <cols>
    <col min="1" max="1" width="15" style="3" customWidth="1"/>
    <col min="2" max="2" width="26" style="71" customWidth="1"/>
    <col min="3" max="16384" width="8.453125" style="3"/>
  </cols>
  <sheetData>
    <row r="1" spans="1:2" x14ac:dyDescent="0.35">
      <c r="A1" s="55" t="s">
        <v>50</v>
      </c>
    </row>
    <row r="3" spans="1:2" ht="39.5" x14ac:dyDescent="0.35">
      <c r="A3" s="56" t="s">
        <v>0</v>
      </c>
      <c r="B3" s="62" t="s">
        <v>49</v>
      </c>
    </row>
    <row r="4" spans="1:2" x14ac:dyDescent="0.35">
      <c r="A4" s="25">
        <v>43904</v>
      </c>
      <c r="B4" s="57">
        <v>1</v>
      </c>
    </row>
    <row r="5" spans="1:2" x14ac:dyDescent="0.35">
      <c r="A5" s="25">
        <v>43905</v>
      </c>
      <c r="B5" s="57">
        <v>1</v>
      </c>
    </row>
    <row r="6" spans="1:2" x14ac:dyDescent="0.35">
      <c r="A6" s="25">
        <v>43906</v>
      </c>
      <c r="B6" s="57">
        <v>1</v>
      </c>
    </row>
    <row r="7" spans="1:2" x14ac:dyDescent="0.35">
      <c r="A7" s="25">
        <v>43907</v>
      </c>
      <c r="B7" s="57">
        <v>2</v>
      </c>
    </row>
    <row r="8" spans="1:2" x14ac:dyDescent="0.35">
      <c r="A8" s="25">
        <v>43908</v>
      </c>
      <c r="B8" s="57">
        <v>3</v>
      </c>
    </row>
    <row r="9" spans="1:2" x14ac:dyDescent="0.35">
      <c r="A9" s="25">
        <v>43909</v>
      </c>
      <c r="B9" s="57">
        <v>6</v>
      </c>
    </row>
    <row r="10" spans="1:2" x14ac:dyDescent="0.35">
      <c r="A10" s="25">
        <v>43910</v>
      </c>
      <c r="B10" s="57">
        <v>6</v>
      </c>
    </row>
    <row r="11" spans="1:2" x14ac:dyDescent="0.35">
      <c r="A11" s="25">
        <v>43911</v>
      </c>
      <c r="B11" s="57">
        <v>7</v>
      </c>
    </row>
    <row r="12" spans="1:2" x14ac:dyDescent="0.35">
      <c r="A12" s="25">
        <v>43912</v>
      </c>
      <c r="B12" s="57">
        <v>10</v>
      </c>
    </row>
    <row r="13" spans="1:2" x14ac:dyDescent="0.35">
      <c r="A13" s="25">
        <v>43913</v>
      </c>
      <c r="B13" s="57">
        <v>14</v>
      </c>
    </row>
    <row r="14" spans="1:2" x14ac:dyDescent="0.35">
      <c r="A14" s="25">
        <v>43914</v>
      </c>
      <c r="B14" s="57">
        <v>16</v>
      </c>
    </row>
    <row r="15" spans="1:2" x14ac:dyDescent="0.35">
      <c r="A15" s="25">
        <v>43915</v>
      </c>
      <c r="B15" s="57">
        <v>22</v>
      </c>
    </row>
    <row r="16" spans="1:2" x14ac:dyDescent="0.35">
      <c r="A16" s="25">
        <v>43916</v>
      </c>
      <c r="B16" s="57">
        <v>25</v>
      </c>
    </row>
    <row r="17" spans="1:4" x14ac:dyDescent="0.35">
      <c r="A17" s="25">
        <v>43917</v>
      </c>
      <c r="B17" s="57">
        <v>33</v>
      </c>
    </row>
    <row r="18" spans="1:4" x14ac:dyDescent="0.35">
      <c r="A18" s="25">
        <v>43918</v>
      </c>
      <c r="B18" s="57">
        <v>40</v>
      </c>
    </row>
    <row r="19" spans="1:4" x14ac:dyDescent="0.35">
      <c r="A19" s="25">
        <v>43919</v>
      </c>
      <c r="B19" s="57">
        <v>41</v>
      </c>
    </row>
    <row r="20" spans="1:4" x14ac:dyDescent="0.35">
      <c r="A20" s="25">
        <v>43920</v>
      </c>
      <c r="B20" s="57">
        <v>47</v>
      </c>
    </row>
    <row r="21" spans="1:4" x14ac:dyDescent="0.35">
      <c r="A21" s="25">
        <v>43921</v>
      </c>
      <c r="B21" s="57">
        <v>69</v>
      </c>
    </row>
    <row r="22" spans="1:4" x14ac:dyDescent="0.35">
      <c r="A22" s="25">
        <v>43922</v>
      </c>
      <c r="B22" s="57">
        <v>97</v>
      </c>
    </row>
    <row r="23" spans="1:4" x14ac:dyDescent="0.35">
      <c r="A23" s="25">
        <v>43923</v>
      </c>
      <c r="B23" s="57">
        <v>126</v>
      </c>
    </row>
    <row r="24" spans="1:4" x14ac:dyDescent="0.35">
      <c r="A24" s="25">
        <v>43924</v>
      </c>
      <c r="B24" s="57">
        <v>172</v>
      </c>
    </row>
    <row r="25" spans="1:4" x14ac:dyDescent="0.35">
      <c r="A25" s="25">
        <v>43925</v>
      </c>
      <c r="B25" s="57">
        <v>218</v>
      </c>
    </row>
    <row r="26" spans="1:4" x14ac:dyDescent="0.35">
      <c r="A26" s="25">
        <v>43926</v>
      </c>
      <c r="B26" s="57">
        <v>220</v>
      </c>
    </row>
    <row r="27" spans="1:4" x14ac:dyDescent="0.35">
      <c r="A27" s="25">
        <v>43927</v>
      </c>
      <c r="B27" s="57">
        <v>222</v>
      </c>
      <c r="D27" s="60"/>
    </row>
    <row r="28" spans="1:4" x14ac:dyDescent="0.35">
      <c r="A28" s="25">
        <v>43928</v>
      </c>
      <c r="B28" s="57">
        <v>296</v>
      </c>
    </row>
    <row r="29" spans="1:4" x14ac:dyDescent="0.35">
      <c r="A29" s="25">
        <v>43929</v>
      </c>
      <c r="B29" s="57">
        <v>366</v>
      </c>
    </row>
    <row r="30" spans="1:4" x14ac:dyDescent="0.35">
      <c r="A30" s="25">
        <v>43930</v>
      </c>
      <c r="B30" s="57">
        <v>447</v>
      </c>
    </row>
    <row r="31" spans="1:4" x14ac:dyDescent="0.35">
      <c r="A31" s="25">
        <v>43931</v>
      </c>
      <c r="B31" s="57">
        <v>495</v>
      </c>
    </row>
    <row r="32" spans="1:4" x14ac:dyDescent="0.35">
      <c r="A32" s="25">
        <v>43932</v>
      </c>
      <c r="B32" s="57">
        <v>542</v>
      </c>
    </row>
    <row r="33" spans="1:5" x14ac:dyDescent="0.35">
      <c r="A33" s="25">
        <v>43933</v>
      </c>
      <c r="B33" s="57">
        <v>566</v>
      </c>
    </row>
    <row r="34" spans="1:5" x14ac:dyDescent="0.35">
      <c r="A34" s="25">
        <v>43934</v>
      </c>
      <c r="B34" s="57">
        <v>575</v>
      </c>
      <c r="E34" s="60" t="s">
        <v>53</v>
      </c>
    </row>
    <row r="35" spans="1:5" x14ac:dyDescent="0.35">
      <c r="A35" s="25">
        <v>43935</v>
      </c>
      <c r="B35" s="57">
        <v>615</v>
      </c>
    </row>
    <row r="36" spans="1:5" x14ac:dyDescent="0.35">
      <c r="A36" s="25">
        <v>43936</v>
      </c>
      <c r="B36" s="57">
        <v>699</v>
      </c>
    </row>
    <row r="37" spans="1:5" x14ac:dyDescent="0.35">
      <c r="A37" s="25">
        <v>43937</v>
      </c>
      <c r="B37" s="57">
        <v>779</v>
      </c>
    </row>
    <row r="38" spans="1:5" x14ac:dyDescent="0.35">
      <c r="A38" s="25">
        <v>43938</v>
      </c>
      <c r="B38" s="57">
        <v>837</v>
      </c>
    </row>
    <row r="39" spans="1:5" x14ac:dyDescent="0.35">
      <c r="A39" s="25">
        <v>43939</v>
      </c>
      <c r="B39" s="57">
        <v>893</v>
      </c>
    </row>
    <row r="40" spans="1:5" x14ac:dyDescent="0.35">
      <c r="A40" s="25">
        <v>43940</v>
      </c>
      <c r="B40" s="57">
        <v>903</v>
      </c>
    </row>
    <row r="41" spans="1:5" x14ac:dyDescent="0.35">
      <c r="A41" s="25">
        <v>43941</v>
      </c>
      <c r="B41" s="57">
        <v>915</v>
      </c>
    </row>
    <row r="42" spans="1:5" x14ac:dyDescent="0.35">
      <c r="A42" s="25">
        <v>43942</v>
      </c>
      <c r="B42" s="57">
        <v>985</v>
      </c>
    </row>
    <row r="43" spans="1:5" x14ac:dyDescent="0.35">
      <c r="A43" s="25">
        <v>43943</v>
      </c>
      <c r="B43" s="57">
        <v>1062</v>
      </c>
    </row>
    <row r="44" spans="1:5" x14ac:dyDescent="0.35">
      <c r="A44" s="25">
        <v>43944</v>
      </c>
      <c r="B44" s="57">
        <v>1120</v>
      </c>
    </row>
    <row r="45" spans="1:5" x14ac:dyDescent="0.35">
      <c r="A45" s="25">
        <v>43945</v>
      </c>
      <c r="B45" s="61">
        <v>1184</v>
      </c>
    </row>
    <row r="46" spans="1:5" x14ac:dyDescent="0.35">
      <c r="A46" s="25">
        <v>43946</v>
      </c>
      <c r="B46" s="61">
        <v>1231</v>
      </c>
    </row>
    <row r="47" spans="1:5" x14ac:dyDescent="0.35">
      <c r="A47" s="25">
        <v>43947</v>
      </c>
      <c r="B47" s="61">
        <v>1249</v>
      </c>
    </row>
    <row r="48" spans="1:5" x14ac:dyDescent="0.35">
      <c r="A48" s="25">
        <v>43948</v>
      </c>
      <c r="B48" s="61">
        <v>1262</v>
      </c>
    </row>
    <row r="49" spans="1:3" x14ac:dyDescent="0.35">
      <c r="A49" s="25">
        <v>43949</v>
      </c>
      <c r="B49" s="61">
        <v>1332</v>
      </c>
    </row>
    <row r="50" spans="1:3" x14ac:dyDescent="0.35">
      <c r="A50" s="25">
        <v>43950</v>
      </c>
      <c r="B50" s="61">
        <v>1415</v>
      </c>
    </row>
    <row r="51" spans="1:3" x14ac:dyDescent="0.35">
      <c r="A51" s="25">
        <v>43951</v>
      </c>
      <c r="B51" s="71">
        <v>1475</v>
      </c>
      <c r="C51" s="70"/>
    </row>
    <row r="52" spans="1:3" x14ac:dyDescent="0.35">
      <c r="A52" s="25">
        <v>43952</v>
      </c>
      <c r="B52" s="61">
        <v>1515</v>
      </c>
    </row>
    <row r="53" spans="1:3" x14ac:dyDescent="0.35">
      <c r="A53" s="25">
        <v>43953</v>
      </c>
      <c r="B53" s="61">
        <v>1559</v>
      </c>
    </row>
    <row r="54" spans="1:3" x14ac:dyDescent="0.35">
      <c r="A54" s="25">
        <v>43954</v>
      </c>
      <c r="B54" s="61">
        <v>1571</v>
      </c>
    </row>
    <row r="55" spans="1:3" x14ac:dyDescent="0.35">
      <c r="A55" s="25">
        <v>43955</v>
      </c>
      <c r="B55" s="71">
        <v>1576</v>
      </c>
      <c r="C55" s="70"/>
    </row>
    <row r="56" spans="1:3" x14ac:dyDescent="0.35">
      <c r="A56" s="25">
        <v>43956</v>
      </c>
      <c r="B56" s="71">
        <v>1620</v>
      </c>
      <c r="C56" s="70"/>
    </row>
    <row r="57" spans="1:3" x14ac:dyDescent="0.35">
      <c r="A57" s="25">
        <v>43957</v>
      </c>
      <c r="B57" s="61">
        <v>1703</v>
      </c>
    </row>
    <row r="58" spans="1:3" x14ac:dyDescent="0.35">
      <c r="A58" s="25">
        <v>43958</v>
      </c>
      <c r="B58" s="61">
        <v>1762</v>
      </c>
    </row>
    <row r="59" spans="1:3" x14ac:dyDescent="0.35">
      <c r="A59" s="25">
        <v>43959</v>
      </c>
      <c r="B59" s="61">
        <v>1811</v>
      </c>
    </row>
    <row r="60" spans="1:3" x14ac:dyDescent="0.35">
      <c r="A60" s="25">
        <v>43960</v>
      </c>
      <c r="B60" s="61">
        <v>1847</v>
      </c>
    </row>
    <row r="61" spans="1:3" x14ac:dyDescent="0.35">
      <c r="A61" s="25">
        <v>43961</v>
      </c>
      <c r="B61" s="61">
        <v>1857</v>
      </c>
    </row>
    <row r="62" spans="1:3" x14ac:dyDescent="0.35">
      <c r="A62" s="25">
        <v>43962</v>
      </c>
      <c r="B62" s="61">
        <v>1862</v>
      </c>
    </row>
    <row r="63" spans="1:3" x14ac:dyDescent="0.35">
      <c r="A63" s="25">
        <v>43963</v>
      </c>
      <c r="B63" s="61">
        <v>1912</v>
      </c>
    </row>
    <row r="64" spans="1:3" x14ac:dyDescent="0.35">
      <c r="A64" s="25">
        <v>43964</v>
      </c>
      <c r="B64" s="71">
        <v>1973</v>
      </c>
      <c r="C64" s="70"/>
    </row>
    <row r="65" spans="1:3" x14ac:dyDescent="0.35">
      <c r="A65" s="25">
        <v>43965</v>
      </c>
      <c r="B65" s="71">
        <v>2007</v>
      </c>
      <c r="C65" s="70"/>
    </row>
    <row r="66" spans="1:3" x14ac:dyDescent="0.35">
      <c r="A66" s="25">
        <v>43966</v>
      </c>
      <c r="B66" s="71">
        <v>2053</v>
      </c>
      <c r="C66" s="70"/>
    </row>
    <row r="67" spans="1:3" x14ac:dyDescent="0.35">
      <c r="A67" s="25">
        <v>43967</v>
      </c>
      <c r="B67" s="71">
        <v>2094</v>
      </c>
      <c r="C67" s="70"/>
    </row>
    <row r="68" spans="1:3" x14ac:dyDescent="0.35">
      <c r="A68" s="25">
        <v>43968</v>
      </c>
      <c r="B68" s="61">
        <v>2103</v>
      </c>
    </row>
    <row r="69" spans="1:3" x14ac:dyDescent="0.35">
      <c r="A69" s="25">
        <v>43969</v>
      </c>
      <c r="B69" s="61">
        <v>2105</v>
      </c>
      <c r="C69" s="70"/>
    </row>
    <row r="70" spans="1:3" x14ac:dyDescent="0.35">
      <c r="A70" s="25">
        <v>43970</v>
      </c>
      <c r="B70" s="61">
        <v>2134</v>
      </c>
    </row>
    <row r="71" spans="1:3" x14ac:dyDescent="0.35">
      <c r="A71" s="25">
        <v>43971</v>
      </c>
      <c r="B71" s="61">
        <v>2184</v>
      </c>
    </row>
    <row r="72" spans="1:3" x14ac:dyDescent="0.35">
      <c r="A72" s="25">
        <v>43972</v>
      </c>
      <c r="B72" s="61">
        <v>2221</v>
      </c>
    </row>
    <row r="73" spans="1:3" x14ac:dyDescent="0.35">
      <c r="A73" s="25">
        <v>43973</v>
      </c>
      <c r="B73" s="61">
        <v>2245</v>
      </c>
    </row>
    <row r="74" spans="1:3" x14ac:dyDescent="0.35">
      <c r="A74" s="25">
        <v>43974</v>
      </c>
      <c r="B74" s="61">
        <v>2261</v>
      </c>
    </row>
    <row r="75" spans="1:3" x14ac:dyDescent="0.35">
      <c r="A75" s="25">
        <v>43975</v>
      </c>
      <c r="B75" s="61">
        <v>2270</v>
      </c>
    </row>
    <row r="76" spans="1:3" x14ac:dyDescent="0.35">
      <c r="A76" s="25">
        <v>43976</v>
      </c>
      <c r="B76" s="61">
        <v>2273</v>
      </c>
    </row>
    <row r="77" spans="1:3" x14ac:dyDescent="0.35">
      <c r="A77" s="25">
        <v>43977</v>
      </c>
      <c r="B77" s="61">
        <v>2291</v>
      </c>
    </row>
    <row r="78" spans="1:3" x14ac:dyDescent="0.35">
      <c r="A78" s="25">
        <v>43978</v>
      </c>
      <c r="B78" s="61">
        <v>2304</v>
      </c>
    </row>
    <row r="79" spans="1:3" x14ac:dyDescent="0.35">
      <c r="A79" s="25">
        <v>43979</v>
      </c>
      <c r="B79" s="61">
        <v>2316</v>
      </c>
    </row>
    <row r="80" spans="1:3" x14ac:dyDescent="0.35">
      <c r="A80" s="108">
        <v>43980</v>
      </c>
      <c r="B80" s="61">
        <v>2331</v>
      </c>
    </row>
    <row r="81" spans="1:3" x14ac:dyDescent="0.35">
      <c r="A81" s="108">
        <v>43981</v>
      </c>
      <c r="B81" s="61">
        <v>2353</v>
      </c>
    </row>
    <row r="82" spans="1:3" x14ac:dyDescent="0.35">
      <c r="A82" s="108">
        <v>43982</v>
      </c>
      <c r="B82" s="61">
        <v>2362</v>
      </c>
    </row>
    <row r="83" spans="1:3" x14ac:dyDescent="0.35">
      <c r="A83" s="108">
        <v>43983</v>
      </c>
      <c r="B83" s="61">
        <v>2363</v>
      </c>
    </row>
    <row r="84" spans="1:3" x14ac:dyDescent="0.35">
      <c r="A84" s="108">
        <v>43984</v>
      </c>
      <c r="B84" s="61">
        <v>2375</v>
      </c>
    </row>
    <row r="85" spans="1:3" x14ac:dyDescent="0.35">
      <c r="A85" s="108">
        <v>43985</v>
      </c>
      <c r="B85" s="61">
        <v>2386</v>
      </c>
    </row>
    <row r="86" spans="1:3" x14ac:dyDescent="0.35">
      <c r="A86" s="108">
        <v>43986</v>
      </c>
      <c r="B86" s="71">
        <v>2395</v>
      </c>
      <c r="C86" s="70"/>
    </row>
    <row r="87" spans="1:3" x14ac:dyDescent="0.35">
      <c r="A87" s="108">
        <v>43987</v>
      </c>
      <c r="B87" s="61">
        <v>2409</v>
      </c>
    </row>
    <row r="88" spans="1:3" x14ac:dyDescent="0.35">
      <c r="A88" s="108">
        <v>43988</v>
      </c>
      <c r="B88" s="61">
        <v>2415</v>
      </c>
    </row>
    <row r="89" spans="1:3" x14ac:dyDescent="0.35">
      <c r="A89" s="108">
        <v>43989</v>
      </c>
      <c r="B89" s="61">
        <v>2415</v>
      </c>
    </row>
    <row r="90" spans="1:3" x14ac:dyDescent="0.35">
      <c r="A90" s="108">
        <v>43990</v>
      </c>
      <c r="B90" s="61">
        <v>2415</v>
      </c>
    </row>
    <row r="91" spans="1:3" x14ac:dyDescent="0.35">
      <c r="A91" s="108">
        <v>43991</v>
      </c>
      <c r="B91" s="61">
        <v>2422</v>
      </c>
    </row>
    <row r="92" spans="1:3" x14ac:dyDescent="0.35">
      <c r="A92" s="108">
        <v>43992</v>
      </c>
      <c r="B92" s="61">
        <v>2434</v>
      </c>
    </row>
    <row r="93" spans="1:3" x14ac:dyDescent="0.35">
      <c r="A93" s="108">
        <v>43993</v>
      </c>
      <c r="B93" s="61">
        <v>2439</v>
      </c>
    </row>
    <row r="94" spans="1:3" x14ac:dyDescent="0.35">
      <c r="A94" s="108">
        <v>43994</v>
      </c>
      <c r="B94" s="61">
        <v>2442</v>
      </c>
    </row>
    <row r="95" spans="1:3" x14ac:dyDescent="0.35">
      <c r="A95" s="108">
        <v>43995</v>
      </c>
      <c r="B95" s="61">
        <v>2447</v>
      </c>
    </row>
    <row r="96" spans="1:3" x14ac:dyDescent="0.35">
      <c r="A96" s="108">
        <v>43996</v>
      </c>
      <c r="B96" s="61">
        <v>2448</v>
      </c>
    </row>
    <row r="97" spans="1:2" x14ac:dyDescent="0.35">
      <c r="A97" s="108">
        <v>43997</v>
      </c>
      <c r="B97" s="61">
        <v>2448</v>
      </c>
    </row>
    <row r="98" spans="1:2" x14ac:dyDescent="0.35">
      <c r="A98" s="108">
        <v>43998</v>
      </c>
      <c r="B98" s="61">
        <v>2453</v>
      </c>
    </row>
    <row r="99" spans="1:2" x14ac:dyDescent="0.35">
      <c r="A99" s="108">
        <v>43999</v>
      </c>
      <c r="B99" s="61">
        <v>2462</v>
      </c>
    </row>
    <row r="100" spans="1:2" x14ac:dyDescent="0.35">
      <c r="A100" s="108">
        <v>44000</v>
      </c>
      <c r="B100" s="61">
        <v>2464</v>
      </c>
    </row>
    <row r="101" spans="1:2" x14ac:dyDescent="0.35">
      <c r="A101" s="108">
        <v>44001</v>
      </c>
      <c r="B101" s="61">
        <v>2470</v>
      </c>
    </row>
    <row r="102" spans="1:2" x14ac:dyDescent="0.35">
      <c r="A102" s="108">
        <v>44002</v>
      </c>
      <c r="B102" s="61">
        <v>2472</v>
      </c>
    </row>
    <row r="103" spans="1:2" x14ac:dyDescent="0.35">
      <c r="A103" s="108">
        <v>44003</v>
      </c>
      <c r="B103" s="61">
        <v>2472</v>
      </c>
    </row>
    <row r="104" spans="1:2" x14ac:dyDescent="0.35">
      <c r="A104" s="108">
        <v>44004</v>
      </c>
      <c r="B104" s="61">
        <v>2472</v>
      </c>
    </row>
    <row r="105" spans="1:2" x14ac:dyDescent="0.35">
      <c r="A105" s="108">
        <v>44005</v>
      </c>
      <c r="B105" s="61">
        <v>2476</v>
      </c>
    </row>
    <row r="106" spans="1:2" x14ac:dyDescent="0.35">
      <c r="A106" s="108">
        <v>44006</v>
      </c>
      <c r="B106" s="61">
        <v>2480</v>
      </c>
    </row>
    <row r="107" spans="1:2" x14ac:dyDescent="0.35">
      <c r="A107" s="108">
        <v>44007</v>
      </c>
      <c r="B107" s="61">
        <v>2482</v>
      </c>
    </row>
    <row r="108" spans="1:2" x14ac:dyDescent="0.35">
      <c r="A108" s="108">
        <v>44008</v>
      </c>
      <c r="B108" s="61">
        <v>2482</v>
      </c>
    </row>
    <row r="109" spans="1:2" x14ac:dyDescent="0.35">
      <c r="A109" s="108">
        <v>44009</v>
      </c>
      <c r="B109" s="61">
        <v>2482</v>
      </c>
    </row>
    <row r="110" spans="1:2" x14ac:dyDescent="0.35">
      <c r="A110" s="108">
        <v>44010</v>
      </c>
      <c r="B110" s="61">
        <v>2482</v>
      </c>
    </row>
    <row r="111" spans="1:2" x14ac:dyDescent="0.35">
      <c r="A111" s="108">
        <v>44011</v>
      </c>
      <c r="B111" s="61">
        <v>2482</v>
      </c>
    </row>
    <row r="112" spans="1:2" x14ac:dyDescent="0.35">
      <c r="A112" s="108">
        <v>44012</v>
      </c>
      <c r="B112" s="61">
        <v>2485</v>
      </c>
    </row>
    <row r="113" spans="1:3" x14ac:dyDescent="0.35">
      <c r="A113" s="108">
        <v>44013</v>
      </c>
      <c r="B113" s="61">
        <v>2486</v>
      </c>
    </row>
    <row r="114" spans="1:3" x14ac:dyDescent="0.35">
      <c r="A114" s="108">
        <v>44014</v>
      </c>
      <c r="B114" s="61">
        <v>2487</v>
      </c>
    </row>
    <row r="115" spans="1:3" x14ac:dyDescent="0.35">
      <c r="A115" s="108">
        <v>44015</v>
      </c>
      <c r="B115" s="61">
        <v>2488</v>
      </c>
    </row>
    <row r="116" spans="1:3" x14ac:dyDescent="0.35">
      <c r="A116" s="108">
        <v>44016</v>
      </c>
      <c r="B116" s="61">
        <v>2488</v>
      </c>
    </row>
    <row r="117" spans="1:3" x14ac:dyDescent="0.35">
      <c r="A117" s="108">
        <v>44017</v>
      </c>
      <c r="B117" s="61">
        <v>2488</v>
      </c>
      <c r="C117" s="114"/>
    </row>
    <row r="118" spans="1:3" x14ac:dyDescent="0.35">
      <c r="A118" s="108">
        <v>44018</v>
      </c>
      <c r="B118" s="61">
        <v>2488</v>
      </c>
    </row>
    <row r="119" spans="1:3" x14ac:dyDescent="0.35">
      <c r="A119" s="108">
        <v>44019</v>
      </c>
      <c r="B119" s="61">
        <v>2489</v>
      </c>
    </row>
    <row r="120" spans="1:3" x14ac:dyDescent="0.35">
      <c r="A120" s="127">
        <v>44020</v>
      </c>
      <c r="B120" s="128">
        <v>2490</v>
      </c>
    </row>
    <row r="121" spans="1:3" x14ac:dyDescent="0.35">
      <c r="A121" s="108">
        <v>44021</v>
      </c>
      <c r="B121" s="128">
        <v>2490</v>
      </c>
    </row>
    <row r="122" spans="1:3" x14ac:dyDescent="0.35">
      <c r="A122" s="127">
        <v>44022</v>
      </c>
      <c r="B122" s="128">
        <v>2490</v>
      </c>
    </row>
    <row r="123" spans="1:3" x14ac:dyDescent="0.35">
      <c r="A123" s="127">
        <v>44023</v>
      </c>
      <c r="B123" s="128">
        <v>2490</v>
      </c>
    </row>
    <row r="124" spans="1:3" x14ac:dyDescent="0.35">
      <c r="A124" s="127">
        <v>44024</v>
      </c>
      <c r="B124" s="128">
        <v>2490</v>
      </c>
    </row>
    <row r="125" spans="1:3" x14ac:dyDescent="0.35">
      <c r="A125" s="127">
        <v>44025</v>
      </c>
      <c r="B125" s="128">
        <v>2490</v>
      </c>
    </row>
    <row r="126" spans="1:3" x14ac:dyDescent="0.35">
      <c r="A126" s="127">
        <v>44026</v>
      </c>
      <c r="B126" s="128">
        <v>2490</v>
      </c>
    </row>
    <row r="127" spans="1:3" x14ac:dyDescent="0.35">
      <c r="A127" s="127">
        <v>44027</v>
      </c>
      <c r="B127" s="128">
        <v>2490</v>
      </c>
    </row>
    <row r="128" spans="1:3" x14ac:dyDescent="0.35">
      <c r="A128" s="127">
        <v>44028</v>
      </c>
      <c r="B128" s="128">
        <v>2491</v>
      </c>
    </row>
    <row r="129" spans="1:2" x14ac:dyDescent="0.35">
      <c r="A129" s="127">
        <v>44029</v>
      </c>
      <c r="B129" s="128">
        <v>2491</v>
      </c>
    </row>
    <row r="130" spans="1:2" x14ac:dyDescent="0.35">
      <c r="A130" s="127">
        <v>44030</v>
      </c>
      <c r="B130" s="128">
        <v>2491</v>
      </c>
    </row>
    <row r="131" spans="1:2" x14ac:dyDescent="0.35">
      <c r="A131" s="127">
        <v>44031</v>
      </c>
      <c r="B131" s="128">
        <v>2491</v>
      </c>
    </row>
    <row r="132" spans="1:2" x14ac:dyDescent="0.35">
      <c r="A132" s="127">
        <v>44032</v>
      </c>
      <c r="B132" s="128">
        <v>2491</v>
      </c>
    </row>
    <row r="133" spans="1:2" x14ac:dyDescent="0.35">
      <c r="A133" s="127">
        <v>44033</v>
      </c>
      <c r="B133" s="128">
        <v>2491</v>
      </c>
    </row>
    <row r="134" spans="1:2" x14ac:dyDescent="0.35">
      <c r="A134" s="127">
        <v>44034</v>
      </c>
      <c r="B134" s="128">
        <v>2491</v>
      </c>
    </row>
    <row r="135" spans="1:2" x14ac:dyDescent="0.35">
      <c r="A135" s="127">
        <v>44035</v>
      </c>
      <c r="B135" s="128">
        <v>2491</v>
      </c>
    </row>
    <row r="136" spans="1:2" x14ac:dyDescent="0.35">
      <c r="A136" s="127">
        <v>44036</v>
      </c>
      <c r="B136" s="128">
        <v>2491</v>
      </c>
    </row>
    <row r="137" spans="1:2" x14ac:dyDescent="0.35">
      <c r="A137" s="127">
        <v>44037</v>
      </c>
      <c r="B137" s="128">
        <v>2491</v>
      </c>
    </row>
    <row r="138" spans="1:2" x14ac:dyDescent="0.35">
      <c r="A138" s="127">
        <v>44038</v>
      </c>
      <c r="B138" s="128">
        <v>2491</v>
      </c>
    </row>
    <row r="139" spans="1:2" x14ac:dyDescent="0.35">
      <c r="A139" s="127">
        <v>44039</v>
      </c>
      <c r="B139" s="128">
        <v>2491</v>
      </c>
    </row>
    <row r="140" spans="1:2" x14ac:dyDescent="0.35">
      <c r="A140" s="127">
        <v>44040</v>
      </c>
      <c r="B140" s="128">
        <v>2491</v>
      </c>
    </row>
    <row r="141" spans="1:2" x14ac:dyDescent="0.35">
      <c r="A141" s="127">
        <v>44041</v>
      </c>
      <c r="B141" s="128">
        <v>2491</v>
      </c>
    </row>
    <row r="142" spans="1:2" x14ac:dyDescent="0.35">
      <c r="A142" s="127">
        <v>44042</v>
      </c>
      <c r="B142" s="128">
        <v>2491</v>
      </c>
    </row>
    <row r="143" spans="1:2" x14ac:dyDescent="0.35">
      <c r="A143" s="127">
        <v>44043</v>
      </c>
      <c r="B143" s="128">
        <v>2491</v>
      </c>
    </row>
    <row r="144" spans="1:2" x14ac:dyDescent="0.35">
      <c r="A144" s="127">
        <v>44044</v>
      </c>
      <c r="B144" s="128">
        <v>2491</v>
      </c>
    </row>
    <row r="145" spans="1:2" x14ac:dyDescent="0.35">
      <c r="A145" s="127">
        <v>44045</v>
      </c>
      <c r="B145" s="128">
        <v>2491</v>
      </c>
    </row>
    <row r="146" spans="1:2" x14ac:dyDescent="0.35">
      <c r="A146" s="127">
        <v>44046</v>
      </c>
      <c r="B146" s="128">
        <v>2491</v>
      </c>
    </row>
    <row r="147" spans="1:2" x14ac:dyDescent="0.35">
      <c r="A147" s="127">
        <v>44047</v>
      </c>
      <c r="B147" s="128">
        <v>2491</v>
      </c>
    </row>
    <row r="148" spans="1:2" x14ac:dyDescent="0.35">
      <c r="A148" s="127">
        <v>44048</v>
      </c>
      <c r="B148" s="128">
        <v>2491</v>
      </c>
    </row>
    <row r="149" spans="1:2" x14ac:dyDescent="0.35">
      <c r="A149" s="127">
        <v>44049</v>
      </c>
      <c r="B149" s="128">
        <v>2491</v>
      </c>
    </row>
    <row r="150" spans="1:2" x14ac:dyDescent="0.35">
      <c r="A150" s="127">
        <v>44050</v>
      </c>
      <c r="B150" s="128">
        <v>2491</v>
      </c>
    </row>
    <row r="151" spans="1:2" x14ac:dyDescent="0.35">
      <c r="A151" s="127">
        <v>44051</v>
      </c>
      <c r="B151" s="128">
        <v>2491</v>
      </c>
    </row>
    <row r="152" spans="1:2" x14ac:dyDescent="0.35">
      <c r="A152" s="127">
        <v>44052</v>
      </c>
      <c r="B152" s="128">
        <v>2491</v>
      </c>
    </row>
    <row r="153" spans="1:2" x14ac:dyDescent="0.35">
      <c r="A153" s="127">
        <v>44053</v>
      </c>
      <c r="B153" s="128">
        <v>2491</v>
      </c>
    </row>
    <row r="154" spans="1:2" x14ac:dyDescent="0.35">
      <c r="A154" s="127">
        <v>44054</v>
      </c>
      <c r="B154" s="128">
        <v>2491</v>
      </c>
    </row>
    <row r="155" spans="1:2" x14ac:dyDescent="0.35">
      <c r="A155" s="127">
        <v>44055</v>
      </c>
      <c r="B155" s="128">
        <v>2491</v>
      </c>
    </row>
    <row r="156" spans="1:2" x14ac:dyDescent="0.35">
      <c r="A156" s="127">
        <v>44056</v>
      </c>
      <c r="B156" s="128">
        <v>2491</v>
      </c>
    </row>
    <row r="157" spans="1:2" x14ac:dyDescent="0.35">
      <c r="A157" s="127">
        <v>44057</v>
      </c>
      <c r="B157" s="128">
        <v>2491</v>
      </c>
    </row>
    <row r="158" spans="1:2" x14ac:dyDescent="0.35">
      <c r="A158" s="127">
        <v>44058</v>
      </c>
      <c r="B158" s="128">
        <v>2491</v>
      </c>
    </row>
    <row r="159" spans="1:2" x14ac:dyDescent="0.35">
      <c r="A159" s="127">
        <v>44059</v>
      </c>
      <c r="B159" s="128">
        <v>2491</v>
      </c>
    </row>
    <row r="160" spans="1:2" x14ac:dyDescent="0.35">
      <c r="A160" s="127">
        <v>44060</v>
      </c>
      <c r="B160" s="128">
        <v>2491</v>
      </c>
    </row>
    <row r="161" spans="1:2" x14ac:dyDescent="0.35">
      <c r="A161" s="127">
        <v>44061</v>
      </c>
      <c r="B161" s="128">
        <v>2491</v>
      </c>
    </row>
    <row r="162" spans="1:2" x14ac:dyDescent="0.35">
      <c r="A162" s="127">
        <v>44062</v>
      </c>
      <c r="B162" s="128">
        <v>2492</v>
      </c>
    </row>
    <row r="163" spans="1:2" x14ac:dyDescent="0.35">
      <c r="A163" s="127">
        <v>44063</v>
      </c>
      <c r="B163" s="128">
        <v>2492</v>
      </c>
    </row>
    <row r="164" spans="1:2" x14ac:dyDescent="0.35">
      <c r="A164" s="127">
        <v>44064</v>
      </c>
      <c r="B164" s="128">
        <v>2492</v>
      </c>
    </row>
    <row r="165" spans="1:2" x14ac:dyDescent="0.35">
      <c r="A165" s="127">
        <v>44065</v>
      </c>
      <c r="B165" s="128">
        <v>2492</v>
      </c>
    </row>
    <row r="166" spans="1:2" x14ac:dyDescent="0.35">
      <c r="A166" s="127">
        <v>44066</v>
      </c>
      <c r="B166" s="128">
        <v>2492</v>
      </c>
    </row>
    <row r="167" spans="1:2" x14ac:dyDescent="0.35">
      <c r="A167" s="127">
        <v>44067</v>
      </c>
      <c r="B167" s="128">
        <v>2492</v>
      </c>
    </row>
    <row r="168" spans="1:2" x14ac:dyDescent="0.35">
      <c r="A168" s="127">
        <v>44068</v>
      </c>
      <c r="B168" s="128">
        <v>2492</v>
      </c>
    </row>
    <row r="169" spans="1:2" x14ac:dyDescent="0.35">
      <c r="A169" s="127">
        <v>44069</v>
      </c>
      <c r="B169" s="128">
        <v>2494</v>
      </c>
    </row>
    <row r="170" spans="1:2" x14ac:dyDescent="0.35">
      <c r="A170" s="127">
        <v>44070</v>
      </c>
      <c r="B170" s="128">
        <v>2494</v>
      </c>
    </row>
    <row r="171" spans="1:2" x14ac:dyDescent="0.35">
      <c r="A171" s="127">
        <v>44071</v>
      </c>
      <c r="B171" s="128">
        <v>2494</v>
      </c>
    </row>
    <row r="172" spans="1:2" x14ac:dyDescent="0.35">
      <c r="A172" s="127">
        <v>44072</v>
      </c>
      <c r="B172" s="128">
        <v>2494</v>
      </c>
    </row>
    <row r="173" spans="1:2" x14ac:dyDescent="0.35">
      <c r="A173" s="127">
        <v>44073</v>
      </c>
      <c r="B173" s="128">
        <v>2494</v>
      </c>
    </row>
    <row r="174" spans="1:2" x14ac:dyDescent="0.35">
      <c r="A174" s="127">
        <v>44074</v>
      </c>
      <c r="B174" s="128">
        <v>2494</v>
      </c>
    </row>
    <row r="175" spans="1:2" x14ac:dyDescent="0.35">
      <c r="A175" s="302">
        <v>44075</v>
      </c>
      <c r="B175" s="128">
        <v>2494</v>
      </c>
    </row>
    <row r="176" spans="1:2" x14ac:dyDescent="0.35">
      <c r="A176" s="302">
        <v>44076</v>
      </c>
      <c r="B176" s="128">
        <v>2495</v>
      </c>
    </row>
    <row r="177" spans="1:2" x14ac:dyDescent="0.35">
      <c r="A177" s="302">
        <v>44077</v>
      </c>
      <c r="B177" s="128">
        <v>2496</v>
      </c>
    </row>
    <row r="178" spans="1:2" x14ac:dyDescent="0.35">
      <c r="A178" s="302">
        <v>44078</v>
      </c>
      <c r="B178" s="128">
        <v>2496</v>
      </c>
    </row>
    <row r="179" spans="1:2" x14ac:dyDescent="0.35">
      <c r="A179" s="302">
        <v>44079</v>
      </c>
      <c r="B179" s="128">
        <v>2496</v>
      </c>
    </row>
    <row r="180" spans="1:2" x14ac:dyDescent="0.35">
      <c r="A180" s="302">
        <v>44080</v>
      </c>
      <c r="B180" s="128">
        <v>2496</v>
      </c>
    </row>
    <row r="181" spans="1:2" x14ac:dyDescent="0.35">
      <c r="A181" s="302">
        <v>44081</v>
      </c>
      <c r="B181" s="128">
        <v>2496</v>
      </c>
    </row>
    <row r="182" spans="1:2" x14ac:dyDescent="0.35">
      <c r="A182" s="302">
        <v>44082</v>
      </c>
      <c r="B182" s="128">
        <v>2499</v>
      </c>
    </row>
    <row r="183" spans="1:2" x14ac:dyDescent="0.35">
      <c r="A183" s="302">
        <v>44083</v>
      </c>
      <c r="B183" s="128">
        <v>2499</v>
      </c>
    </row>
    <row r="184" spans="1:2" x14ac:dyDescent="0.35">
      <c r="A184" s="302">
        <v>44084</v>
      </c>
      <c r="B184" s="128">
        <v>2499</v>
      </c>
    </row>
    <row r="185" spans="1:2" x14ac:dyDescent="0.35">
      <c r="A185" s="302">
        <v>44085</v>
      </c>
      <c r="B185" s="128">
        <v>2499</v>
      </c>
    </row>
    <row r="186" spans="1:2" x14ac:dyDescent="0.35">
      <c r="A186" s="302">
        <v>44086</v>
      </c>
      <c r="B186" s="128">
        <v>2499</v>
      </c>
    </row>
    <row r="187" spans="1:2" x14ac:dyDescent="0.35">
      <c r="A187" s="302">
        <v>44087</v>
      </c>
      <c r="B187" s="128">
        <v>2499</v>
      </c>
    </row>
    <row r="188" spans="1:2" x14ac:dyDescent="0.35">
      <c r="A188" s="302">
        <v>44088</v>
      </c>
      <c r="B188" s="128">
        <v>2499</v>
      </c>
    </row>
    <row r="189" spans="1:2" x14ac:dyDescent="0.35">
      <c r="A189" s="302">
        <v>44089</v>
      </c>
      <c r="B189" s="128">
        <v>2500</v>
      </c>
    </row>
    <row r="190" spans="1:2" x14ac:dyDescent="0.35">
      <c r="A190" s="302">
        <v>44090</v>
      </c>
      <c r="B190" s="128">
        <v>2501</v>
      </c>
    </row>
    <row r="191" spans="1:2" x14ac:dyDescent="0.35">
      <c r="A191" s="302">
        <v>44091</v>
      </c>
      <c r="B191" s="128">
        <v>2501</v>
      </c>
    </row>
    <row r="192" spans="1:2" x14ac:dyDescent="0.35">
      <c r="A192" s="302">
        <v>44092</v>
      </c>
      <c r="B192" s="128">
        <v>2502</v>
      </c>
    </row>
    <row r="193" spans="1:3" x14ac:dyDescent="0.35">
      <c r="A193" s="302">
        <v>44093</v>
      </c>
      <c r="B193" s="128">
        <v>2505</v>
      </c>
    </row>
    <row r="194" spans="1:3" x14ac:dyDescent="0.35">
      <c r="A194" s="302">
        <v>44094</v>
      </c>
      <c r="B194" s="128">
        <v>2505</v>
      </c>
    </row>
    <row r="195" spans="1:3" x14ac:dyDescent="0.35">
      <c r="A195" s="302">
        <v>44095</v>
      </c>
      <c r="B195" s="128">
        <v>2505</v>
      </c>
    </row>
    <row r="196" spans="1:3" x14ac:dyDescent="0.35">
      <c r="A196" s="302">
        <v>44096</v>
      </c>
      <c r="B196" s="128">
        <v>2506</v>
      </c>
    </row>
    <row r="197" spans="1:3" x14ac:dyDescent="0.35">
      <c r="A197" s="302">
        <v>44097</v>
      </c>
      <c r="B197" s="128">
        <v>2508</v>
      </c>
    </row>
    <row r="198" spans="1:3" x14ac:dyDescent="0.35">
      <c r="A198" s="302">
        <v>44098</v>
      </c>
      <c r="B198" s="128">
        <v>2510</v>
      </c>
    </row>
    <row r="199" spans="1:3" x14ac:dyDescent="0.35">
      <c r="A199" s="302">
        <v>44099</v>
      </c>
      <c r="B199" s="128">
        <v>2511</v>
      </c>
      <c r="C199" s="372"/>
    </row>
    <row r="200" spans="1:3" x14ac:dyDescent="0.35">
      <c r="A200" s="302">
        <v>44100</v>
      </c>
      <c r="B200" s="128">
        <v>2511</v>
      </c>
    </row>
    <row r="201" spans="1:3" x14ac:dyDescent="0.35">
      <c r="A201" s="302">
        <v>44101</v>
      </c>
      <c r="B201" s="128">
        <v>2512</v>
      </c>
    </row>
    <row r="202" spans="1:3" x14ac:dyDescent="0.35">
      <c r="A202" s="302">
        <v>44102</v>
      </c>
      <c r="B202" s="128">
        <v>2512</v>
      </c>
    </row>
    <row r="203" spans="1:3" x14ac:dyDescent="0.35">
      <c r="A203" s="302">
        <v>44103</v>
      </c>
      <c r="B203" s="128">
        <v>2512</v>
      </c>
    </row>
    <row r="204" spans="1:3" x14ac:dyDescent="0.35">
      <c r="A204" s="302">
        <v>44104</v>
      </c>
      <c r="B204" s="128">
        <v>2519</v>
      </c>
    </row>
    <row r="205" spans="1:3" x14ac:dyDescent="0.35">
      <c r="A205" s="302">
        <v>44105</v>
      </c>
      <c r="B205" s="128">
        <v>2522</v>
      </c>
    </row>
    <row r="206" spans="1:3" x14ac:dyDescent="0.35">
      <c r="A206" s="302">
        <v>44106</v>
      </c>
      <c r="B206" s="128">
        <v>2526</v>
      </c>
    </row>
    <row r="207" spans="1:3" x14ac:dyDescent="0.35">
      <c r="A207" s="302">
        <v>44107</v>
      </c>
      <c r="B207" s="128">
        <v>2530</v>
      </c>
    </row>
    <row r="208" spans="1:3" x14ac:dyDescent="0.35">
      <c r="A208" s="302">
        <v>44108</v>
      </c>
      <c r="B208" s="128">
        <v>2530</v>
      </c>
    </row>
    <row r="209" spans="1:2" x14ac:dyDescent="0.35">
      <c r="A209" s="302">
        <v>44109</v>
      </c>
      <c r="B209" s="128">
        <v>2530</v>
      </c>
    </row>
    <row r="210" spans="1:2" x14ac:dyDescent="0.35">
      <c r="A210" s="302">
        <v>44110</v>
      </c>
      <c r="B210" s="128">
        <v>2532</v>
      </c>
    </row>
    <row r="211" spans="1:2" x14ac:dyDescent="0.35">
      <c r="A211" s="302">
        <v>44111</v>
      </c>
      <c r="B211" s="128">
        <v>2533</v>
      </c>
    </row>
    <row r="212" spans="1:2" x14ac:dyDescent="0.35">
      <c r="A212" s="302">
        <v>44112</v>
      </c>
      <c r="B212" s="128">
        <v>2538</v>
      </c>
    </row>
    <row r="213" spans="1:2" x14ac:dyDescent="0.35">
      <c r="A213" s="302">
        <v>44113</v>
      </c>
      <c r="B213" s="128">
        <v>2544</v>
      </c>
    </row>
    <row r="214" spans="1:2" x14ac:dyDescent="0.35">
      <c r="A214" s="302">
        <v>44114</v>
      </c>
      <c r="B214" s="128">
        <v>2550</v>
      </c>
    </row>
    <row r="215" spans="1:2" x14ac:dyDescent="0.35">
      <c r="A215" s="302">
        <v>44115</v>
      </c>
      <c r="B215" s="128">
        <v>2550</v>
      </c>
    </row>
    <row r="216" spans="1:2" x14ac:dyDescent="0.35">
      <c r="A216" s="302">
        <v>44116</v>
      </c>
      <c r="B216" s="128">
        <v>2550</v>
      </c>
    </row>
    <row r="217" spans="1:2" x14ac:dyDescent="0.35">
      <c r="A217" s="302">
        <v>44117</v>
      </c>
      <c r="B217" s="128">
        <v>2557</v>
      </c>
    </row>
    <row r="218" spans="1:2" x14ac:dyDescent="0.35">
      <c r="A218" s="302">
        <v>44118</v>
      </c>
      <c r="B218" s="128">
        <v>2572</v>
      </c>
    </row>
    <row r="219" spans="1:2" x14ac:dyDescent="0.35">
      <c r="A219" s="302">
        <v>44119</v>
      </c>
      <c r="B219" s="128">
        <v>2585</v>
      </c>
    </row>
    <row r="220" spans="1:2" x14ac:dyDescent="0.35">
      <c r="A220" s="302">
        <v>44120</v>
      </c>
      <c r="B220" s="128">
        <v>2594</v>
      </c>
    </row>
    <row r="221" spans="1:2" x14ac:dyDescent="0.35">
      <c r="A221" s="302">
        <v>44121</v>
      </c>
      <c r="B221" s="128">
        <v>2609</v>
      </c>
    </row>
    <row r="222" spans="1:2" x14ac:dyDescent="0.35">
      <c r="A222" s="302">
        <v>44122</v>
      </c>
      <c r="B222" s="128">
        <v>2609</v>
      </c>
    </row>
    <row r="223" spans="1:2" x14ac:dyDescent="0.35">
      <c r="A223" s="302">
        <v>44123</v>
      </c>
      <c r="B223" s="128">
        <v>2610</v>
      </c>
    </row>
    <row r="224" spans="1:2" x14ac:dyDescent="0.35">
      <c r="A224" s="302">
        <v>44124</v>
      </c>
      <c r="B224" s="128">
        <v>2625</v>
      </c>
    </row>
    <row r="225" spans="1:2" x14ac:dyDescent="0.35">
      <c r="A225" s="302">
        <v>44125</v>
      </c>
      <c r="B225" s="128">
        <v>2653</v>
      </c>
    </row>
    <row r="226" spans="1:2" x14ac:dyDescent="0.35">
      <c r="A226" s="302">
        <v>44126</v>
      </c>
      <c r="B226" s="128">
        <v>2670</v>
      </c>
    </row>
    <row r="227" spans="1:2" x14ac:dyDescent="0.35">
      <c r="A227" s="302">
        <v>44127</v>
      </c>
      <c r="B227" s="128">
        <v>2688</v>
      </c>
    </row>
    <row r="228" spans="1:2" x14ac:dyDescent="0.35">
      <c r="A228" s="302">
        <v>44128</v>
      </c>
      <c r="B228" s="128">
        <v>2699</v>
      </c>
    </row>
    <row r="229" spans="1:2" x14ac:dyDescent="0.35">
      <c r="A229" s="302">
        <v>44129</v>
      </c>
      <c r="B229" s="128">
        <v>2700</v>
      </c>
    </row>
    <row r="230" spans="1:2" x14ac:dyDescent="0.35">
      <c r="A230" s="302">
        <v>44130</v>
      </c>
      <c r="B230" s="128">
        <v>2701</v>
      </c>
    </row>
    <row r="231" spans="1:2" x14ac:dyDescent="0.35">
      <c r="A231" s="302">
        <v>44131</v>
      </c>
      <c r="B231" s="128">
        <v>2726</v>
      </c>
    </row>
    <row r="232" spans="1:2" x14ac:dyDescent="0.35">
      <c r="A232" s="302">
        <v>44132</v>
      </c>
      <c r="B232" s="128">
        <v>2754</v>
      </c>
    </row>
    <row r="233" spans="1:2" x14ac:dyDescent="0.35">
      <c r="A233" s="302">
        <v>44133</v>
      </c>
      <c r="B233" s="128">
        <v>2791</v>
      </c>
    </row>
    <row r="234" spans="1:2" x14ac:dyDescent="0.35">
      <c r="A234" s="302">
        <v>44134</v>
      </c>
      <c r="B234" s="128">
        <v>2819</v>
      </c>
    </row>
    <row r="235" spans="1:2" x14ac:dyDescent="0.35">
      <c r="A235" s="302">
        <v>44135</v>
      </c>
      <c r="B235" s="128">
        <v>2843</v>
      </c>
    </row>
    <row r="236" spans="1:2" x14ac:dyDescent="0.35">
      <c r="A236" s="302">
        <v>44136</v>
      </c>
      <c r="B236" s="128">
        <v>2849</v>
      </c>
    </row>
    <row r="237" spans="1:2" x14ac:dyDescent="0.35">
      <c r="A237" s="302">
        <v>44137</v>
      </c>
      <c r="B237" s="128">
        <v>2849</v>
      </c>
    </row>
    <row r="238" spans="1:2" x14ac:dyDescent="0.35">
      <c r="A238" s="302">
        <v>44138</v>
      </c>
      <c r="B238" s="128">
        <v>2877</v>
      </c>
    </row>
    <row r="239" spans="1:2" x14ac:dyDescent="0.35">
      <c r="A239" s="302">
        <v>44139</v>
      </c>
      <c r="B239" s="128">
        <v>2927</v>
      </c>
    </row>
    <row r="240" spans="1:2" x14ac:dyDescent="0.35">
      <c r="A240" s="302">
        <v>44140</v>
      </c>
      <c r="B240" s="128">
        <v>2966</v>
      </c>
    </row>
    <row r="241" spans="1:3" x14ac:dyDescent="0.35">
      <c r="A241" s="302">
        <v>44141</v>
      </c>
      <c r="B241" s="128">
        <v>2997</v>
      </c>
    </row>
    <row r="242" spans="1:3" x14ac:dyDescent="0.35">
      <c r="A242" s="302">
        <v>44142</v>
      </c>
      <c r="B242" s="128">
        <v>3036</v>
      </c>
    </row>
    <row r="243" spans="1:3" x14ac:dyDescent="0.35">
      <c r="A243" s="302">
        <v>44143</v>
      </c>
      <c r="B243" s="128">
        <v>3039</v>
      </c>
    </row>
    <row r="244" spans="1:3" x14ac:dyDescent="0.35">
      <c r="A244" s="302">
        <v>44144</v>
      </c>
      <c r="B244" s="128">
        <v>3040</v>
      </c>
    </row>
    <row r="245" spans="1:3" x14ac:dyDescent="0.35">
      <c r="A245" s="302">
        <v>44145</v>
      </c>
      <c r="B245" s="128">
        <v>3079</v>
      </c>
    </row>
    <row r="246" spans="1:3" x14ac:dyDescent="0.35">
      <c r="A246" s="302">
        <v>44146</v>
      </c>
      <c r="B246" s="128">
        <v>3143</v>
      </c>
    </row>
    <row r="247" spans="1:3" x14ac:dyDescent="0.35">
      <c r="A247" s="302">
        <v>44147</v>
      </c>
      <c r="B247" s="128">
        <v>3188</v>
      </c>
    </row>
    <row r="248" spans="1:3" x14ac:dyDescent="0.35">
      <c r="A248" s="302">
        <v>44148</v>
      </c>
      <c r="B248" s="128">
        <v>3244</v>
      </c>
      <c r="C248" s="364"/>
    </row>
    <row r="249" spans="1:3" x14ac:dyDescent="0.35">
      <c r="A249" s="302">
        <v>44149</v>
      </c>
      <c r="B249" s="128">
        <v>3280</v>
      </c>
    </row>
    <row r="250" spans="1:3" x14ac:dyDescent="0.35">
      <c r="A250" s="302">
        <v>44150</v>
      </c>
      <c r="B250" s="128">
        <v>3280</v>
      </c>
    </row>
    <row r="251" spans="1:3" x14ac:dyDescent="0.35">
      <c r="A251" s="302">
        <v>44151</v>
      </c>
      <c r="B251" s="128">
        <v>3286</v>
      </c>
    </row>
    <row r="252" spans="1:3" x14ac:dyDescent="0.35">
      <c r="A252" s="302">
        <v>44152</v>
      </c>
      <c r="B252" s="128">
        <v>3323</v>
      </c>
    </row>
    <row r="253" spans="1:3" x14ac:dyDescent="0.35">
      <c r="A253" s="302">
        <v>44153</v>
      </c>
      <c r="B253" s="128">
        <v>3377</v>
      </c>
    </row>
    <row r="254" spans="1:3" x14ac:dyDescent="0.35">
      <c r="A254" s="302">
        <v>44154</v>
      </c>
      <c r="B254" s="128">
        <v>3427</v>
      </c>
    </row>
    <row r="255" spans="1:3" x14ac:dyDescent="0.35">
      <c r="A255" s="302">
        <v>44155</v>
      </c>
      <c r="B255" s="128">
        <v>3459</v>
      </c>
    </row>
    <row r="256" spans="1:3" x14ac:dyDescent="0.35">
      <c r="A256" s="302">
        <v>44156</v>
      </c>
      <c r="B256" s="128">
        <v>3496</v>
      </c>
    </row>
    <row r="257" spans="1:3" x14ac:dyDescent="0.35">
      <c r="A257" s="302">
        <v>44157</v>
      </c>
      <c r="B257" s="128">
        <v>3503</v>
      </c>
    </row>
    <row r="258" spans="1:3" x14ac:dyDescent="0.35">
      <c r="A258" s="302">
        <v>44158</v>
      </c>
      <c r="B258" s="128">
        <v>3503</v>
      </c>
    </row>
    <row r="259" spans="1:3" x14ac:dyDescent="0.35">
      <c r="A259" s="302">
        <v>44159</v>
      </c>
      <c r="B259" s="128">
        <v>3544</v>
      </c>
    </row>
    <row r="260" spans="1:3" x14ac:dyDescent="0.35">
      <c r="A260" s="302">
        <v>44160</v>
      </c>
      <c r="B260" s="128">
        <v>3588</v>
      </c>
    </row>
    <row r="261" spans="1:3" x14ac:dyDescent="0.35">
      <c r="A261" s="302">
        <v>44161</v>
      </c>
      <c r="B261" s="128">
        <v>3639</v>
      </c>
    </row>
    <row r="262" spans="1:3" x14ac:dyDescent="0.35">
      <c r="A262" s="302">
        <v>44162</v>
      </c>
      <c r="B262" s="128">
        <v>3676</v>
      </c>
    </row>
    <row r="263" spans="1:3" x14ac:dyDescent="0.35">
      <c r="A263" s="302">
        <v>44163</v>
      </c>
      <c r="B263" s="71">
        <v>3720</v>
      </c>
      <c r="C263" s="70"/>
    </row>
    <row r="264" spans="1:3" x14ac:dyDescent="0.35">
      <c r="A264" s="302">
        <v>44164</v>
      </c>
      <c r="B264" s="71">
        <v>3722</v>
      </c>
      <c r="C264" s="70"/>
    </row>
    <row r="265" spans="1:3" x14ac:dyDescent="0.35">
      <c r="A265" s="302">
        <v>44165</v>
      </c>
      <c r="B265" s="128">
        <v>3725</v>
      </c>
    </row>
    <row r="266" spans="1:3" x14ac:dyDescent="0.35">
      <c r="A266" s="302">
        <v>44166</v>
      </c>
      <c r="B266" s="128">
        <v>3759</v>
      </c>
    </row>
    <row r="267" spans="1:3" x14ac:dyDescent="0.35">
      <c r="A267" s="302">
        <v>44167</v>
      </c>
      <c r="B267" s="128">
        <v>3797</v>
      </c>
    </row>
    <row r="268" spans="1:3" x14ac:dyDescent="0.35">
      <c r="A268" s="302">
        <v>44168</v>
      </c>
      <c r="B268" s="128">
        <v>3848</v>
      </c>
    </row>
    <row r="269" spans="1:3" x14ac:dyDescent="0.35">
      <c r="A269" s="302">
        <v>44169</v>
      </c>
      <c r="B269" s="128">
        <v>3889</v>
      </c>
    </row>
    <row r="270" spans="1:3" x14ac:dyDescent="0.35">
      <c r="A270" s="302">
        <v>44170</v>
      </c>
      <c r="B270" s="128">
        <v>3911</v>
      </c>
    </row>
    <row r="271" spans="1:3" x14ac:dyDescent="0.35">
      <c r="A271" s="302">
        <v>44171</v>
      </c>
      <c r="B271" s="128">
        <v>3916</v>
      </c>
    </row>
    <row r="272" spans="1:3" x14ac:dyDescent="0.35">
      <c r="A272" s="302">
        <v>44172</v>
      </c>
      <c r="B272" s="128">
        <v>3917</v>
      </c>
    </row>
    <row r="273" spans="1:2" x14ac:dyDescent="0.35">
      <c r="A273" s="302">
        <v>44173</v>
      </c>
      <c r="B273" s="128">
        <v>3950</v>
      </c>
    </row>
    <row r="274" spans="1:2" x14ac:dyDescent="0.35">
      <c r="A274" s="302">
        <v>44174</v>
      </c>
      <c r="B274" s="128">
        <v>3989</v>
      </c>
    </row>
    <row r="275" spans="1:2" x14ac:dyDescent="0.35">
      <c r="A275" s="302">
        <v>44175</v>
      </c>
      <c r="B275" s="128">
        <v>4039</v>
      </c>
    </row>
    <row r="276" spans="1:2" x14ac:dyDescent="0.35">
      <c r="A276" s="302">
        <v>44176</v>
      </c>
      <c r="B276" s="128">
        <v>4070</v>
      </c>
    </row>
    <row r="277" spans="1:2" x14ac:dyDescent="0.35">
      <c r="A277" s="302">
        <v>44177</v>
      </c>
      <c r="B277" s="128">
        <f>B276+39</f>
        <v>4109</v>
      </c>
    </row>
    <row r="278" spans="1:2" x14ac:dyDescent="0.35">
      <c r="A278" s="302">
        <v>44178</v>
      </c>
      <c r="B278" s="128">
        <v>4111</v>
      </c>
    </row>
    <row r="279" spans="1:2" x14ac:dyDescent="0.35">
      <c r="A279" s="302">
        <v>44179</v>
      </c>
      <c r="B279" s="128">
        <v>4111</v>
      </c>
    </row>
    <row r="280" spans="1:2" x14ac:dyDescent="0.35">
      <c r="A280" s="302">
        <v>44180</v>
      </c>
      <c r="B280" s="128">
        <v>4135</v>
      </c>
    </row>
    <row r="281" spans="1:2" x14ac:dyDescent="0.35">
      <c r="A281" s="302">
        <v>44181</v>
      </c>
      <c r="B281" s="128">
        <v>4173</v>
      </c>
    </row>
    <row r="282" spans="1:2" x14ac:dyDescent="0.35">
      <c r="A282" s="302">
        <v>44182</v>
      </c>
      <c r="B282" s="128">
        <v>4203</v>
      </c>
    </row>
    <row r="283" spans="1:2" x14ac:dyDescent="0.35">
      <c r="A283" s="302">
        <v>44183</v>
      </c>
      <c r="B283" s="128">
        <v>4239</v>
      </c>
    </row>
    <row r="284" spans="1:2" x14ac:dyDescent="0.35">
      <c r="A284" s="302">
        <v>44184</v>
      </c>
      <c r="B284" s="128">
        <v>4280</v>
      </c>
    </row>
    <row r="285" spans="1:2" x14ac:dyDescent="0.35">
      <c r="A285" s="302">
        <v>44185</v>
      </c>
      <c r="B285" s="128">
        <v>4283</v>
      </c>
    </row>
    <row r="286" spans="1:2" x14ac:dyDescent="0.35">
      <c r="A286" s="302">
        <v>44186</v>
      </c>
      <c r="B286" s="128">
        <v>4283</v>
      </c>
    </row>
    <row r="287" spans="1:2" x14ac:dyDescent="0.35">
      <c r="A287" s="302">
        <v>44187</v>
      </c>
      <c r="B287" s="128">
        <v>4326</v>
      </c>
    </row>
    <row r="288" spans="1:2" x14ac:dyDescent="0.35">
      <c r="A288" s="302">
        <v>44188</v>
      </c>
      <c r="B288" s="128">
        <v>4373</v>
      </c>
    </row>
    <row r="289" spans="1:2" x14ac:dyDescent="0.35">
      <c r="A289" s="302">
        <v>44189</v>
      </c>
      <c r="B289" s="128">
        <v>4416</v>
      </c>
    </row>
    <row r="290" spans="1:2" x14ac:dyDescent="0.35">
      <c r="A290" s="302">
        <v>44190</v>
      </c>
      <c r="B290" s="128">
        <v>4459</v>
      </c>
    </row>
    <row r="291" spans="1:2" x14ac:dyDescent="0.35">
      <c r="A291" s="302">
        <v>44191</v>
      </c>
      <c r="B291" s="128">
        <v>4459</v>
      </c>
    </row>
    <row r="292" spans="1:2" x14ac:dyDescent="0.35">
      <c r="A292" s="302">
        <v>44192</v>
      </c>
      <c r="B292" s="128">
        <v>4460</v>
      </c>
    </row>
    <row r="293" spans="1:2" x14ac:dyDescent="0.35">
      <c r="A293" s="302">
        <v>44193</v>
      </c>
      <c r="B293" s="128">
        <v>4460</v>
      </c>
    </row>
    <row r="294" spans="1:2" x14ac:dyDescent="0.35">
      <c r="A294" s="302">
        <v>44194</v>
      </c>
      <c r="B294" s="128">
        <v>4467</v>
      </c>
    </row>
    <row r="295" spans="1:2" x14ac:dyDescent="0.35">
      <c r="A295" s="302">
        <v>44195</v>
      </c>
      <c r="B295" s="128">
        <v>4510</v>
      </c>
    </row>
    <row r="296" spans="1:2" x14ac:dyDescent="0.35">
      <c r="A296" s="302">
        <v>44196</v>
      </c>
      <c r="B296" s="128">
        <v>4578</v>
      </c>
    </row>
    <row r="297" spans="1:2" x14ac:dyDescent="0.35">
      <c r="A297" s="302">
        <v>44197</v>
      </c>
      <c r="B297" s="128">
        <v>4621</v>
      </c>
    </row>
    <row r="298" spans="1:2" x14ac:dyDescent="0.35">
      <c r="A298" s="302">
        <v>44198</v>
      </c>
      <c r="B298" s="128">
        <v>4621</v>
      </c>
    </row>
    <row r="299" spans="1:2" x14ac:dyDescent="0.35">
      <c r="A299" s="302">
        <v>44199</v>
      </c>
      <c r="B299" s="128">
        <v>4622</v>
      </c>
    </row>
    <row r="300" spans="1:2" x14ac:dyDescent="0.35">
      <c r="A300" s="302">
        <v>44200</v>
      </c>
      <c r="B300" s="128">
        <v>4622</v>
      </c>
    </row>
    <row r="301" spans="1:2" x14ac:dyDescent="0.35">
      <c r="A301" s="302">
        <v>44201</v>
      </c>
      <c r="B301" s="128">
        <v>4633</v>
      </c>
    </row>
    <row r="302" spans="1:2" x14ac:dyDescent="0.35">
      <c r="A302" s="302">
        <v>44202</v>
      </c>
      <c r="B302" s="128">
        <v>4701</v>
      </c>
    </row>
    <row r="303" spans="1:2" x14ac:dyDescent="0.35">
      <c r="A303" s="302">
        <v>44203</v>
      </c>
      <c r="B303" s="128">
        <v>4779</v>
      </c>
    </row>
    <row r="304" spans="1:2" x14ac:dyDescent="0.35">
      <c r="A304" s="302">
        <v>44204</v>
      </c>
      <c r="B304" s="128">
        <v>4872</v>
      </c>
    </row>
    <row r="305" spans="1:2" x14ac:dyDescent="0.35">
      <c r="A305" s="302">
        <v>44205</v>
      </c>
      <c r="B305" s="128">
        <v>4965</v>
      </c>
    </row>
    <row r="306" spans="1:2" x14ac:dyDescent="0.35">
      <c r="A306" s="302">
        <v>44206</v>
      </c>
      <c r="B306" s="128">
        <v>4968</v>
      </c>
    </row>
    <row r="307" spans="1:2" x14ac:dyDescent="0.35">
      <c r="A307" s="302">
        <v>44207</v>
      </c>
      <c r="B307" s="128">
        <v>4969</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92"/>
  <sheetViews>
    <sheetView workbookViewId="0">
      <pane xSplit="1" ySplit="3" topLeftCell="B72" activePane="bottomRight" state="frozen"/>
      <selection pane="topRight" activeCell="B1" sqref="B1"/>
      <selection pane="bottomLeft" activeCell="A4" sqref="A4"/>
      <selection pane="bottomRight"/>
    </sheetView>
  </sheetViews>
  <sheetFormatPr defaultColWidth="9.453125" defaultRowHeight="12.5" x14ac:dyDescent="0.25"/>
  <cols>
    <col min="1" max="1" width="13.453125" style="112" customWidth="1"/>
    <col min="2" max="2" width="15.453125" style="95" customWidth="1"/>
    <col min="3" max="5" width="18" style="259" customWidth="1"/>
    <col min="6" max="12" width="9.453125" style="95"/>
    <col min="13" max="14" width="3.453125" style="95" customWidth="1"/>
    <col min="15" max="15" width="10.453125" style="95" customWidth="1"/>
    <col min="16" max="18" width="15.453125" style="95" customWidth="1"/>
    <col min="19" max="19" width="17.453125" style="95" customWidth="1"/>
    <col min="20" max="16384" width="9.453125" style="95"/>
  </cols>
  <sheetData>
    <row r="1" spans="1:19" ht="13" x14ac:dyDescent="0.3">
      <c r="A1" s="258" t="s">
        <v>172</v>
      </c>
      <c r="B1" s="264"/>
      <c r="O1" s="264" t="s">
        <v>181</v>
      </c>
    </row>
    <row r="3" spans="1:19" s="261" customFormat="1" ht="130.5" thickBot="1" x14ac:dyDescent="0.35">
      <c r="A3" s="260" t="s">
        <v>0</v>
      </c>
      <c r="B3" s="301" t="s">
        <v>183</v>
      </c>
      <c r="C3" s="301" t="s">
        <v>178</v>
      </c>
      <c r="D3" s="305" t="s">
        <v>186</v>
      </c>
      <c r="E3" s="305" t="s">
        <v>184</v>
      </c>
      <c r="O3" s="260" t="s">
        <v>0</v>
      </c>
      <c r="P3" s="301" t="s">
        <v>183</v>
      </c>
      <c r="Q3" s="301" t="s">
        <v>178</v>
      </c>
      <c r="R3" s="305" t="s">
        <v>186</v>
      </c>
      <c r="S3" s="305" t="s">
        <v>184</v>
      </c>
    </row>
    <row r="4" spans="1:19" x14ac:dyDescent="0.25">
      <c r="A4" s="306">
        <v>44060</v>
      </c>
      <c r="B4" s="393">
        <v>6691</v>
      </c>
      <c r="C4" s="298">
        <v>0.95417624179999994</v>
      </c>
      <c r="D4" s="304">
        <v>3.6431640300000005E-2</v>
      </c>
      <c r="E4" s="304">
        <v>9.3784989000000006E-3</v>
      </c>
      <c r="G4" s="299" t="s">
        <v>182</v>
      </c>
      <c r="H4" s="300"/>
      <c r="I4" s="300"/>
      <c r="O4" s="262">
        <v>44060</v>
      </c>
      <c r="P4" s="50">
        <v>5158</v>
      </c>
      <c r="Q4" s="263">
        <v>0.95428309090000007</v>
      </c>
      <c r="R4" s="263">
        <v>3.8472812600000003E-2</v>
      </c>
      <c r="S4" s="263">
        <v>7.2361936000000003E-3</v>
      </c>
    </row>
    <row r="5" spans="1:19" x14ac:dyDescent="0.25">
      <c r="A5" s="306">
        <v>44061</v>
      </c>
      <c r="B5" s="393">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5">
      <c r="A6" s="306">
        <v>44062</v>
      </c>
      <c r="B6" s="393">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5">
      <c r="A7" s="306">
        <v>44063</v>
      </c>
      <c r="B7" s="393">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5">
      <c r="A8" s="306">
        <v>44064</v>
      </c>
      <c r="B8" s="394">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5">
      <c r="A9" s="306">
        <v>44067</v>
      </c>
      <c r="B9" s="394">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5">
      <c r="A10" s="306">
        <v>44068</v>
      </c>
      <c r="B10" s="394">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5">
      <c r="A11" s="306">
        <v>44069</v>
      </c>
      <c r="B11" s="394">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5">
      <c r="A12" s="306">
        <v>44070</v>
      </c>
      <c r="B12" s="394">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5">
      <c r="A13" s="306">
        <v>44071</v>
      </c>
      <c r="B13" s="394">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5">
      <c r="A14" s="306">
        <v>44074</v>
      </c>
      <c r="B14" s="394">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5">
      <c r="A15" s="306">
        <v>44075</v>
      </c>
      <c r="B15" s="394">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5">
      <c r="A16" s="306">
        <v>44076</v>
      </c>
      <c r="B16" s="394">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5">
      <c r="A17" s="308">
        <v>44077</v>
      </c>
      <c r="B17" s="394">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5">
      <c r="A18" s="308">
        <v>44078</v>
      </c>
      <c r="B18" s="394">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5">
      <c r="A19" s="308">
        <v>44081</v>
      </c>
      <c r="B19" s="394">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5">
      <c r="A20" s="308">
        <v>44082</v>
      </c>
      <c r="B20" s="395">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5">
      <c r="A21" s="308">
        <v>44083</v>
      </c>
      <c r="B21" s="394">
        <v>12053</v>
      </c>
      <c r="C21" s="304">
        <v>0.9211224093</v>
      </c>
      <c r="D21" s="304">
        <v>6.1881417599999995E-2</v>
      </c>
      <c r="E21" s="304">
        <v>1.6983336300000002E-2</v>
      </c>
      <c r="O21" s="307">
        <v>44083</v>
      </c>
      <c r="P21" s="50">
        <v>11005</v>
      </c>
      <c r="Q21" s="392">
        <v>0.9234529010000001</v>
      </c>
      <c r="R21" s="392">
        <v>6.1050808599999999E-2</v>
      </c>
      <c r="S21" s="392">
        <v>1.5485599899999999E-2</v>
      </c>
    </row>
    <row r="22" spans="1:19" x14ac:dyDescent="0.25">
      <c r="A22" s="308">
        <v>44084</v>
      </c>
      <c r="B22" s="395">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5">
      <c r="A23" s="308">
        <v>44085</v>
      </c>
      <c r="B23" s="394">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5">
      <c r="A24" s="308">
        <v>44088</v>
      </c>
      <c r="B24" s="395">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5">
      <c r="A25" s="308">
        <v>44089</v>
      </c>
      <c r="B25" s="395">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5">
      <c r="A26" s="308">
        <v>44090</v>
      </c>
      <c r="B26" s="395">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5">
      <c r="A27" s="308">
        <v>44091</v>
      </c>
      <c r="B27" s="395">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5">
      <c r="A28" s="308">
        <v>44092</v>
      </c>
      <c r="B28" s="395">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5">
      <c r="A29" s="308">
        <v>44095</v>
      </c>
      <c r="B29" s="396">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5">
      <c r="A30" s="308">
        <v>44096</v>
      </c>
      <c r="B30" s="396">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5">
      <c r="A31" s="308">
        <v>44097</v>
      </c>
      <c r="B31" s="396">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5">
      <c r="A32" s="308">
        <v>44098</v>
      </c>
      <c r="B32" s="395">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5">
      <c r="A33" s="308">
        <v>44099</v>
      </c>
      <c r="B33" s="396">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5">
      <c r="A34" s="308">
        <v>44102</v>
      </c>
      <c r="B34" s="395">
        <v>6082</v>
      </c>
      <c r="C34" s="304">
        <v>0.9285981405999999</v>
      </c>
      <c r="D34" s="304">
        <v>5.7847212500000002E-2</v>
      </c>
      <c r="E34" s="304">
        <v>1.35365151E-2</v>
      </c>
      <c r="O34" s="397">
        <v>44102</v>
      </c>
      <c r="P34" s="67">
        <v>5567</v>
      </c>
      <c r="Q34" s="263">
        <v>0.92956066459999998</v>
      </c>
      <c r="R34" s="263">
        <v>5.8036584100000004E-2</v>
      </c>
      <c r="S34" s="263">
        <v>1.2383494000000002E-2</v>
      </c>
    </row>
    <row r="35" spans="1:19" x14ac:dyDescent="0.25">
      <c r="A35" s="308">
        <v>44103</v>
      </c>
      <c r="B35" s="396">
        <v>12280</v>
      </c>
      <c r="C35" s="304">
        <v>0.92703174389999998</v>
      </c>
      <c r="D35" s="304">
        <v>5.4476981499999994E-2</v>
      </c>
      <c r="E35" s="304">
        <v>1.84784752E-2</v>
      </c>
      <c r="O35" s="397">
        <v>44103</v>
      </c>
      <c r="P35" s="67">
        <v>11641</v>
      </c>
      <c r="Q35" s="263">
        <v>0.9288278806000001</v>
      </c>
      <c r="R35" s="263">
        <v>5.4148285800000001E-2</v>
      </c>
      <c r="S35" s="263">
        <v>1.7011144200000002E-2</v>
      </c>
    </row>
    <row r="36" spans="1:19" x14ac:dyDescent="0.25">
      <c r="A36" s="308">
        <v>44104</v>
      </c>
      <c r="B36" s="396">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5">
      <c r="A37" s="308">
        <v>44105</v>
      </c>
      <c r="B37" s="396">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5">
      <c r="A38" s="308">
        <v>44106</v>
      </c>
      <c r="B38" s="396">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5">
      <c r="A39" s="308">
        <v>44109</v>
      </c>
      <c r="B39" s="396">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5">
      <c r="A40" s="308">
        <v>44110</v>
      </c>
      <c r="B40" s="396">
        <v>17001</v>
      </c>
      <c r="C40" s="304">
        <v>0.91631846399999994</v>
      </c>
      <c r="D40" s="304">
        <v>5.7518706500000003E-2</v>
      </c>
      <c r="E40" s="304">
        <v>2.6150283999999999E-2</v>
      </c>
      <c r="O40" s="397">
        <v>44110</v>
      </c>
      <c r="P40" s="73">
        <v>16108</v>
      </c>
      <c r="Q40" s="303">
        <v>0.91824199560000008</v>
      </c>
      <c r="R40" s="303">
        <v>5.6993990299999998E-2</v>
      </c>
      <c r="S40" s="303">
        <v>2.4752257999999999E-2</v>
      </c>
    </row>
    <row r="41" spans="1:19" x14ac:dyDescent="0.25">
      <c r="A41" s="308">
        <v>44111</v>
      </c>
      <c r="B41" s="396">
        <v>17609</v>
      </c>
      <c r="C41" s="304">
        <v>0.91383380990000007</v>
      </c>
      <c r="D41" s="304">
        <v>5.8936589099999999E-2</v>
      </c>
      <c r="E41" s="304">
        <v>2.7213923799999998E-2</v>
      </c>
      <c r="O41" s="307">
        <v>44111</v>
      </c>
      <c r="P41" s="410">
        <v>16807</v>
      </c>
      <c r="Q41" s="413">
        <v>0.9160221341</v>
      </c>
      <c r="R41" s="413">
        <v>5.7982066999999998E-2</v>
      </c>
      <c r="S41" s="413">
        <v>2.5983258299999999E-2</v>
      </c>
    </row>
    <row r="42" spans="1:19" x14ac:dyDescent="0.25">
      <c r="A42" s="308">
        <v>44112</v>
      </c>
      <c r="B42" s="396">
        <v>18062</v>
      </c>
      <c r="C42" s="304">
        <v>0.90366278080000007</v>
      </c>
      <c r="D42" s="304">
        <v>6.8299285099999996E-2</v>
      </c>
      <c r="E42" s="304">
        <v>2.8026144499999999E-2</v>
      </c>
      <c r="O42" s="397">
        <v>44112</v>
      </c>
      <c r="P42" s="73">
        <v>17459</v>
      </c>
      <c r="Q42" s="303">
        <v>0.90530362870000003</v>
      </c>
      <c r="R42" s="303">
        <v>6.7560887199999989E-2</v>
      </c>
      <c r="S42" s="303">
        <v>2.71244811E-2</v>
      </c>
    </row>
    <row r="43" spans="1:19" x14ac:dyDescent="0.25">
      <c r="A43" s="308">
        <v>44113</v>
      </c>
      <c r="B43" s="396">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5">
      <c r="A44" s="308">
        <v>44116</v>
      </c>
      <c r="B44" s="396">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5">
      <c r="A45" s="308">
        <v>44117</v>
      </c>
      <c r="B45" s="396">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5">
      <c r="A46" s="308">
        <v>44118</v>
      </c>
      <c r="B46" s="396">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5">
      <c r="A47" s="308">
        <v>44119</v>
      </c>
      <c r="B47" s="396">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5">
      <c r="A48" s="308">
        <v>44120</v>
      </c>
      <c r="B48" s="396">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5">
      <c r="A49" s="308">
        <v>44123</v>
      </c>
      <c r="B49" s="396">
        <v>8295</v>
      </c>
      <c r="C49" s="304">
        <v>0.90184157970000001</v>
      </c>
      <c r="D49" s="304">
        <v>6.7593092499999993E-2</v>
      </c>
      <c r="E49" s="304">
        <v>3.05653278E-2</v>
      </c>
      <c r="O49" s="397">
        <v>44123</v>
      </c>
      <c r="P49" s="410">
        <v>6819</v>
      </c>
      <c r="Q49" s="413">
        <v>0.90933077749999991</v>
      </c>
      <c r="R49" s="413">
        <v>6.55983173E-2</v>
      </c>
      <c r="S49" s="413">
        <v>2.5070905299999998E-2</v>
      </c>
    </row>
    <row r="50" spans="1:19" x14ac:dyDescent="0.25">
      <c r="A50" s="308">
        <v>44124</v>
      </c>
      <c r="B50" s="396">
        <v>11170</v>
      </c>
      <c r="C50" s="304">
        <v>0.91173418880000001</v>
      </c>
      <c r="D50" s="304">
        <v>5.7586578100000001E-2</v>
      </c>
      <c r="E50" s="304">
        <v>3.0679233199999999E-2</v>
      </c>
      <c r="O50" s="397">
        <v>44124</v>
      </c>
      <c r="P50" s="410">
        <v>9823</v>
      </c>
      <c r="Q50" s="413">
        <v>0.91861128619999999</v>
      </c>
      <c r="R50" s="413">
        <v>5.5271904199999999E-2</v>
      </c>
      <c r="S50" s="413">
        <v>2.6116809599999999E-2</v>
      </c>
    </row>
    <row r="51" spans="1:19" x14ac:dyDescent="0.25">
      <c r="A51" s="308">
        <v>44125</v>
      </c>
      <c r="B51" s="396">
        <v>12658</v>
      </c>
      <c r="C51" s="304">
        <v>0.91220246369999991</v>
      </c>
      <c r="D51" s="304">
        <v>5.63821506E-2</v>
      </c>
      <c r="E51" s="304">
        <v>3.1415385599999998E-2</v>
      </c>
      <c r="O51" s="397">
        <v>44125</v>
      </c>
      <c r="P51" s="410">
        <v>11441</v>
      </c>
      <c r="Q51" s="413">
        <v>0.9155374208</v>
      </c>
      <c r="R51" s="413">
        <v>5.6065840900000004E-2</v>
      </c>
      <c r="S51" s="413">
        <v>2.8396738300000002E-2</v>
      </c>
    </row>
    <row r="52" spans="1:19" x14ac:dyDescent="0.25">
      <c r="A52" s="308">
        <v>44126</v>
      </c>
      <c r="B52" s="396">
        <v>12905</v>
      </c>
      <c r="C52" s="304">
        <v>0.90865081010000004</v>
      </c>
      <c r="D52" s="304">
        <v>5.9272712599999999E-2</v>
      </c>
      <c r="E52" s="304">
        <v>3.2076477300000003E-2</v>
      </c>
      <c r="O52" s="397">
        <v>44126</v>
      </c>
      <c r="P52" s="410">
        <v>11881</v>
      </c>
      <c r="Q52" s="413">
        <v>0.91195473109999992</v>
      </c>
      <c r="R52" s="413">
        <v>5.84584909E-2</v>
      </c>
      <c r="S52" s="413">
        <v>2.9586778100000002E-2</v>
      </c>
    </row>
    <row r="53" spans="1:19" x14ac:dyDescent="0.25">
      <c r="A53" s="308">
        <v>44127</v>
      </c>
      <c r="B53" s="396">
        <v>13540</v>
      </c>
      <c r="C53" s="304">
        <v>0.89224200339999993</v>
      </c>
      <c r="D53" s="304">
        <v>7.3638630400000002E-2</v>
      </c>
      <c r="E53" s="304">
        <v>3.4119366200000001E-2</v>
      </c>
      <c r="O53" s="397">
        <v>44127</v>
      </c>
      <c r="P53" s="410">
        <v>12871</v>
      </c>
      <c r="Q53" s="413">
        <v>0.89407575280000007</v>
      </c>
      <c r="R53" s="413">
        <v>7.3544134599999991E-2</v>
      </c>
      <c r="S53" s="413">
        <v>3.2380112500000002E-2</v>
      </c>
    </row>
    <row r="54" spans="1:19" x14ac:dyDescent="0.25">
      <c r="A54" s="308">
        <v>44130</v>
      </c>
      <c r="B54" s="396">
        <v>16336</v>
      </c>
      <c r="C54" s="304">
        <v>0.92459475219999998</v>
      </c>
      <c r="D54" s="304">
        <v>4.9265317400000001E-2</v>
      </c>
      <c r="E54" s="304">
        <v>2.6139930299999999E-2</v>
      </c>
      <c r="O54" s="397">
        <v>44130</v>
      </c>
      <c r="P54" s="410">
        <v>14637</v>
      </c>
      <c r="Q54" s="413">
        <v>0.92730976369999996</v>
      </c>
      <c r="R54" s="413">
        <v>4.9284271000000004E-2</v>
      </c>
      <c r="S54" s="413">
        <v>2.34059652E-2</v>
      </c>
    </row>
    <row r="55" spans="1:19" x14ac:dyDescent="0.25">
      <c r="A55" s="308">
        <v>44131</v>
      </c>
      <c r="B55" s="396">
        <v>19197</v>
      </c>
      <c r="C55" s="304">
        <v>0.92473522339999992</v>
      </c>
      <c r="D55" s="304">
        <v>4.7904290999999995E-2</v>
      </c>
      <c r="E55" s="304">
        <v>2.7344617800000002E-2</v>
      </c>
      <c r="O55" s="397">
        <v>44131</v>
      </c>
      <c r="P55" s="410">
        <v>17735</v>
      </c>
      <c r="Q55" s="413">
        <v>0.92697587260000003</v>
      </c>
      <c r="R55" s="413">
        <v>4.7777578299999998E-2</v>
      </c>
      <c r="S55" s="413">
        <v>2.5236454300000002E-2</v>
      </c>
    </row>
    <row r="56" spans="1:19" x14ac:dyDescent="0.25">
      <c r="A56" s="308">
        <v>44132</v>
      </c>
      <c r="B56" s="396">
        <v>20214</v>
      </c>
      <c r="C56" s="304">
        <v>0.9225689306</v>
      </c>
      <c r="D56" s="304">
        <v>4.8910906699999999E-2</v>
      </c>
      <c r="E56" s="304">
        <v>2.8501576300000001E-2</v>
      </c>
      <c r="O56" s="397">
        <v>44132</v>
      </c>
      <c r="P56" s="410">
        <v>18763</v>
      </c>
      <c r="Q56" s="413">
        <v>0.92496699869999999</v>
      </c>
      <c r="R56" s="413">
        <v>4.8607658499999998E-2</v>
      </c>
      <c r="S56" s="413">
        <v>2.6415342399999996E-2</v>
      </c>
    </row>
    <row r="57" spans="1:19" x14ac:dyDescent="0.25">
      <c r="A57" s="308">
        <v>44133</v>
      </c>
      <c r="B57" s="396">
        <v>21106</v>
      </c>
      <c r="C57" s="304">
        <v>0.91827730819999998</v>
      </c>
      <c r="D57" s="304">
        <v>5.1858201600000001E-2</v>
      </c>
      <c r="E57" s="304">
        <v>2.98466166E-2</v>
      </c>
      <c r="O57" s="397">
        <v>44133</v>
      </c>
      <c r="P57" s="410">
        <v>19894</v>
      </c>
      <c r="Q57" s="413">
        <v>0.92030906579999994</v>
      </c>
      <c r="R57" s="413">
        <v>5.1539789400000001E-2</v>
      </c>
      <c r="S57" s="413">
        <v>2.8141138099999997E-2</v>
      </c>
    </row>
    <row r="58" spans="1:19" x14ac:dyDescent="0.25">
      <c r="A58" s="308">
        <v>44134</v>
      </c>
      <c r="B58" s="396">
        <v>21470</v>
      </c>
      <c r="C58" s="304">
        <v>0.90873106709999996</v>
      </c>
      <c r="D58" s="304">
        <v>5.9104844999999996E-2</v>
      </c>
      <c r="E58" s="304">
        <v>3.2153646000000001E-2</v>
      </c>
      <c r="O58" s="397">
        <v>44134</v>
      </c>
      <c r="P58" s="410">
        <v>20618</v>
      </c>
      <c r="Q58" s="413">
        <v>0.90959322329999992</v>
      </c>
      <c r="R58" s="413">
        <v>5.9531352000000003E-2</v>
      </c>
      <c r="S58" s="413">
        <v>3.08673946E-2</v>
      </c>
    </row>
    <row r="59" spans="1:19" x14ac:dyDescent="0.25">
      <c r="A59" s="308">
        <v>44137</v>
      </c>
      <c r="B59" s="396">
        <v>23399</v>
      </c>
      <c r="C59" s="304">
        <v>0.90504224379999998</v>
      </c>
      <c r="D59" s="304">
        <v>6.2137369499999998E-2</v>
      </c>
      <c r="E59" s="304">
        <v>3.28046668E-2</v>
      </c>
      <c r="O59" s="307">
        <v>44137</v>
      </c>
      <c r="P59" s="410">
        <v>21324</v>
      </c>
      <c r="Q59" s="413">
        <v>0.90797090210000009</v>
      </c>
      <c r="R59" s="413">
        <v>6.2098299199999998E-2</v>
      </c>
      <c r="S59" s="413">
        <v>2.9917939899999996E-2</v>
      </c>
    </row>
    <row r="60" spans="1:19" x14ac:dyDescent="0.25">
      <c r="A60" s="308">
        <v>44138</v>
      </c>
      <c r="B60" s="396">
        <v>24754</v>
      </c>
      <c r="C60" s="304">
        <v>0.90523510790000006</v>
      </c>
      <c r="D60" s="304">
        <v>5.9822964299999996E-2</v>
      </c>
      <c r="E60" s="304">
        <v>3.4923348100000001E-2</v>
      </c>
      <c r="O60" s="307">
        <v>44138</v>
      </c>
      <c r="P60" s="410">
        <v>23034</v>
      </c>
      <c r="Q60" s="413">
        <v>0.90780938879999995</v>
      </c>
      <c r="R60" s="413">
        <v>5.96833435E-2</v>
      </c>
      <c r="S60" s="413">
        <v>3.24936932E-2</v>
      </c>
    </row>
    <row r="61" spans="1:19" x14ac:dyDescent="0.25">
      <c r="A61" s="308">
        <v>44139</v>
      </c>
      <c r="B61" s="396">
        <v>25098</v>
      </c>
      <c r="C61" s="304">
        <v>0.90750422330000002</v>
      </c>
      <c r="D61" s="304">
        <v>5.7092753099999997E-2</v>
      </c>
      <c r="E61" s="304">
        <v>3.5380870799999992E-2</v>
      </c>
      <c r="O61" s="307">
        <v>44139</v>
      </c>
      <c r="P61" s="410">
        <v>23511</v>
      </c>
      <c r="Q61" s="413">
        <v>0.91014442019999997</v>
      </c>
      <c r="R61" s="413">
        <v>5.6683586500000001E-2</v>
      </c>
      <c r="S61" s="413">
        <v>3.3153418300000001E-2</v>
      </c>
    </row>
    <row r="62" spans="1:19" x14ac:dyDescent="0.25">
      <c r="A62" s="308">
        <v>44140</v>
      </c>
      <c r="B62" s="396">
        <v>25915</v>
      </c>
      <c r="C62" s="304">
        <v>0.90376223359999996</v>
      </c>
      <c r="D62" s="304">
        <v>5.96460033E-2</v>
      </c>
      <c r="E62" s="304">
        <v>3.6569608100000005E-2</v>
      </c>
      <c r="O62" s="307">
        <v>44140</v>
      </c>
      <c r="P62" s="410">
        <v>24412</v>
      </c>
      <c r="Q62" s="413">
        <v>0.90642929720000009</v>
      </c>
      <c r="R62" s="413">
        <v>5.9089200800000005E-2</v>
      </c>
      <c r="S62" s="413">
        <v>3.4464353900000001E-2</v>
      </c>
    </row>
    <row r="63" spans="1:19" x14ac:dyDescent="0.25">
      <c r="A63" s="308">
        <v>44141</v>
      </c>
      <c r="B63" s="396">
        <v>26935</v>
      </c>
      <c r="C63" s="304">
        <v>0.88616195279999999</v>
      </c>
      <c r="D63" s="304">
        <v>7.3829631600000001E-2</v>
      </c>
      <c r="E63" s="304">
        <v>3.9994764300000006E-2</v>
      </c>
      <c r="O63" s="307">
        <v>44141</v>
      </c>
      <c r="P63" s="410">
        <v>25849</v>
      </c>
      <c r="Q63" s="413">
        <v>0.88778894310000001</v>
      </c>
      <c r="R63" s="413">
        <v>7.3769063800000007E-2</v>
      </c>
      <c r="S63" s="413">
        <v>3.8430753599999999E-2</v>
      </c>
    </row>
    <row r="64" spans="1:19" x14ac:dyDescent="0.25">
      <c r="A64" s="308">
        <v>44144</v>
      </c>
      <c r="B64" s="396">
        <v>29350</v>
      </c>
      <c r="C64" s="304">
        <v>0.89847379380000003</v>
      </c>
      <c r="D64" s="304">
        <v>6.0354845800000001E-2</v>
      </c>
      <c r="E64" s="304">
        <v>4.1149892799999997E-2</v>
      </c>
      <c r="O64" s="307">
        <v>44144</v>
      </c>
      <c r="P64" s="410">
        <v>27319</v>
      </c>
      <c r="Q64" s="413">
        <v>0.90098406399999997</v>
      </c>
      <c r="R64" s="413">
        <v>6.0658546600000002E-2</v>
      </c>
      <c r="S64" s="413">
        <v>3.8340219299999999E-2</v>
      </c>
    </row>
    <row r="65" spans="1:19" x14ac:dyDescent="0.25">
      <c r="A65" s="308">
        <v>44145</v>
      </c>
      <c r="B65" s="396">
        <v>31276</v>
      </c>
      <c r="C65" s="304">
        <v>0.89554433119999999</v>
      </c>
      <c r="D65" s="304">
        <v>6.0276355599999998E-2</v>
      </c>
      <c r="E65" s="304">
        <v>4.4153583000000003E-2</v>
      </c>
      <c r="O65" s="307">
        <v>44145</v>
      </c>
      <c r="P65" s="410">
        <v>29486</v>
      </c>
      <c r="Q65" s="413">
        <v>0.89830437020000009</v>
      </c>
      <c r="R65" s="413">
        <v>6.0034441299999998E-2</v>
      </c>
      <c r="S65" s="413">
        <v>4.1642610199999999E-2</v>
      </c>
    </row>
    <row r="66" spans="1:19" x14ac:dyDescent="0.25">
      <c r="A66" s="308">
        <v>44146</v>
      </c>
      <c r="B66" s="396">
        <v>31692</v>
      </c>
      <c r="C66" s="304">
        <v>0.89503801380000003</v>
      </c>
      <c r="D66" s="304">
        <v>6.0118061899999999E-2</v>
      </c>
      <c r="E66" s="304">
        <v>4.4815334400000004E-2</v>
      </c>
      <c r="O66" s="307">
        <v>44146</v>
      </c>
      <c r="P66" s="410">
        <v>30028</v>
      </c>
      <c r="Q66" s="413">
        <v>0.89784691510000003</v>
      </c>
      <c r="R66" s="413">
        <v>5.9671659699999997E-2</v>
      </c>
      <c r="S66" s="413">
        <v>4.2458557199999997E-2</v>
      </c>
    </row>
    <row r="67" spans="1:19" x14ac:dyDescent="0.25">
      <c r="A67" s="308">
        <v>44147</v>
      </c>
      <c r="B67" s="396">
        <v>31073</v>
      </c>
      <c r="C67" s="304">
        <v>0.89225663489999996</v>
      </c>
      <c r="D67" s="304">
        <v>6.1716170200000003E-2</v>
      </c>
      <c r="E67" s="304">
        <v>4.6003189800000004E-2</v>
      </c>
      <c r="O67" s="307">
        <v>44147</v>
      </c>
      <c r="P67" s="410">
        <v>29596</v>
      </c>
      <c r="Q67" s="413">
        <v>0.89488056809999994</v>
      </c>
      <c r="R67" s="413">
        <v>6.1268480299999997E-2</v>
      </c>
      <c r="S67" s="413">
        <v>4.3829201299999995E-2</v>
      </c>
    </row>
    <row r="68" spans="1:19" x14ac:dyDescent="0.25">
      <c r="A68" s="308">
        <v>44148</v>
      </c>
      <c r="B68" s="396">
        <v>26855</v>
      </c>
      <c r="C68" s="304">
        <v>0.88434123549999999</v>
      </c>
      <c r="D68" s="304">
        <v>6.9575414900000007E-2</v>
      </c>
      <c r="E68" s="304">
        <v>4.6066353799999994E-2</v>
      </c>
      <c r="O68" s="397">
        <v>44148</v>
      </c>
      <c r="P68" s="410">
        <v>25685</v>
      </c>
      <c r="Q68" s="413">
        <v>0.8863749005999999</v>
      </c>
      <c r="R68" s="413">
        <v>6.9597733500000009E-2</v>
      </c>
      <c r="S68" s="413">
        <v>4.4012261200000007E-2</v>
      </c>
    </row>
    <row r="69" spans="1:19" x14ac:dyDescent="0.25">
      <c r="A69" s="308">
        <v>44151</v>
      </c>
      <c r="B69" s="396">
        <v>27107</v>
      </c>
      <c r="C69" s="304">
        <v>0.89138151919999997</v>
      </c>
      <c r="D69" s="304">
        <v>6.2069390100000003E-2</v>
      </c>
      <c r="E69" s="304">
        <v>4.4922166499999999E-2</v>
      </c>
      <c r="O69" s="397">
        <v>44151</v>
      </c>
      <c r="P69" s="410">
        <v>25392</v>
      </c>
      <c r="Q69" s="413">
        <v>0.89459628339999997</v>
      </c>
      <c r="R69" s="413">
        <v>6.3283549799999991E-2</v>
      </c>
      <c r="S69" s="413">
        <v>4.2097398599999988E-2</v>
      </c>
    </row>
    <row r="70" spans="1:19" x14ac:dyDescent="0.25">
      <c r="A70" s="308">
        <v>44152</v>
      </c>
      <c r="B70" s="396">
        <v>33047</v>
      </c>
      <c r="C70" s="304">
        <v>0.88828297879999996</v>
      </c>
      <c r="D70" s="304">
        <v>6.4904205899999998E-2</v>
      </c>
      <c r="E70" s="304">
        <v>4.6792769500000005E-2</v>
      </c>
      <c r="O70" s="307">
        <v>44152</v>
      </c>
      <c r="P70" s="410">
        <v>30824</v>
      </c>
      <c r="Q70" s="413">
        <v>0.89155689049999998</v>
      </c>
      <c r="R70" s="413">
        <v>6.4789847400000003E-2</v>
      </c>
      <c r="S70" s="413">
        <v>4.3631787600000006E-2</v>
      </c>
    </row>
    <row r="71" spans="1:19" x14ac:dyDescent="0.25">
      <c r="A71" s="308">
        <v>44153</v>
      </c>
      <c r="B71" s="396">
        <v>32553</v>
      </c>
      <c r="C71" s="304">
        <v>0.88863134609999994</v>
      </c>
      <c r="D71" s="304">
        <v>6.52855663E-2</v>
      </c>
      <c r="E71" s="304">
        <v>4.6063778E-2</v>
      </c>
      <c r="O71" s="307">
        <v>44153</v>
      </c>
      <c r="P71" s="410">
        <v>30536</v>
      </c>
      <c r="Q71" s="263">
        <v>0.89206230870000003</v>
      </c>
      <c r="R71" s="263">
        <v>6.4648998400000005E-2</v>
      </c>
      <c r="S71" s="263">
        <v>4.3269375199999995E-2</v>
      </c>
    </row>
    <row r="72" spans="1:19" x14ac:dyDescent="0.25">
      <c r="A72" s="308">
        <v>44154</v>
      </c>
      <c r="B72" s="396">
        <v>32024</v>
      </c>
      <c r="C72" s="304">
        <v>0.88727192909999997</v>
      </c>
      <c r="D72" s="304">
        <v>6.7444218299999997E-2</v>
      </c>
      <c r="E72" s="304">
        <v>4.5264547299999999E-2</v>
      </c>
      <c r="O72" s="307">
        <v>44154</v>
      </c>
      <c r="P72" s="410">
        <v>30125</v>
      </c>
      <c r="Q72" s="263">
        <v>0.8912004671</v>
      </c>
      <c r="R72" s="263">
        <v>6.6150699899999998E-2</v>
      </c>
      <c r="S72" s="263">
        <v>4.2630228399999998E-2</v>
      </c>
    </row>
    <row r="73" spans="1:19" x14ac:dyDescent="0.25">
      <c r="A73" s="308">
        <v>44155</v>
      </c>
      <c r="B73" s="396">
        <v>28857</v>
      </c>
      <c r="C73" s="304">
        <v>0.8694719595</v>
      </c>
      <c r="D73" s="304">
        <v>8.2181759100000001E-2</v>
      </c>
      <c r="E73" s="304">
        <v>4.8332442999999996E-2</v>
      </c>
      <c r="O73" s="307">
        <v>44155</v>
      </c>
      <c r="P73" s="410">
        <v>27705</v>
      </c>
      <c r="Q73" s="263">
        <v>0.87187213220000004</v>
      </c>
      <c r="R73" s="263">
        <v>8.1702013900000009E-2</v>
      </c>
      <c r="S73" s="263">
        <v>4.6414786400000005E-2</v>
      </c>
    </row>
    <row r="74" spans="1:19" x14ac:dyDescent="0.25">
      <c r="A74" s="308">
        <v>44158</v>
      </c>
      <c r="B74" s="396">
        <v>29202</v>
      </c>
      <c r="C74" s="304">
        <v>0.89465920539999999</v>
      </c>
      <c r="D74" s="304">
        <v>6.3053207400000005E-2</v>
      </c>
      <c r="E74" s="304">
        <v>4.2264734499999998E-2</v>
      </c>
      <c r="O74" s="307">
        <v>44158</v>
      </c>
      <c r="P74" s="410">
        <v>26550</v>
      </c>
      <c r="Q74" s="263">
        <v>0.89674439810000006</v>
      </c>
      <c r="R74" s="263">
        <v>6.3381559599999998E-2</v>
      </c>
      <c r="S74" s="263">
        <v>3.8454105399999994E-2</v>
      </c>
    </row>
    <row r="75" spans="1:19" x14ac:dyDescent="0.25">
      <c r="A75" s="308">
        <v>44159</v>
      </c>
      <c r="B75" s="396">
        <v>28845</v>
      </c>
      <c r="C75" s="304">
        <v>0.89634070850000003</v>
      </c>
      <c r="D75" s="304">
        <v>6.28018667E-2</v>
      </c>
      <c r="E75" s="304">
        <v>4.0837386900000001E-2</v>
      </c>
      <c r="O75" s="307">
        <v>44159</v>
      </c>
      <c r="P75" s="410">
        <v>26940</v>
      </c>
      <c r="Q75" s="263">
        <v>0.89881442140000001</v>
      </c>
      <c r="R75" s="263">
        <v>6.3046904900000006E-2</v>
      </c>
      <c r="S75" s="263">
        <v>3.8120087599999998E-2</v>
      </c>
    </row>
    <row r="76" spans="1:19" x14ac:dyDescent="0.25">
      <c r="A76" s="308">
        <v>44160</v>
      </c>
      <c r="B76" s="396">
        <v>27865</v>
      </c>
      <c r="C76" s="304">
        <v>0.90003453710000003</v>
      </c>
      <c r="D76" s="304">
        <v>6.0466516499999998E-2</v>
      </c>
      <c r="E76" s="304">
        <v>3.9478209800000004E-2</v>
      </c>
      <c r="O76" s="307">
        <v>44160</v>
      </c>
      <c r="P76" s="410">
        <v>26182</v>
      </c>
      <c r="Q76" s="263">
        <v>0.90257045960000004</v>
      </c>
      <c r="R76" s="263">
        <v>6.0304571899999999E-2</v>
      </c>
      <c r="S76" s="263">
        <v>3.7104236800000003E-2</v>
      </c>
    </row>
    <row r="77" spans="1:19" x14ac:dyDescent="0.25">
      <c r="A77" s="308">
        <v>44161</v>
      </c>
      <c r="B77" s="396">
        <v>27236</v>
      </c>
      <c r="C77" s="304">
        <v>0.89937804960000001</v>
      </c>
      <c r="D77" s="304">
        <v>6.21299638E-2</v>
      </c>
      <c r="E77" s="304">
        <v>3.8471962999999998E-2</v>
      </c>
      <c r="O77" s="307">
        <v>44161</v>
      </c>
      <c r="P77" s="410">
        <v>25887</v>
      </c>
      <c r="Q77" s="263">
        <v>0.90170650809999997</v>
      </c>
      <c r="R77" s="263">
        <v>6.1718005400000005E-2</v>
      </c>
      <c r="S77" s="263">
        <v>3.6555466299999999E-2</v>
      </c>
    </row>
    <row r="78" spans="1:19" x14ac:dyDescent="0.25">
      <c r="A78" s="308">
        <v>44162</v>
      </c>
      <c r="B78" s="396">
        <v>25419</v>
      </c>
      <c r="C78" s="304">
        <v>0.88818261860000003</v>
      </c>
      <c r="D78" s="304">
        <v>7.3636662500000005E-2</v>
      </c>
      <c r="E78" s="304">
        <v>3.8167503800000002E-2</v>
      </c>
      <c r="O78" s="307">
        <v>44162</v>
      </c>
      <c r="P78" s="410">
        <v>24406</v>
      </c>
      <c r="Q78" s="263">
        <v>0.88990414240000004</v>
      </c>
      <c r="R78" s="263">
        <v>7.3566554399999998E-2</v>
      </c>
      <c r="S78" s="263">
        <v>3.6518566199999998E-2</v>
      </c>
    </row>
    <row r="79" spans="1:19" x14ac:dyDescent="0.25">
      <c r="A79" s="308">
        <v>44165</v>
      </c>
      <c r="B79" s="396">
        <v>23340</v>
      </c>
      <c r="C79" s="304">
        <v>0.89868409829999996</v>
      </c>
      <c r="D79" s="304">
        <v>6.5974914699999998E-2</v>
      </c>
      <c r="E79" s="304">
        <v>3.5315626500000002E-2</v>
      </c>
      <c r="O79" s="307">
        <v>44165</v>
      </c>
      <c r="P79" s="410">
        <v>21959</v>
      </c>
      <c r="Q79" s="263">
        <v>0.90124223129999992</v>
      </c>
      <c r="R79" s="263">
        <v>6.5520208300000007E-2</v>
      </c>
      <c r="S79" s="263">
        <v>3.3213745199999999E-2</v>
      </c>
    </row>
    <row r="80" spans="1:19" x14ac:dyDescent="0.25">
      <c r="A80" s="308">
        <v>44166</v>
      </c>
      <c r="B80" s="396">
        <v>24836</v>
      </c>
      <c r="C80" s="304">
        <v>0.90278824740000008</v>
      </c>
      <c r="D80" s="304">
        <v>6.2120143599999997E-2</v>
      </c>
      <c r="E80" s="304">
        <v>3.5070868399999997E-2</v>
      </c>
      <c r="O80" s="307">
        <v>44166</v>
      </c>
      <c r="P80" s="410">
        <v>23502</v>
      </c>
      <c r="Q80" s="263">
        <v>0.90504457189999998</v>
      </c>
      <c r="R80" s="263">
        <v>6.17377972E-2</v>
      </c>
      <c r="S80" s="263">
        <v>3.3198323199999998E-2</v>
      </c>
    </row>
    <row r="81" spans="1:19" x14ac:dyDescent="0.25">
      <c r="A81" s="308">
        <v>44167</v>
      </c>
      <c r="B81" s="396">
        <v>24495</v>
      </c>
      <c r="C81" s="304">
        <v>0.90276854829999997</v>
      </c>
      <c r="D81" s="304">
        <v>6.1939424E-2</v>
      </c>
      <c r="E81" s="304">
        <v>3.5270827399999996E-2</v>
      </c>
      <c r="O81" s="307">
        <v>44167</v>
      </c>
      <c r="P81" s="410">
        <v>23597</v>
      </c>
      <c r="Q81" s="263">
        <v>0.90442053039999992</v>
      </c>
      <c r="R81" s="263">
        <v>6.1544185199999997E-2</v>
      </c>
      <c r="S81" s="263">
        <v>3.4016280500000003E-2</v>
      </c>
    </row>
    <row r="82" spans="1:19" x14ac:dyDescent="0.25">
      <c r="A82" s="308">
        <v>44168</v>
      </c>
      <c r="B82" s="396">
        <v>23975</v>
      </c>
      <c r="C82" s="304">
        <v>0.89881516380000004</v>
      </c>
      <c r="D82" s="304">
        <v>6.6565334800000001E-2</v>
      </c>
      <c r="E82" s="304">
        <v>3.4596836900000004E-2</v>
      </c>
      <c r="O82" s="307">
        <v>44168</v>
      </c>
      <c r="P82" s="410">
        <v>22832</v>
      </c>
      <c r="Q82" s="263">
        <v>0.90108910110000007</v>
      </c>
      <c r="R82" s="263">
        <v>6.5957168400000002E-2</v>
      </c>
      <c r="S82" s="263">
        <v>3.29339939E-2</v>
      </c>
    </row>
    <row r="83" spans="1:19" x14ac:dyDescent="0.25">
      <c r="A83" s="308">
        <v>44169</v>
      </c>
      <c r="B83" s="396">
        <v>24227</v>
      </c>
      <c r="C83" s="304">
        <v>0.85698895060000002</v>
      </c>
      <c r="D83" s="304">
        <v>0.10665228010000001</v>
      </c>
      <c r="E83" s="304">
        <v>3.6345590699999999E-2</v>
      </c>
      <c r="O83" s="307">
        <v>44169</v>
      </c>
      <c r="P83" s="410">
        <v>23161</v>
      </c>
      <c r="Q83" s="263">
        <v>0.85954646950000002</v>
      </c>
      <c r="R83" s="263">
        <v>0.1057686932</v>
      </c>
      <c r="S83" s="263">
        <v>3.4672504999999999E-2</v>
      </c>
    </row>
    <row r="84" spans="1:19" x14ac:dyDescent="0.25">
      <c r="A84" s="308">
        <v>44172</v>
      </c>
      <c r="B84" s="396">
        <v>25714</v>
      </c>
      <c r="C84" s="304">
        <v>0.89864212310000002</v>
      </c>
      <c r="D84" s="304">
        <v>6.5067406999999994E-2</v>
      </c>
      <c r="E84" s="304">
        <v>3.6260401300000002E-2</v>
      </c>
      <c r="O84" s="307">
        <v>44172</v>
      </c>
      <c r="P84" s="410">
        <v>24036</v>
      </c>
      <c r="Q84" s="263">
        <v>0.90124921600000008</v>
      </c>
      <c r="R84" s="263">
        <v>6.4829496E-2</v>
      </c>
      <c r="S84" s="263">
        <v>3.38969717E-2</v>
      </c>
    </row>
    <row r="85" spans="1:19" x14ac:dyDescent="0.25">
      <c r="A85" s="308">
        <v>44173</v>
      </c>
      <c r="B85" s="396">
        <v>26248</v>
      </c>
      <c r="C85" s="304">
        <v>0.89797527170000002</v>
      </c>
      <c r="D85" s="304">
        <v>6.4937378200000007E-2</v>
      </c>
      <c r="E85" s="304">
        <v>3.7057305399999997E-2</v>
      </c>
      <c r="O85" s="307">
        <v>44173</v>
      </c>
      <c r="P85" s="410">
        <v>24450</v>
      </c>
      <c r="Q85" s="263">
        <v>0.90358127319999992</v>
      </c>
      <c r="R85" s="263">
        <v>6.1828314599999996E-2</v>
      </c>
      <c r="S85" s="263">
        <v>3.4563233700000001E-2</v>
      </c>
    </row>
    <row r="86" spans="1:19" x14ac:dyDescent="0.25">
      <c r="A86" s="308">
        <v>44174</v>
      </c>
      <c r="B86" s="396">
        <v>26356</v>
      </c>
      <c r="C86" s="304">
        <v>0.90032117759999997</v>
      </c>
      <c r="D86" s="304">
        <v>6.2618545600000006E-2</v>
      </c>
      <c r="E86" s="304">
        <v>3.7030942200000007E-2</v>
      </c>
      <c r="O86" s="307">
        <v>44174</v>
      </c>
      <c r="P86" s="410">
        <v>25021</v>
      </c>
      <c r="Q86" s="263">
        <v>0.90264642839999998</v>
      </c>
      <c r="R86" s="263">
        <v>6.2157518099999996E-2</v>
      </c>
      <c r="S86" s="263">
        <v>3.5170300200000004E-2</v>
      </c>
    </row>
    <row r="87" spans="1:19" x14ac:dyDescent="0.25">
      <c r="A87" s="308">
        <v>44175</v>
      </c>
      <c r="B87" s="396">
        <v>27017</v>
      </c>
      <c r="C87" s="304">
        <v>0.89759976419999998</v>
      </c>
      <c r="D87" s="304">
        <v>6.4313643000000004E-2</v>
      </c>
      <c r="E87" s="304">
        <v>3.8060840700000001E-2</v>
      </c>
      <c r="O87" s="307">
        <v>44175</v>
      </c>
      <c r="P87" s="410">
        <v>25819</v>
      </c>
      <c r="Q87" s="263">
        <v>0.89976232150000002</v>
      </c>
      <c r="R87" s="263">
        <v>6.3829878600000001E-2</v>
      </c>
      <c r="S87" s="263">
        <v>3.6385627000000004E-2</v>
      </c>
    </row>
    <row r="88" spans="1:19" x14ac:dyDescent="0.25">
      <c r="A88" s="307">
        <v>44176</v>
      </c>
      <c r="B88" s="410">
        <v>26070</v>
      </c>
      <c r="C88" s="263">
        <v>0.88893694330000006</v>
      </c>
      <c r="D88" s="263">
        <v>7.3247532099999998E-2</v>
      </c>
      <c r="E88" s="263">
        <v>3.7804270199999997E-2</v>
      </c>
    </row>
    <row r="89" spans="1:19" x14ac:dyDescent="0.25">
      <c r="A89" s="307">
        <v>44179</v>
      </c>
      <c r="B89" s="410">
        <v>27728</v>
      </c>
      <c r="C89" s="263">
        <v>0.88575608949999995</v>
      </c>
      <c r="D89" s="263">
        <v>7.5092742599999998E-2</v>
      </c>
      <c r="E89" s="263">
        <v>3.9127557399999999E-2</v>
      </c>
    </row>
    <row r="90" spans="1:19" x14ac:dyDescent="0.25">
      <c r="A90" s="307">
        <v>44180</v>
      </c>
      <c r="B90" s="410">
        <v>30646</v>
      </c>
      <c r="C90" s="263">
        <v>0.88126171639999995</v>
      </c>
      <c r="D90" s="263">
        <v>7.5517665799999995E-2</v>
      </c>
      <c r="E90" s="263">
        <v>4.3198437300000003E-2</v>
      </c>
    </row>
    <row r="91" spans="1:19" x14ac:dyDescent="0.25">
      <c r="A91" s="307">
        <v>44181</v>
      </c>
      <c r="B91" s="410">
        <v>35267</v>
      </c>
      <c r="C91" s="263">
        <v>0.8688001018</v>
      </c>
      <c r="D91" s="263">
        <v>8.1307442600000002E-2</v>
      </c>
      <c r="E91" s="263">
        <v>4.9868850900000004E-2</v>
      </c>
    </row>
    <row r="92" spans="1:19" x14ac:dyDescent="0.25">
      <c r="A92" s="307">
        <v>44182</v>
      </c>
      <c r="B92" s="410">
        <v>39386</v>
      </c>
      <c r="C92" s="263">
        <v>0.85028326840000001</v>
      </c>
      <c r="D92" s="263">
        <v>9.3778116499999994E-2</v>
      </c>
      <c r="E92" s="263">
        <v>5.5914994399999994E-2</v>
      </c>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election activeCell="A29" sqref="A29"/>
    </sheetView>
  </sheetViews>
  <sheetFormatPr defaultRowHeight="14.5" x14ac:dyDescent="0.35"/>
  <cols>
    <col min="2" max="2" width="14.453125" customWidth="1"/>
  </cols>
  <sheetData>
    <row r="3" spans="3:5" x14ac:dyDescent="0.35">
      <c r="C3" t="s">
        <v>178</v>
      </c>
      <c r="D3" t="s">
        <v>179</v>
      </c>
      <c r="E3" t="s">
        <v>180</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31" activePane="bottomRight" state="frozen"/>
      <selection activeCell="J101" sqref="J101"/>
      <selection pane="topRight" activeCell="J101" sqref="J101"/>
      <selection pane="bottomLeft" activeCell="J101" sqref="J101"/>
      <selection pane="bottomRight" activeCell="B4" sqref="B4"/>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9" t="s">
        <v>45</v>
      </c>
      <c r="B1" s="269"/>
      <c r="C1" s="269"/>
      <c r="D1" s="270"/>
      <c r="E1" s="271"/>
      <c r="F1" s="271"/>
      <c r="G1" s="271"/>
      <c r="H1" s="271"/>
      <c r="I1" s="271"/>
      <c r="J1" s="271"/>
      <c r="K1" s="272" t="s">
        <v>29</v>
      </c>
    </row>
    <row r="2" spans="1:15" x14ac:dyDescent="0.35">
      <c r="A2" s="270"/>
      <c r="B2" s="270"/>
      <c r="C2" s="270"/>
      <c r="D2" s="270"/>
      <c r="E2" s="271"/>
      <c r="F2" s="271"/>
      <c r="G2" s="271"/>
      <c r="H2" s="271"/>
      <c r="I2" s="271"/>
      <c r="J2" s="271"/>
      <c r="K2" s="271"/>
    </row>
    <row r="3" spans="1:15" ht="30.65" customHeight="1" x14ac:dyDescent="0.35">
      <c r="A3" s="273" t="s">
        <v>0</v>
      </c>
      <c r="B3" s="274" t="s">
        <v>39</v>
      </c>
      <c r="C3" s="274" t="s">
        <v>44</v>
      </c>
      <c r="D3" s="275"/>
      <c r="E3" s="271"/>
      <c r="F3" s="271"/>
      <c r="G3" s="271"/>
      <c r="H3" s="271"/>
      <c r="I3" s="271"/>
      <c r="J3" s="271"/>
      <c r="K3" s="271"/>
    </row>
    <row r="4" spans="1:15" x14ac:dyDescent="0.35">
      <c r="A4" s="276">
        <v>43907</v>
      </c>
      <c r="B4" s="277">
        <v>6977</v>
      </c>
      <c r="C4" s="278">
        <v>6772</v>
      </c>
      <c r="D4" s="279"/>
      <c r="E4" s="280"/>
      <c r="F4" s="280"/>
      <c r="G4" s="280"/>
      <c r="H4" s="280"/>
      <c r="I4" s="280"/>
      <c r="J4" s="281"/>
      <c r="K4" s="281"/>
      <c r="L4" s="8"/>
      <c r="M4" s="8"/>
      <c r="N4" s="8"/>
      <c r="O4" s="8"/>
    </row>
    <row r="5" spans="1:15" x14ac:dyDescent="0.35">
      <c r="A5" s="282">
        <v>43908</v>
      </c>
      <c r="B5" s="283">
        <v>5568</v>
      </c>
      <c r="C5" s="284">
        <v>4930</v>
      </c>
      <c r="D5" s="279"/>
      <c r="E5" s="280"/>
      <c r="F5" s="280"/>
      <c r="G5" s="280"/>
      <c r="H5" s="280"/>
      <c r="I5" s="280"/>
      <c r="J5" s="281"/>
      <c r="K5" s="281"/>
      <c r="L5" s="8"/>
      <c r="M5" s="8"/>
      <c r="N5" s="8"/>
      <c r="O5" s="8"/>
    </row>
    <row r="6" spans="1:15" x14ac:dyDescent="0.35">
      <c r="A6" s="282">
        <v>43909</v>
      </c>
      <c r="B6" s="283">
        <v>4774</v>
      </c>
      <c r="C6" s="284">
        <v>3271</v>
      </c>
      <c r="D6" s="279"/>
      <c r="E6" s="280"/>
      <c r="F6" s="280"/>
      <c r="G6" s="280"/>
      <c r="H6" s="280"/>
      <c r="I6" s="280"/>
      <c r="J6" s="281"/>
      <c r="K6" s="281"/>
      <c r="L6" s="8"/>
      <c r="M6" s="8"/>
      <c r="N6" s="8"/>
      <c r="O6" s="8"/>
    </row>
    <row r="7" spans="1:15" x14ac:dyDescent="0.35">
      <c r="A7" s="282">
        <v>43910</v>
      </c>
      <c r="B7" s="283">
        <v>4789</v>
      </c>
      <c r="C7" s="284">
        <v>2693</v>
      </c>
      <c r="D7" s="279"/>
      <c r="E7" s="280"/>
      <c r="F7" s="280"/>
      <c r="G7" s="280"/>
      <c r="H7" s="280"/>
      <c r="I7" s="280"/>
      <c r="J7" s="281"/>
      <c r="K7" s="281"/>
      <c r="L7" s="8"/>
      <c r="M7" s="8"/>
      <c r="N7" s="8"/>
      <c r="O7" s="8"/>
    </row>
    <row r="8" spans="1:15" x14ac:dyDescent="0.35">
      <c r="A8" s="282">
        <v>43911</v>
      </c>
      <c r="B8" s="283">
        <v>11620</v>
      </c>
      <c r="C8" s="284">
        <v>1304</v>
      </c>
      <c r="D8" s="279"/>
      <c r="E8" s="280"/>
      <c r="F8" s="280"/>
      <c r="G8" s="280"/>
      <c r="H8" s="280"/>
      <c r="I8" s="280"/>
      <c r="J8" s="281"/>
      <c r="K8" s="281"/>
      <c r="L8" s="8"/>
      <c r="M8" s="8"/>
      <c r="N8" s="8"/>
      <c r="O8" s="8"/>
    </row>
    <row r="9" spans="1:15" x14ac:dyDescent="0.35">
      <c r="A9" s="282">
        <v>43912</v>
      </c>
      <c r="B9" s="283">
        <v>10824</v>
      </c>
      <c r="C9" s="284">
        <v>1824</v>
      </c>
      <c r="D9" s="279"/>
      <c r="E9" s="280"/>
      <c r="F9" s="280"/>
      <c r="G9" s="280"/>
      <c r="H9" s="280"/>
      <c r="I9" s="280"/>
      <c r="J9" s="281"/>
      <c r="K9" s="281"/>
      <c r="L9" s="8"/>
      <c r="M9" s="8"/>
      <c r="N9" s="8"/>
      <c r="O9" s="8"/>
    </row>
    <row r="10" spans="1:15" x14ac:dyDescent="0.35">
      <c r="A10" s="282">
        <v>43913</v>
      </c>
      <c r="B10" s="283">
        <v>11904</v>
      </c>
      <c r="C10" s="284">
        <v>6895</v>
      </c>
      <c r="D10" s="279"/>
      <c r="E10" s="280"/>
      <c r="F10" s="280"/>
      <c r="G10" s="280"/>
      <c r="H10" s="280"/>
      <c r="I10" s="280"/>
      <c r="J10" s="281"/>
      <c r="K10" s="281"/>
      <c r="L10" s="8"/>
      <c r="M10" s="8"/>
      <c r="N10" s="8"/>
      <c r="O10" s="8"/>
    </row>
    <row r="11" spans="1:15" x14ac:dyDescent="0.35">
      <c r="A11" s="282">
        <v>43914</v>
      </c>
      <c r="B11" s="283">
        <v>8573</v>
      </c>
      <c r="C11" s="284">
        <v>3959</v>
      </c>
      <c r="D11" s="279"/>
      <c r="E11" s="280"/>
      <c r="F11" s="280"/>
      <c r="G11" s="280"/>
      <c r="H11" s="280"/>
      <c r="I11" s="280"/>
      <c r="J11" s="281"/>
      <c r="K11" s="281"/>
      <c r="L11" s="8"/>
      <c r="M11" s="8"/>
      <c r="N11" s="8"/>
      <c r="O11" s="8"/>
    </row>
    <row r="12" spans="1:15" x14ac:dyDescent="0.35">
      <c r="A12" s="282">
        <v>43915</v>
      </c>
      <c r="B12" s="283">
        <v>8520</v>
      </c>
      <c r="C12" s="284">
        <v>3030</v>
      </c>
      <c r="D12" s="279"/>
      <c r="E12" s="280"/>
      <c r="F12" s="280"/>
      <c r="G12" s="280"/>
      <c r="H12" s="280"/>
      <c r="I12" s="280"/>
      <c r="J12" s="281"/>
      <c r="K12" s="281"/>
      <c r="L12" s="8"/>
      <c r="M12" s="8"/>
      <c r="N12" s="8"/>
      <c r="O12" s="8"/>
    </row>
    <row r="13" spans="1:15" x14ac:dyDescent="0.35">
      <c r="A13" s="282">
        <v>43916</v>
      </c>
      <c r="B13" s="283">
        <v>7803</v>
      </c>
      <c r="C13" s="284">
        <v>2490</v>
      </c>
      <c r="D13" s="279"/>
      <c r="E13" s="280"/>
      <c r="F13" s="280"/>
      <c r="G13" s="280"/>
      <c r="H13" s="280"/>
      <c r="I13" s="280"/>
      <c r="J13" s="281"/>
      <c r="K13" s="281"/>
      <c r="L13" s="8"/>
      <c r="M13" s="8"/>
      <c r="N13" s="8"/>
      <c r="O13" s="8"/>
    </row>
    <row r="14" spans="1:15" x14ac:dyDescent="0.35">
      <c r="A14" s="282">
        <v>43917</v>
      </c>
      <c r="B14" s="283">
        <v>7401</v>
      </c>
      <c r="C14" s="284">
        <v>2015</v>
      </c>
      <c r="D14" s="279"/>
      <c r="E14" s="280"/>
      <c r="F14" s="280"/>
      <c r="G14" s="280"/>
      <c r="H14" s="280"/>
      <c r="I14" s="280"/>
      <c r="J14" s="281"/>
      <c r="K14" s="281"/>
      <c r="L14" s="8"/>
      <c r="M14" s="8"/>
      <c r="N14" s="8"/>
      <c r="O14" s="8"/>
    </row>
    <row r="15" spans="1:15" x14ac:dyDescent="0.35">
      <c r="A15" s="282">
        <v>43918</v>
      </c>
      <c r="B15" s="283">
        <v>9001</v>
      </c>
      <c r="C15" s="284">
        <v>925</v>
      </c>
      <c r="D15" s="279"/>
      <c r="E15" s="280"/>
      <c r="F15" s="280"/>
      <c r="G15" s="280"/>
      <c r="H15" s="280"/>
      <c r="I15" s="280"/>
      <c r="J15" s="281"/>
      <c r="K15" s="281"/>
      <c r="L15" s="8"/>
      <c r="M15" s="8"/>
      <c r="N15" s="8"/>
      <c r="O15" s="8"/>
    </row>
    <row r="16" spans="1:15" x14ac:dyDescent="0.35">
      <c r="A16" s="282">
        <v>43919</v>
      </c>
      <c r="B16" s="283">
        <v>7534</v>
      </c>
      <c r="C16" s="284">
        <v>861</v>
      </c>
      <c r="D16" s="279"/>
      <c r="E16" s="280"/>
      <c r="F16" s="280"/>
      <c r="G16" s="280"/>
      <c r="H16" s="280"/>
      <c r="I16" s="280"/>
      <c r="J16" s="281"/>
      <c r="K16" s="281"/>
      <c r="L16" s="8"/>
      <c r="M16" s="8"/>
      <c r="N16" s="8"/>
      <c r="O16" s="8"/>
    </row>
    <row r="17" spans="1:15" x14ac:dyDescent="0.35">
      <c r="A17" s="282">
        <v>43920</v>
      </c>
      <c r="B17" s="283">
        <v>7018</v>
      </c>
      <c r="C17" s="284">
        <v>2469</v>
      </c>
      <c r="D17" s="279"/>
      <c r="E17" s="280"/>
      <c r="F17" s="280"/>
      <c r="G17" s="280"/>
      <c r="H17" s="280"/>
      <c r="I17" s="280"/>
      <c r="J17" s="281"/>
      <c r="K17" s="281"/>
      <c r="L17" s="8"/>
      <c r="M17" s="8"/>
      <c r="N17" s="8"/>
      <c r="O17" s="8"/>
    </row>
    <row r="18" spans="1:15" x14ac:dyDescent="0.35">
      <c r="A18" s="282">
        <v>43921</v>
      </c>
      <c r="B18" s="283">
        <v>5343</v>
      </c>
      <c r="C18" s="284">
        <v>1415</v>
      </c>
      <c r="D18" s="279"/>
      <c r="E18" s="280"/>
      <c r="F18" s="280"/>
      <c r="G18" s="280"/>
      <c r="H18" s="280"/>
      <c r="I18" s="280"/>
      <c r="J18" s="281"/>
      <c r="K18" s="281"/>
      <c r="L18" s="8"/>
      <c r="M18" s="8"/>
      <c r="N18" s="8"/>
      <c r="O18" s="8"/>
    </row>
    <row r="19" spans="1:15" x14ac:dyDescent="0.35">
      <c r="A19" s="282">
        <v>43922</v>
      </c>
      <c r="B19" s="283">
        <v>5333</v>
      </c>
      <c r="C19" s="284">
        <v>1255</v>
      </c>
      <c r="D19" s="279"/>
      <c r="E19" s="280"/>
      <c r="F19" s="280"/>
      <c r="G19" s="280"/>
      <c r="H19" s="280"/>
      <c r="I19" s="280"/>
      <c r="J19" s="281"/>
      <c r="K19" s="281"/>
      <c r="L19" s="8"/>
      <c r="M19" s="8"/>
      <c r="N19" s="8"/>
      <c r="O19" s="8"/>
    </row>
    <row r="20" spans="1:15" x14ac:dyDescent="0.35">
      <c r="A20" s="282">
        <v>43923</v>
      </c>
      <c r="B20" s="283">
        <v>4609</v>
      </c>
      <c r="C20" s="284">
        <v>1233</v>
      </c>
      <c r="D20" s="279"/>
      <c r="E20" s="280"/>
      <c r="F20" s="280"/>
      <c r="G20" s="280"/>
      <c r="H20" s="280"/>
      <c r="I20" s="280"/>
      <c r="J20" s="281"/>
      <c r="K20" s="281"/>
      <c r="L20" s="8"/>
      <c r="M20" s="8"/>
      <c r="N20" s="8"/>
      <c r="O20" s="8"/>
    </row>
    <row r="21" spans="1:15" x14ac:dyDescent="0.35">
      <c r="A21" s="282">
        <v>43924</v>
      </c>
      <c r="B21" s="283">
        <v>4534</v>
      </c>
      <c r="C21" s="284">
        <v>1146</v>
      </c>
      <c r="D21" s="279"/>
      <c r="E21" s="280"/>
      <c r="F21" s="280"/>
      <c r="G21" s="280"/>
      <c r="H21" s="280"/>
      <c r="I21" s="280"/>
      <c r="J21" s="281"/>
      <c r="K21" s="281"/>
      <c r="L21" s="8"/>
      <c r="M21" s="8"/>
      <c r="N21" s="8"/>
      <c r="O21" s="8"/>
    </row>
    <row r="22" spans="1:15" x14ac:dyDescent="0.35">
      <c r="A22" s="282">
        <v>43925</v>
      </c>
      <c r="B22" s="283">
        <v>7682</v>
      </c>
      <c r="C22" s="284">
        <v>538</v>
      </c>
      <c r="D22" s="279"/>
      <c r="E22" s="280"/>
      <c r="F22" s="280"/>
      <c r="G22" s="280"/>
      <c r="H22" s="280"/>
      <c r="I22" s="280"/>
      <c r="J22" s="281"/>
      <c r="K22" s="281"/>
      <c r="L22" s="8"/>
      <c r="M22" s="8"/>
      <c r="N22" s="8"/>
      <c r="O22" s="8"/>
    </row>
    <row r="23" spans="1:15" x14ac:dyDescent="0.35">
      <c r="A23" s="282">
        <v>43926</v>
      </c>
      <c r="B23" s="283">
        <v>6865</v>
      </c>
      <c r="C23" s="284">
        <v>464</v>
      </c>
      <c r="D23" s="279"/>
      <c r="E23" s="280"/>
      <c r="F23" s="280"/>
      <c r="G23" s="280"/>
      <c r="H23" s="280"/>
      <c r="I23" s="280"/>
      <c r="J23" s="281"/>
      <c r="K23" s="281"/>
      <c r="L23" s="8"/>
      <c r="M23" s="8"/>
      <c r="N23" s="8"/>
      <c r="O23" s="8"/>
    </row>
    <row r="24" spans="1:15" x14ac:dyDescent="0.35">
      <c r="A24" s="282">
        <v>43927</v>
      </c>
      <c r="B24" s="283">
        <v>5310</v>
      </c>
      <c r="C24" s="284">
        <v>1246</v>
      </c>
      <c r="D24" s="279"/>
      <c r="E24" s="280"/>
      <c r="F24" s="280"/>
      <c r="G24" s="280"/>
      <c r="H24" s="280"/>
      <c r="I24" s="280"/>
      <c r="J24" s="281"/>
      <c r="K24" s="281"/>
      <c r="L24" s="8"/>
      <c r="M24" s="8"/>
      <c r="N24" s="8"/>
      <c r="O24" s="8"/>
    </row>
    <row r="25" spans="1:15" x14ac:dyDescent="0.35">
      <c r="A25" s="282">
        <v>43928</v>
      </c>
      <c r="B25" s="283">
        <v>4428</v>
      </c>
      <c r="C25" s="284">
        <v>984</v>
      </c>
      <c r="D25" s="279"/>
      <c r="E25" s="280"/>
      <c r="F25" s="280"/>
      <c r="G25" s="280"/>
      <c r="H25" s="280"/>
      <c r="I25" s="280"/>
      <c r="J25" s="281"/>
      <c r="K25" s="281"/>
      <c r="L25" s="8"/>
      <c r="M25" s="8"/>
      <c r="N25" s="8"/>
      <c r="O25" s="8"/>
    </row>
    <row r="26" spans="1:15" x14ac:dyDescent="0.35">
      <c r="A26" s="282">
        <v>43929</v>
      </c>
      <c r="B26" s="283">
        <v>4215</v>
      </c>
      <c r="C26" s="284">
        <v>907</v>
      </c>
      <c r="D26" s="279"/>
      <c r="E26" s="280"/>
      <c r="F26" s="280"/>
      <c r="G26" s="280"/>
      <c r="H26" s="280"/>
      <c r="I26" s="280"/>
      <c r="J26" s="281"/>
      <c r="K26" s="281"/>
      <c r="L26" s="8"/>
      <c r="M26" s="8"/>
      <c r="N26" s="8"/>
      <c r="O26" s="8"/>
    </row>
    <row r="27" spans="1:15" x14ac:dyDescent="0.35">
      <c r="A27" s="282">
        <v>43930</v>
      </c>
      <c r="B27" s="283">
        <v>4057</v>
      </c>
      <c r="C27" s="284">
        <v>791</v>
      </c>
      <c r="D27" s="279"/>
      <c r="E27" s="280"/>
      <c r="F27" s="280"/>
      <c r="G27" s="280"/>
      <c r="H27" s="280"/>
      <c r="I27" s="280"/>
      <c r="J27" s="281"/>
      <c r="K27" s="281"/>
      <c r="L27" s="8"/>
      <c r="M27" s="8"/>
      <c r="N27" s="8"/>
      <c r="O27" s="8"/>
    </row>
    <row r="28" spans="1:15" x14ac:dyDescent="0.35">
      <c r="A28" s="282">
        <v>43931</v>
      </c>
      <c r="B28" s="283">
        <v>3927</v>
      </c>
      <c r="C28" s="284">
        <v>595</v>
      </c>
      <c r="D28" s="279"/>
      <c r="E28" s="280"/>
      <c r="F28" s="280"/>
      <c r="G28" s="280"/>
      <c r="H28" s="280"/>
      <c r="I28" s="280"/>
      <c r="J28" s="281"/>
      <c r="K28" s="281"/>
      <c r="L28" s="8"/>
      <c r="M28" s="8"/>
      <c r="N28" s="8"/>
      <c r="O28" s="8"/>
    </row>
    <row r="29" spans="1:15" x14ac:dyDescent="0.35">
      <c r="A29" s="285">
        <v>43932</v>
      </c>
      <c r="B29" s="283">
        <v>7743</v>
      </c>
      <c r="C29" s="284">
        <v>286</v>
      </c>
      <c r="D29" s="279"/>
      <c r="E29" s="280"/>
      <c r="F29" s="280"/>
      <c r="G29" s="280"/>
      <c r="H29" s="280"/>
      <c r="I29" s="280"/>
      <c r="J29" s="281"/>
      <c r="K29" s="281"/>
      <c r="L29" s="8"/>
      <c r="M29" s="8"/>
      <c r="N29" s="8"/>
      <c r="O29" s="8"/>
    </row>
    <row r="30" spans="1:15" x14ac:dyDescent="0.35">
      <c r="A30" s="285">
        <v>43933</v>
      </c>
      <c r="B30" s="283">
        <v>7040</v>
      </c>
      <c r="C30" s="284">
        <v>271</v>
      </c>
      <c r="D30" s="275"/>
      <c r="E30" s="271"/>
      <c r="F30" s="271"/>
      <c r="G30" s="271"/>
      <c r="H30" s="271"/>
      <c r="I30" s="271"/>
      <c r="J30" s="271"/>
      <c r="K30" s="271"/>
    </row>
    <row r="31" spans="1:15" x14ac:dyDescent="0.35">
      <c r="A31" s="285">
        <v>43934</v>
      </c>
      <c r="B31" s="283">
        <v>3602</v>
      </c>
      <c r="C31" s="284">
        <v>506</v>
      </c>
      <c r="D31" s="275"/>
      <c r="E31" s="271"/>
      <c r="F31" s="271"/>
      <c r="G31" s="271"/>
      <c r="H31" s="271"/>
      <c r="I31" s="271"/>
      <c r="J31" s="271"/>
      <c r="K31" s="271"/>
    </row>
    <row r="32" spans="1:15" x14ac:dyDescent="0.35">
      <c r="A32" s="285">
        <v>43935</v>
      </c>
      <c r="B32" s="283">
        <v>3826</v>
      </c>
      <c r="C32" s="284">
        <v>679</v>
      </c>
      <c r="D32" s="275"/>
      <c r="E32" s="271"/>
      <c r="F32" s="271"/>
      <c r="G32" s="271"/>
      <c r="H32" s="271"/>
      <c r="I32" s="271"/>
      <c r="J32" s="271"/>
      <c r="K32" s="271"/>
    </row>
    <row r="33" spans="1:11" x14ac:dyDescent="0.35">
      <c r="A33" s="285">
        <v>43936</v>
      </c>
      <c r="B33" s="286">
        <v>3400</v>
      </c>
      <c r="C33" s="270">
        <v>626</v>
      </c>
      <c r="D33" s="275"/>
      <c r="E33" s="271"/>
      <c r="F33" s="271"/>
      <c r="G33" s="271"/>
      <c r="H33" s="271"/>
      <c r="I33" s="271"/>
      <c r="J33" s="271"/>
      <c r="K33" s="271"/>
    </row>
    <row r="34" spans="1:11" x14ac:dyDescent="0.35">
      <c r="A34" s="285">
        <v>43937</v>
      </c>
      <c r="B34" s="286">
        <v>3413</v>
      </c>
      <c r="C34" s="270">
        <v>581</v>
      </c>
      <c r="D34" s="271"/>
      <c r="E34" s="271"/>
      <c r="F34" s="271"/>
      <c r="G34" s="271"/>
      <c r="H34" s="271"/>
      <c r="I34" s="271"/>
      <c r="J34" s="271"/>
      <c r="K34" s="271"/>
    </row>
    <row r="35" spans="1:11" x14ac:dyDescent="0.35">
      <c r="A35" s="285">
        <v>43938</v>
      </c>
      <c r="B35" s="286">
        <v>3499</v>
      </c>
      <c r="C35" s="270">
        <v>499</v>
      </c>
      <c r="D35" s="271"/>
      <c r="E35" s="271"/>
      <c r="F35" s="271"/>
      <c r="G35" s="271"/>
      <c r="H35" s="271"/>
      <c r="I35" s="271"/>
      <c r="J35" s="271"/>
      <c r="K35" s="271"/>
    </row>
    <row r="36" spans="1:11" x14ac:dyDescent="0.35">
      <c r="A36" s="285">
        <v>43939</v>
      </c>
      <c r="B36" s="286">
        <v>7415</v>
      </c>
      <c r="C36" s="270">
        <v>193</v>
      </c>
      <c r="D36" s="271"/>
      <c r="E36" s="271"/>
      <c r="F36" s="271"/>
      <c r="G36" s="271"/>
      <c r="H36" s="271"/>
      <c r="I36" s="271"/>
      <c r="J36" s="271"/>
      <c r="K36" s="271"/>
    </row>
    <row r="37" spans="1:11" x14ac:dyDescent="0.35">
      <c r="A37" s="285">
        <v>43940</v>
      </c>
      <c r="B37" s="286">
        <v>6616</v>
      </c>
      <c r="C37" s="270">
        <v>152</v>
      </c>
      <c r="D37" s="271"/>
      <c r="E37" s="271"/>
      <c r="F37" s="271"/>
      <c r="G37" s="271"/>
      <c r="H37" s="271"/>
      <c r="I37" s="271"/>
      <c r="J37" s="271"/>
      <c r="K37" s="271"/>
    </row>
    <row r="38" spans="1:11" x14ac:dyDescent="0.35">
      <c r="A38" s="285">
        <v>43941</v>
      </c>
      <c r="B38" s="286">
        <v>3555</v>
      </c>
      <c r="C38" s="270">
        <v>520</v>
      </c>
      <c r="D38" s="271"/>
      <c r="E38" s="271"/>
      <c r="F38" s="271"/>
      <c r="G38" s="271"/>
      <c r="H38" s="271"/>
      <c r="I38" s="271"/>
      <c r="J38" s="271"/>
      <c r="K38" s="271"/>
    </row>
    <row r="39" spans="1:11" x14ac:dyDescent="0.35">
      <c r="A39" s="285">
        <v>43942</v>
      </c>
      <c r="B39" s="286">
        <v>3005</v>
      </c>
      <c r="C39" s="270">
        <v>380</v>
      </c>
      <c r="D39" s="271"/>
      <c r="E39" s="271"/>
      <c r="F39" s="271"/>
      <c r="G39" s="271"/>
      <c r="H39" s="271"/>
      <c r="I39" s="271"/>
      <c r="J39" s="271"/>
      <c r="K39" s="271"/>
    </row>
    <row r="40" spans="1:11" x14ac:dyDescent="0.35">
      <c r="A40" s="285">
        <v>43943</v>
      </c>
      <c r="B40" s="286">
        <v>3061</v>
      </c>
      <c r="C40" s="270">
        <v>420</v>
      </c>
      <c r="D40" s="271"/>
      <c r="E40" s="271"/>
      <c r="F40" s="271"/>
      <c r="G40" s="271"/>
      <c r="H40" s="271"/>
      <c r="I40" s="271"/>
      <c r="J40" s="271"/>
      <c r="K40" s="271"/>
    </row>
    <row r="41" spans="1:11" x14ac:dyDescent="0.35">
      <c r="A41" s="285">
        <v>43944</v>
      </c>
      <c r="B41" s="286">
        <v>3009</v>
      </c>
      <c r="C41" s="270">
        <v>364</v>
      </c>
      <c r="D41" s="271"/>
      <c r="E41" s="271"/>
      <c r="F41" s="271"/>
      <c r="G41" s="271"/>
      <c r="H41" s="271"/>
      <c r="I41" s="271"/>
      <c r="J41" s="271"/>
      <c r="K41" s="271"/>
    </row>
    <row r="42" spans="1:11" x14ac:dyDescent="0.35">
      <c r="A42" s="285">
        <v>43945</v>
      </c>
      <c r="B42" s="286">
        <v>3206</v>
      </c>
      <c r="C42" s="270">
        <v>385</v>
      </c>
      <c r="D42" s="271"/>
      <c r="E42" s="271"/>
      <c r="F42" s="271"/>
      <c r="G42" s="271"/>
      <c r="H42" s="271"/>
      <c r="I42" s="271"/>
      <c r="J42" s="271"/>
      <c r="K42" s="271"/>
    </row>
    <row r="43" spans="1:11" x14ac:dyDescent="0.35">
      <c r="A43" s="285">
        <v>43946</v>
      </c>
      <c r="B43" s="286">
        <v>7368</v>
      </c>
      <c r="C43" s="270">
        <v>158</v>
      </c>
      <c r="D43" s="271"/>
      <c r="E43" s="271"/>
      <c r="F43" s="271"/>
      <c r="G43" s="271"/>
      <c r="H43" s="271"/>
      <c r="I43" s="271"/>
      <c r="J43" s="271"/>
      <c r="K43" s="271"/>
    </row>
    <row r="44" spans="1:11" x14ac:dyDescent="0.35">
      <c r="A44" s="285">
        <v>43947</v>
      </c>
      <c r="B44" s="286">
        <v>6729</v>
      </c>
      <c r="C44" s="270">
        <v>140</v>
      </c>
      <c r="D44" s="271"/>
      <c r="E44" s="271"/>
      <c r="F44" s="271"/>
      <c r="G44" s="271"/>
      <c r="H44" s="271"/>
      <c r="I44" s="271"/>
      <c r="J44" s="271"/>
      <c r="K44" s="271"/>
    </row>
    <row r="45" spans="1:11" x14ac:dyDescent="0.35">
      <c r="A45" s="285">
        <v>43948</v>
      </c>
      <c r="B45" s="286">
        <v>3460</v>
      </c>
      <c r="C45" s="270">
        <v>495</v>
      </c>
      <c r="D45" s="271"/>
      <c r="E45" s="271"/>
      <c r="F45" s="271"/>
      <c r="G45" s="271"/>
      <c r="H45" s="271"/>
      <c r="I45" s="271"/>
      <c r="J45" s="271"/>
      <c r="K45" s="271"/>
    </row>
    <row r="46" spans="1:11" x14ac:dyDescent="0.35">
      <c r="A46" s="285">
        <v>43949</v>
      </c>
      <c r="B46" s="286">
        <v>3288</v>
      </c>
      <c r="C46" s="270">
        <v>440</v>
      </c>
      <c r="D46" s="271"/>
      <c r="E46" s="271"/>
      <c r="F46" s="271"/>
      <c r="G46" s="271"/>
      <c r="H46" s="271"/>
      <c r="I46" s="271"/>
      <c r="J46" s="271"/>
      <c r="K46" s="271"/>
    </row>
    <row r="47" spans="1:11" x14ac:dyDescent="0.35">
      <c r="A47" s="285">
        <v>43950</v>
      </c>
      <c r="B47" s="286">
        <v>3415</v>
      </c>
      <c r="C47" s="270">
        <v>518</v>
      </c>
      <c r="D47" s="271"/>
      <c r="E47" s="271"/>
      <c r="F47" s="271"/>
      <c r="G47" s="271"/>
      <c r="H47" s="271"/>
      <c r="I47" s="271"/>
      <c r="J47" s="271"/>
      <c r="K47" s="271"/>
    </row>
    <row r="48" spans="1:11" x14ac:dyDescent="0.35">
      <c r="A48" s="285">
        <v>43951</v>
      </c>
      <c r="B48" s="286">
        <v>3333</v>
      </c>
      <c r="C48" s="270">
        <v>490</v>
      </c>
      <c r="D48" s="271"/>
      <c r="E48" s="271"/>
      <c r="F48" s="271"/>
      <c r="G48" s="271"/>
      <c r="H48" s="271"/>
      <c r="I48" s="271"/>
      <c r="J48" s="271"/>
      <c r="K48" s="271"/>
    </row>
    <row r="49" spans="1:11" x14ac:dyDescent="0.35">
      <c r="A49" s="285">
        <v>43952</v>
      </c>
      <c r="B49" s="286">
        <v>3264</v>
      </c>
      <c r="C49" s="270">
        <v>434</v>
      </c>
      <c r="D49" s="271"/>
      <c r="E49" s="271"/>
      <c r="F49" s="271"/>
      <c r="G49" s="271"/>
      <c r="H49" s="271"/>
      <c r="I49" s="271"/>
      <c r="J49" s="271"/>
      <c r="K49" s="271"/>
    </row>
    <row r="50" spans="1:11" x14ac:dyDescent="0.35">
      <c r="A50" s="285">
        <v>43953</v>
      </c>
      <c r="B50" s="286">
        <v>7791</v>
      </c>
      <c r="C50" s="270">
        <v>196</v>
      </c>
      <c r="D50" s="271"/>
      <c r="E50" s="271"/>
      <c r="F50" s="271"/>
      <c r="G50" s="271"/>
      <c r="H50" s="271"/>
      <c r="I50" s="271"/>
      <c r="J50" s="271"/>
      <c r="K50" s="271"/>
    </row>
    <row r="51" spans="1:11" x14ac:dyDescent="0.35">
      <c r="A51" s="285">
        <v>43954</v>
      </c>
      <c r="B51" s="286">
        <v>7103</v>
      </c>
      <c r="C51" s="270">
        <v>207</v>
      </c>
      <c r="D51" s="271"/>
      <c r="E51" s="271"/>
      <c r="F51" s="271"/>
      <c r="G51" s="271"/>
      <c r="H51" s="271"/>
      <c r="I51" s="271"/>
      <c r="J51" s="271"/>
      <c r="K51" s="271"/>
    </row>
    <row r="52" spans="1:11" x14ac:dyDescent="0.35">
      <c r="A52" s="285">
        <v>43955</v>
      </c>
      <c r="B52" s="286">
        <v>3534</v>
      </c>
      <c r="C52" s="270">
        <v>554</v>
      </c>
      <c r="D52" s="271"/>
      <c r="E52" s="271"/>
      <c r="F52" s="271"/>
      <c r="G52" s="271"/>
      <c r="H52" s="271"/>
      <c r="I52" s="271"/>
      <c r="J52" s="271"/>
      <c r="K52" s="271"/>
    </row>
    <row r="53" spans="1:11" x14ac:dyDescent="0.35">
      <c r="A53" s="285">
        <v>43956</v>
      </c>
      <c r="B53" s="286">
        <v>3159</v>
      </c>
      <c r="C53" s="270">
        <v>347</v>
      </c>
      <c r="D53" s="271"/>
      <c r="E53" s="271"/>
      <c r="F53" s="271"/>
      <c r="G53" s="271"/>
      <c r="H53" s="271"/>
      <c r="I53" s="271"/>
      <c r="J53" s="271"/>
      <c r="K53" s="271"/>
    </row>
    <row r="54" spans="1:11" x14ac:dyDescent="0.35">
      <c r="A54" s="285">
        <v>43957</v>
      </c>
      <c r="B54" s="286">
        <v>2940</v>
      </c>
      <c r="C54" s="270">
        <v>304</v>
      </c>
      <c r="D54" s="271"/>
      <c r="E54" s="271"/>
      <c r="F54" s="271"/>
      <c r="G54" s="271"/>
      <c r="H54" s="271"/>
      <c r="I54" s="271"/>
      <c r="J54" s="271"/>
      <c r="K54" s="271"/>
    </row>
    <row r="55" spans="1:11" x14ac:dyDescent="0.35">
      <c r="A55" s="285">
        <v>43958</v>
      </c>
      <c r="B55" s="286">
        <v>2944</v>
      </c>
      <c r="C55" s="270">
        <v>304</v>
      </c>
      <c r="D55" s="271"/>
      <c r="E55" s="271"/>
      <c r="F55" s="271"/>
      <c r="G55" s="271"/>
      <c r="H55" s="271"/>
      <c r="I55" s="271"/>
      <c r="J55" s="271"/>
      <c r="K55" s="271"/>
    </row>
    <row r="56" spans="1:11" x14ac:dyDescent="0.35">
      <c r="A56" s="285">
        <v>43959</v>
      </c>
      <c r="B56" s="286">
        <v>3085</v>
      </c>
      <c r="C56" s="270">
        <v>273</v>
      </c>
      <c r="D56" s="271"/>
      <c r="E56" s="271"/>
      <c r="F56" s="271"/>
      <c r="G56" s="271"/>
      <c r="H56" s="271"/>
      <c r="I56" s="271"/>
      <c r="J56" s="271"/>
      <c r="K56" s="271"/>
    </row>
    <row r="57" spans="1:11" x14ac:dyDescent="0.35">
      <c r="A57" s="285">
        <v>43960</v>
      </c>
      <c r="B57" s="286">
        <v>7605</v>
      </c>
      <c r="C57" s="270">
        <v>141</v>
      </c>
      <c r="D57" s="271"/>
      <c r="E57" s="271"/>
      <c r="F57" s="271"/>
      <c r="G57" s="271"/>
      <c r="H57" s="271"/>
      <c r="I57" s="271"/>
      <c r="J57" s="271"/>
      <c r="K57" s="271"/>
    </row>
    <row r="58" spans="1:11" x14ac:dyDescent="0.35">
      <c r="A58" s="285">
        <v>43961</v>
      </c>
      <c r="B58" s="286">
        <v>6532</v>
      </c>
      <c r="C58" s="270">
        <v>135</v>
      </c>
      <c r="D58" s="271"/>
      <c r="E58" s="271"/>
      <c r="F58" s="271"/>
      <c r="G58" s="271"/>
      <c r="H58" s="271"/>
      <c r="I58" s="271"/>
      <c r="J58" s="271"/>
      <c r="K58" s="271"/>
    </row>
    <row r="59" spans="1:11" x14ac:dyDescent="0.35">
      <c r="A59" s="285">
        <v>43962</v>
      </c>
      <c r="B59" s="286">
        <v>3084</v>
      </c>
      <c r="C59" s="270">
        <v>349</v>
      </c>
      <c r="D59" s="271"/>
      <c r="E59" s="271"/>
      <c r="F59" s="271"/>
      <c r="G59" s="271"/>
      <c r="H59" s="271"/>
      <c r="I59" s="271"/>
      <c r="J59" s="271"/>
      <c r="K59" s="271"/>
    </row>
    <row r="60" spans="1:11" x14ac:dyDescent="0.35">
      <c r="A60" s="285">
        <v>43963</v>
      </c>
      <c r="B60" s="286">
        <v>2883</v>
      </c>
      <c r="C60" s="270">
        <v>293</v>
      </c>
      <c r="D60" s="271"/>
      <c r="E60" s="271"/>
      <c r="F60" s="271"/>
      <c r="G60" s="271"/>
      <c r="H60" s="271"/>
      <c r="I60" s="271"/>
      <c r="J60" s="271"/>
      <c r="K60" s="271"/>
    </row>
    <row r="61" spans="1:11" x14ac:dyDescent="0.35">
      <c r="A61" s="285">
        <v>43964</v>
      </c>
      <c r="B61" s="286">
        <v>2767</v>
      </c>
      <c r="C61" s="270">
        <v>302</v>
      </c>
      <c r="D61" s="271"/>
      <c r="E61" s="271"/>
      <c r="F61" s="271"/>
      <c r="G61" s="271"/>
      <c r="H61" s="271"/>
      <c r="I61" s="271"/>
      <c r="J61" s="271"/>
      <c r="K61" s="271"/>
    </row>
    <row r="62" spans="1:11" x14ac:dyDescent="0.35">
      <c r="A62" s="285">
        <v>43965</v>
      </c>
      <c r="B62" s="286">
        <v>2763</v>
      </c>
      <c r="C62" s="270">
        <v>265</v>
      </c>
      <c r="D62" s="271"/>
      <c r="E62" s="271"/>
      <c r="F62" s="271"/>
      <c r="G62" s="271"/>
      <c r="H62" s="271"/>
      <c r="I62" s="271"/>
      <c r="J62" s="271"/>
      <c r="K62" s="271"/>
    </row>
    <row r="63" spans="1:11" x14ac:dyDescent="0.35">
      <c r="A63" s="285">
        <v>43966</v>
      </c>
      <c r="B63" s="286">
        <v>2845</v>
      </c>
      <c r="C63" s="270">
        <v>247</v>
      </c>
      <c r="D63" s="271"/>
      <c r="E63" s="271"/>
      <c r="F63" s="271"/>
      <c r="G63" s="271"/>
      <c r="H63" s="271"/>
      <c r="I63" s="271"/>
      <c r="J63" s="271"/>
      <c r="K63" s="271"/>
    </row>
    <row r="64" spans="1:11" x14ac:dyDescent="0.35">
      <c r="A64" s="285">
        <v>43967</v>
      </c>
      <c r="B64" s="286">
        <v>7433</v>
      </c>
      <c r="C64" s="270">
        <v>110</v>
      </c>
      <c r="D64" s="271"/>
      <c r="E64" s="271"/>
      <c r="F64" s="271"/>
      <c r="G64" s="271"/>
      <c r="H64" s="271"/>
      <c r="I64" s="271"/>
      <c r="J64" s="271"/>
      <c r="K64" s="271"/>
    </row>
    <row r="65" spans="1:11" x14ac:dyDescent="0.35">
      <c r="A65" s="285">
        <v>43968</v>
      </c>
      <c r="B65" s="286">
        <v>6524</v>
      </c>
      <c r="C65" s="270">
        <v>111</v>
      </c>
      <c r="D65" s="271"/>
      <c r="E65" s="271"/>
      <c r="F65" s="271"/>
      <c r="G65" s="271"/>
      <c r="H65" s="271"/>
      <c r="I65" s="271"/>
      <c r="J65" s="271"/>
      <c r="K65" s="271"/>
    </row>
    <row r="66" spans="1:11" x14ac:dyDescent="0.35">
      <c r="A66" s="285">
        <v>43969</v>
      </c>
      <c r="B66" s="286">
        <v>3463</v>
      </c>
      <c r="C66" s="270">
        <v>359</v>
      </c>
      <c r="D66" s="271"/>
      <c r="E66" s="271"/>
      <c r="F66" s="271"/>
      <c r="G66" s="271"/>
      <c r="H66" s="271"/>
      <c r="I66" s="271"/>
      <c r="J66" s="271"/>
      <c r="K66" s="271"/>
    </row>
    <row r="67" spans="1:11" x14ac:dyDescent="0.35">
      <c r="A67" s="285">
        <v>43970</v>
      </c>
      <c r="B67" s="286">
        <v>3196</v>
      </c>
      <c r="C67" s="270">
        <v>248</v>
      </c>
      <c r="D67" s="271"/>
      <c r="E67" s="271"/>
      <c r="F67" s="271"/>
      <c r="G67" s="271"/>
      <c r="H67" s="271"/>
      <c r="I67" s="271"/>
      <c r="J67" s="271"/>
      <c r="K67" s="271"/>
    </row>
    <row r="68" spans="1:11" x14ac:dyDescent="0.35">
      <c r="A68" s="285">
        <v>43971</v>
      </c>
      <c r="B68" s="286">
        <v>2912</v>
      </c>
      <c r="C68" s="270">
        <v>219</v>
      </c>
      <c r="D68" s="271"/>
      <c r="E68" s="271"/>
      <c r="F68" s="271"/>
      <c r="G68" s="271"/>
      <c r="H68" s="271"/>
      <c r="I68" s="271"/>
      <c r="J68" s="271"/>
      <c r="K68" s="271"/>
    </row>
    <row r="69" spans="1:11" x14ac:dyDescent="0.35">
      <c r="A69" s="285">
        <v>43972</v>
      </c>
      <c r="B69" s="286">
        <v>2925</v>
      </c>
      <c r="C69" s="270">
        <v>274</v>
      </c>
      <c r="D69" s="271"/>
      <c r="E69" s="271"/>
      <c r="F69" s="271"/>
      <c r="G69" s="271"/>
      <c r="H69" s="271"/>
      <c r="I69" s="271"/>
      <c r="J69" s="271"/>
      <c r="K69" s="271"/>
    </row>
    <row r="70" spans="1:11" x14ac:dyDescent="0.35">
      <c r="A70" s="285">
        <v>43973</v>
      </c>
      <c r="B70" s="286">
        <v>3055</v>
      </c>
      <c r="C70" s="270">
        <v>232</v>
      </c>
      <c r="D70" s="271"/>
      <c r="E70" s="271"/>
      <c r="F70" s="271"/>
      <c r="G70" s="271"/>
      <c r="H70" s="271"/>
      <c r="I70" s="271"/>
      <c r="J70" s="271"/>
      <c r="K70" s="271"/>
    </row>
    <row r="71" spans="1:11" x14ac:dyDescent="0.35">
      <c r="A71" s="285">
        <v>43974</v>
      </c>
      <c r="B71" s="286">
        <v>7122</v>
      </c>
      <c r="C71" s="270">
        <v>89</v>
      </c>
      <c r="D71" s="271"/>
      <c r="E71" s="271"/>
      <c r="F71" s="271"/>
      <c r="G71" s="271"/>
      <c r="H71" s="271"/>
      <c r="I71" s="271"/>
      <c r="J71" s="271"/>
      <c r="K71" s="271"/>
    </row>
    <row r="72" spans="1:11" x14ac:dyDescent="0.35">
      <c r="A72" s="285">
        <v>43975</v>
      </c>
      <c r="B72" s="286">
        <v>6862</v>
      </c>
      <c r="C72" s="270">
        <v>106</v>
      </c>
      <c r="D72" s="271"/>
      <c r="E72" s="271"/>
      <c r="F72" s="271"/>
      <c r="G72" s="271"/>
      <c r="H72" s="271"/>
      <c r="I72" s="271"/>
      <c r="J72" s="271"/>
      <c r="K72" s="271"/>
    </row>
    <row r="73" spans="1:11" x14ac:dyDescent="0.35">
      <c r="A73" s="285">
        <v>43976</v>
      </c>
      <c r="B73" s="286">
        <v>3168</v>
      </c>
      <c r="C73" s="270">
        <v>214</v>
      </c>
      <c r="D73" s="271"/>
      <c r="E73" s="271"/>
      <c r="F73" s="271"/>
      <c r="G73" s="271"/>
      <c r="H73" s="271"/>
      <c r="I73" s="271"/>
      <c r="J73" s="271"/>
      <c r="K73" s="271"/>
    </row>
    <row r="74" spans="1:11" x14ac:dyDescent="0.35">
      <c r="A74" s="285">
        <v>43977</v>
      </c>
      <c r="B74" s="286">
        <v>2876</v>
      </c>
      <c r="C74" s="270">
        <v>248</v>
      </c>
      <c r="D74" s="271"/>
      <c r="E74" s="271"/>
      <c r="F74" s="271"/>
      <c r="G74" s="271"/>
      <c r="H74" s="271"/>
      <c r="I74" s="271"/>
      <c r="J74" s="271"/>
      <c r="K74" s="271"/>
    </row>
    <row r="75" spans="1:11" x14ac:dyDescent="0.35">
      <c r="A75" s="285">
        <v>43978</v>
      </c>
      <c r="B75" s="286">
        <v>2637</v>
      </c>
      <c r="C75" s="270">
        <v>264</v>
      </c>
      <c r="D75" s="271"/>
      <c r="E75" s="271"/>
      <c r="F75" s="271"/>
      <c r="G75" s="271"/>
      <c r="H75" s="271"/>
      <c r="I75" s="271"/>
      <c r="J75" s="271"/>
      <c r="K75" s="271"/>
    </row>
    <row r="76" spans="1:11" x14ac:dyDescent="0.35">
      <c r="A76" s="285">
        <v>43979</v>
      </c>
      <c r="B76" s="286">
        <v>2615</v>
      </c>
      <c r="C76" s="270">
        <v>414</v>
      </c>
      <c r="D76" s="271"/>
      <c r="E76" s="271"/>
      <c r="F76" s="271"/>
      <c r="G76" s="271"/>
      <c r="H76" s="271"/>
      <c r="I76" s="271"/>
      <c r="J76" s="271"/>
      <c r="K76" s="271"/>
    </row>
    <row r="77" spans="1:11" x14ac:dyDescent="0.35">
      <c r="A77" s="285">
        <v>43980</v>
      </c>
      <c r="B77" s="286">
        <v>2747</v>
      </c>
      <c r="C77" s="270">
        <v>447</v>
      </c>
      <c r="D77" s="271"/>
      <c r="E77" s="271"/>
      <c r="F77" s="271"/>
      <c r="G77" s="271"/>
      <c r="H77" s="271"/>
      <c r="I77" s="271"/>
      <c r="J77" s="271"/>
      <c r="K77" s="271"/>
    </row>
    <row r="78" spans="1:11" x14ac:dyDescent="0.35">
      <c r="A78" s="285">
        <v>43981</v>
      </c>
      <c r="B78" s="286">
        <v>7063</v>
      </c>
      <c r="C78" s="270">
        <v>197</v>
      </c>
      <c r="D78" s="271"/>
      <c r="E78" s="271"/>
      <c r="F78" s="271"/>
      <c r="G78" s="271"/>
      <c r="H78" s="271"/>
      <c r="I78" s="271"/>
      <c r="J78" s="271"/>
      <c r="K78" s="271"/>
    </row>
    <row r="79" spans="1:11" x14ac:dyDescent="0.35">
      <c r="A79" s="285">
        <v>43982</v>
      </c>
      <c r="B79" s="286">
        <v>6531</v>
      </c>
      <c r="C79" s="270">
        <v>194</v>
      </c>
      <c r="D79" s="271"/>
      <c r="E79" s="271"/>
      <c r="F79" s="271"/>
      <c r="G79" s="271"/>
      <c r="H79" s="271"/>
      <c r="I79" s="271"/>
      <c r="J79" s="271"/>
      <c r="K79" s="271"/>
    </row>
    <row r="80" spans="1:11" x14ac:dyDescent="0.35">
      <c r="A80" s="285">
        <v>43983</v>
      </c>
      <c r="B80" s="286">
        <v>3011</v>
      </c>
      <c r="C80" s="270">
        <v>476</v>
      </c>
      <c r="D80" s="271"/>
      <c r="E80" s="271"/>
      <c r="F80" s="271"/>
      <c r="G80" s="271"/>
      <c r="H80" s="271"/>
      <c r="I80" s="271"/>
      <c r="J80" s="271"/>
      <c r="K80" s="271"/>
    </row>
    <row r="81" spans="1:11" x14ac:dyDescent="0.35">
      <c r="A81" s="285">
        <v>43984</v>
      </c>
      <c r="B81" s="286">
        <v>2651</v>
      </c>
      <c r="C81" s="270">
        <v>393</v>
      </c>
      <c r="D81" s="271"/>
      <c r="E81" s="271"/>
      <c r="F81" s="271"/>
      <c r="G81" s="271"/>
      <c r="H81" s="271"/>
      <c r="I81" s="271"/>
      <c r="J81" s="271"/>
      <c r="K81" s="271"/>
    </row>
    <row r="82" spans="1:11" x14ac:dyDescent="0.35">
      <c r="A82" s="285">
        <v>43985</v>
      </c>
      <c r="B82" s="286">
        <v>2801</v>
      </c>
      <c r="C82" s="270">
        <v>441</v>
      </c>
      <c r="D82" s="271"/>
      <c r="E82" s="271"/>
      <c r="F82" s="271"/>
      <c r="G82" s="271"/>
      <c r="H82" s="271"/>
      <c r="I82" s="271"/>
      <c r="J82" s="271"/>
      <c r="K82" s="271"/>
    </row>
    <row r="83" spans="1:11" x14ac:dyDescent="0.35">
      <c r="A83" s="285">
        <v>43986</v>
      </c>
      <c r="B83" s="286">
        <v>2722</v>
      </c>
      <c r="C83" s="270">
        <v>390</v>
      </c>
      <c r="D83" s="271"/>
      <c r="E83" s="271"/>
      <c r="F83" s="271"/>
      <c r="G83" s="271"/>
      <c r="H83" s="271"/>
      <c r="I83" s="271"/>
      <c r="J83" s="271"/>
      <c r="K83" s="271"/>
    </row>
    <row r="84" spans="1:11" x14ac:dyDescent="0.35">
      <c r="A84" s="285">
        <v>43987</v>
      </c>
      <c r="B84" s="286">
        <v>2834</v>
      </c>
      <c r="C84" s="270">
        <v>472</v>
      </c>
      <c r="D84" s="271"/>
      <c r="E84" s="271"/>
      <c r="F84" s="271"/>
      <c r="G84" s="271"/>
      <c r="H84" s="271"/>
      <c r="I84" s="271"/>
      <c r="J84" s="271"/>
      <c r="K84" s="271"/>
    </row>
    <row r="85" spans="1:11" x14ac:dyDescent="0.35">
      <c r="A85" s="285">
        <v>43988</v>
      </c>
      <c r="B85" s="286">
        <v>7437</v>
      </c>
      <c r="C85" s="270">
        <v>273</v>
      </c>
      <c r="D85" s="271"/>
      <c r="E85" s="271"/>
      <c r="F85" s="271"/>
      <c r="G85" s="271"/>
      <c r="H85" s="271"/>
      <c r="I85" s="271"/>
      <c r="J85" s="271"/>
      <c r="K85" s="271"/>
    </row>
    <row r="86" spans="1:11" x14ac:dyDescent="0.35">
      <c r="A86" s="285">
        <v>43989</v>
      </c>
      <c r="B86" s="286">
        <v>6555</v>
      </c>
      <c r="C86" s="270">
        <v>148</v>
      </c>
      <c r="D86" s="271"/>
      <c r="E86" s="271"/>
      <c r="F86" s="271"/>
      <c r="G86" s="271"/>
      <c r="H86" s="271"/>
      <c r="I86" s="271"/>
      <c r="J86" s="271"/>
      <c r="K86" s="271"/>
    </row>
    <row r="87" spans="1:11" x14ac:dyDescent="0.35">
      <c r="A87" s="285">
        <v>43990</v>
      </c>
      <c r="B87" s="286">
        <v>2976</v>
      </c>
      <c r="C87" s="270">
        <v>490</v>
      </c>
      <c r="D87" s="271"/>
      <c r="E87" s="271"/>
      <c r="F87" s="271"/>
      <c r="G87" s="271"/>
      <c r="H87" s="271"/>
      <c r="I87" s="271"/>
      <c r="J87" s="271"/>
      <c r="K87" s="271"/>
    </row>
    <row r="88" spans="1:11" x14ac:dyDescent="0.35">
      <c r="A88" s="285">
        <v>43991</v>
      </c>
      <c r="B88" s="286">
        <v>2681</v>
      </c>
      <c r="C88" s="270">
        <v>434</v>
      </c>
      <c r="D88" s="271"/>
      <c r="E88" s="271"/>
      <c r="F88" s="271"/>
      <c r="G88" s="271"/>
      <c r="H88" s="271"/>
      <c r="I88" s="271"/>
      <c r="J88" s="271"/>
      <c r="K88" s="271"/>
    </row>
    <row r="89" spans="1:11" x14ac:dyDescent="0.35">
      <c r="A89" s="285">
        <v>43992</v>
      </c>
      <c r="B89" s="286">
        <v>2449</v>
      </c>
      <c r="C89" s="270">
        <v>466</v>
      </c>
      <c r="D89" s="271"/>
      <c r="E89" s="271"/>
      <c r="F89" s="271"/>
      <c r="G89" s="271"/>
      <c r="H89" s="271"/>
      <c r="I89" s="271"/>
      <c r="J89" s="271"/>
      <c r="K89" s="271"/>
    </row>
    <row r="90" spans="1:11" x14ac:dyDescent="0.35">
      <c r="A90" s="285">
        <v>43993</v>
      </c>
      <c r="B90" s="286">
        <v>2589</v>
      </c>
      <c r="C90" s="270">
        <v>391</v>
      </c>
      <c r="D90" s="271"/>
      <c r="E90" s="271"/>
      <c r="F90" s="271"/>
      <c r="G90" s="271"/>
      <c r="H90" s="271"/>
      <c r="I90" s="271"/>
      <c r="J90" s="271"/>
      <c r="K90" s="271"/>
    </row>
    <row r="91" spans="1:11" x14ac:dyDescent="0.35">
      <c r="A91" s="285">
        <v>43994</v>
      </c>
      <c r="B91" s="286">
        <v>2688</v>
      </c>
      <c r="C91" s="270">
        <v>375</v>
      </c>
      <c r="D91" s="271"/>
      <c r="E91" s="271"/>
      <c r="F91" s="271"/>
      <c r="G91" s="271"/>
      <c r="H91" s="271"/>
      <c r="I91" s="271"/>
      <c r="J91" s="271"/>
      <c r="K91" s="271"/>
    </row>
    <row r="92" spans="1:11" x14ac:dyDescent="0.35">
      <c r="A92" s="285">
        <v>43995</v>
      </c>
      <c r="B92" s="286">
        <v>7036</v>
      </c>
      <c r="C92" s="270">
        <v>177</v>
      </c>
      <c r="D92" s="271"/>
      <c r="E92" s="271"/>
      <c r="F92" s="271"/>
      <c r="G92" s="271"/>
      <c r="H92" s="271"/>
      <c r="I92" s="271"/>
      <c r="J92" s="271"/>
      <c r="K92" s="271"/>
    </row>
    <row r="93" spans="1:11" x14ac:dyDescent="0.35">
      <c r="A93" s="285">
        <v>43996</v>
      </c>
      <c r="B93" s="286">
        <v>6551</v>
      </c>
      <c r="C93" s="270">
        <v>167</v>
      </c>
      <c r="D93" s="271"/>
      <c r="E93" s="271"/>
      <c r="F93" s="271"/>
      <c r="G93" s="271"/>
      <c r="H93" s="271"/>
      <c r="I93" s="271"/>
      <c r="J93" s="271"/>
      <c r="K93" s="271"/>
    </row>
    <row r="94" spans="1:11" x14ac:dyDescent="0.35">
      <c r="A94" s="285">
        <v>43997</v>
      </c>
      <c r="B94" s="286">
        <v>2971</v>
      </c>
      <c r="C94" s="270">
        <v>433</v>
      </c>
      <c r="D94" s="271"/>
      <c r="E94" s="271"/>
      <c r="F94" s="271"/>
      <c r="G94" s="271"/>
      <c r="H94" s="271"/>
      <c r="I94" s="271"/>
      <c r="J94" s="271"/>
      <c r="K94" s="271"/>
    </row>
    <row r="95" spans="1:11" x14ac:dyDescent="0.35">
      <c r="A95" s="285">
        <v>43998</v>
      </c>
      <c r="B95" s="286">
        <v>2771</v>
      </c>
      <c r="C95" s="270">
        <v>369</v>
      </c>
      <c r="D95" s="271"/>
      <c r="E95" s="271"/>
      <c r="F95" s="271"/>
      <c r="G95" s="271"/>
      <c r="H95" s="271"/>
      <c r="I95" s="271"/>
      <c r="J95" s="271"/>
      <c r="K95" s="271"/>
    </row>
    <row r="96" spans="1:11" x14ac:dyDescent="0.35">
      <c r="A96" s="285">
        <v>43999</v>
      </c>
      <c r="B96" s="286">
        <v>2696</v>
      </c>
      <c r="C96" s="270">
        <v>370</v>
      </c>
      <c r="D96" s="271"/>
      <c r="E96" s="271"/>
      <c r="F96" s="271"/>
      <c r="G96" s="271"/>
      <c r="H96" s="271"/>
      <c r="I96" s="271"/>
      <c r="J96" s="271"/>
      <c r="K96" s="271"/>
    </row>
    <row r="97" spans="1:11" x14ac:dyDescent="0.35">
      <c r="A97" s="285">
        <v>44000</v>
      </c>
      <c r="B97" s="286">
        <v>2536</v>
      </c>
      <c r="C97" s="270">
        <v>328</v>
      </c>
      <c r="D97" s="271"/>
      <c r="E97" s="271"/>
      <c r="F97" s="271"/>
      <c r="G97" s="271"/>
      <c r="H97" s="271"/>
      <c r="I97" s="271"/>
      <c r="J97" s="271"/>
      <c r="K97" s="271"/>
    </row>
    <row r="98" spans="1:11" x14ac:dyDescent="0.35">
      <c r="A98" s="285">
        <v>44001</v>
      </c>
      <c r="B98" s="286">
        <v>2748</v>
      </c>
      <c r="C98" s="270">
        <v>366</v>
      </c>
      <c r="D98" s="271"/>
      <c r="E98" s="271"/>
      <c r="F98" s="271"/>
      <c r="G98" s="271"/>
      <c r="H98" s="271"/>
      <c r="I98" s="271"/>
      <c r="J98" s="271"/>
      <c r="K98" s="271"/>
    </row>
    <row r="99" spans="1:11" x14ac:dyDescent="0.35">
      <c r="A99" s="285">
        <v>44002</v>
      </c>
      <c r="B99" s="286">
        <v>6896</v>
      </c>
      <c r="C99" s="270">
        <v>170</v>
      </c>
      <c r="D99" s="271"/>
      <c r="E99" s="271"/>
      <c r="F99" s="271"/>
      <c r="G99" s="271"/>
      <c r="H99" s="271"/>
      <c r="I99" s="271"/>
      <c r="J99" s="271"/>
      <c r="K99" s="271"/>
    </row>
    <row r="100" spans="1:11" x14ac:dyDescent="0.35">
      <c r="A100" s="285">
        <v>44003</v>
      </c>
      <c r="B100" s="286">
        <v>6473</v>
      </c>
      <c r="C100" s="270">
        <v>150</v>
      </c>
      <c r="D100" s="271"/>
      <c r="E100" s="271"/>
      <c r="F100" s="271"/>
      <c r="G100" s="271"/>
      <c r="H100" s="271"/>
      <c r="I100" s="271"/>
      <c r="J100" s="271"/>
      <c r="K100" s="271"/>
    </row>
    <row r="101" spans="1:11" x14ac:dyDescent="0.35">
      <c r="A101" s="285">
        <v>44004</v>
      </c>
      <c r="B101" s="286">
        <v>2890</v>
      </c>
      <c r="C101" s="270">
        <v>562</v>
      </c>
      <c r="D101" s="271"/>
      <c r="E101" s="271"/>
      <c r="F101" s="271"/>
      <c r="G101" s="271"/>
      <c r="H101" s="271"/>
      <c r="I101" s="271"/>
      <c r="J101" s="271"/>
      <c r="K101" s="271"/>
    </row>
    <row r="102" spans="1:11" x14ac:dyDescent="0.35">
      <c r="A102" s="285">
        <v>44005</v>
      </c>
      <c r="B102" s="286">
        <v>2578</v>
      </c>
      <c r="C102" s="270">
        <v>626</v>
      </c>
      <c r="D102" s="271"/>
      <c r="E102" s="271"/>
      <c r="F102" s="271"/>
      <c r="G102" s="271"/>
      <c r="H102" s="271"/>
      <c r="I102" s="271"/>
      <c r="J102" s="271"/>
      <c r="K102" s="271"/>
    </row>
    <row r="103" spans="1:11" x14ac:dyDescent="0.35">
      <c r="A103" s="285">
        <v>44006</v>
      </c>
      <c r="B103" s="286">
        <v>2730</v>
      </c>
      <c r="C103" s="270">
        <v>610</v>
      </c>
      <c r="D103" s="271"/>
      <c r="E103" s="271"/>
      <c r="F103" s="271"/>
      <c r="G103" s="271"/>
      <c r="H103" s="271"/>
      <c r="I103" s="271"/>
      <c r="J103" s="271"/>
      <c r="K103" s="271"/>
    </row>
    <row r="104" spans="1:11" x14ac:dyDescent="0.35">
      <c r="A104" s="285">
        <v>44007</v>
      </c>
      <c r="B104" s="286">
        <v>2661</v>
      </c>
      <c r="C104" s="270">
        <v>431</v>
      </c>
      <c r="D104" s="271"/>
      <c r="E104" s="271"/>
      <c r="F104" s="271"/>
      <c r="G104" s="271"/>
      <c r="H104" s="271"/>
      <c r="I104" s="271"/>
      <c r="J104" s="271"/>
      <c r="K104" s="271"/>
    </row>
    <row r="105" spans="1:11" x14ac:dyDescent="0.35">
      <c r="A105" s="285">
        <v>44008</v>
      </c>
      <c r="B105" s="286">
        <v>2899</v>
      </c>
      <c r="C105" s="270">
        <v>410</v>
      </c>
      <c r="D105" s="271"/>
      <c r="E105" s="271"/>
      <c r="F105" s="271"/>
      <c r="G105" s="271"/>
      <c r="H105" s="271"/>
      <c r="I105" s="271"/>
      <c r="J105" s="271"/>
      <c r="K105" s="271"/>
    </row>
    <row r="106" spans="1:11" x14ac:dyDescent="0.35">
      <c r="A106" s="285">
        <v>44009</v>
      </c>
      <c r="B106" s="286">
        <v>7675</v>
      </c>
      <c r="C106" s="270">
        <v>218</v>
      </c>
      <c r="D106" s="271"/>
      <c r="E106" s="271"/>
      <c r="F106" s="271"/>
      <c r="G106" s="271"/>
      <c r="H106" s="271"/>
      <c r="I106" s="271"/>
      <c r="J106" s="271"/>
      <c r="K106" s="271"/>
    </row>
    <row r="107" spans="1:11" x14ac:dyDescent="0.35">
      <c r="A107" s="285">
        <v>44010</v>
      </c>
      <c r="B107" s="286">
        <v>6590</v>
      </c>
      <c r="C107" s="270">
        <v>206</v>
      </c>
      <c r="D107" s="271"/>
      <c r="E107" s="271"/>
      <c r="F107" s="271"/>
      <c r="G107" s="271"/>
      <c r="H107" s="271"/>
      <c r="I107" s="271"/>
      <c r="J107" s="271"/>
      <c r="K107" s="271"/>
    </row>
    <row r="108" spans="1:11" x14ac:dyDescent="0.35">
      <c r="A108" s="285">
        <v>44011</v>
      </c>
      <c r="B108" s="286">
        <v>2832</v>
      </c>
      <c r="C108" s="270">
        <v>515</v>
      </c>
      <c r="D108" s="271"/>
      <c r="E108" s="271"/>
      <c r="F108" s="271"/>
      <c r="G108" s="271"/>
      <c r="H108" s="271"/>
      <c r="I108" s="271"/>
      <c r="J108" s="271"/>
      <c r="K108" s="271"/>
    </row>
    <row r="109" spans="1:11" x14ac:dyDescent="0.35">
      <c r="A109" s="285">
        <v>44012</v>
      </c>
      <c r="B109" s="286">
        <v>2594</v>
      </c>
      <c r="C109" s="270">
        <v>396</v>
      </c>
      <c r="D109" s="271"/>
      <c r="E109" s="271"/>
      <c r="F109" s="271"/>
      <c r="G109" s="271"/>
      <c r="H109" s="271"/>
      <c r="I109" s="271"/>
      <c r="J109" s="271"/>
      <c r="K109" s="271"/>
    </row>
    <row r="110" spans="1:11" x14ac:dyDescent="0.35">
      <c r="A110" s="285">
        <v>44013</v>
      </c>
      <c r="B110" s="286">
        <v>2573</v>
      </c>
      <c r="C110" s="270">
        <v>383</v>
      </c>
      <c r="D110" s="271"/>
      <c r="E110" s="271"/>
      <c r="F110" s="271"/>
      <c r="G110" s="271"/>
      <c r="H110" s="271"/>
      <c r="I110" s="271"/>
      <c r="J110" s="271"/>
      <c r="K110" s="271"/>
    </row>
    <row r="111" spans="1:11" x14ac:dyDescent="0.35">
      <c r="A111" s="285">
        <v>44014</v>
      </c>
      <c r="B111" s="286">
        <v>2518</v>
      </c>
      <c r="C111" s="270">
        <v>401</v>
      </c>
      <c r="D111" s="271"/>
      <c r="E111" s="271"/>
      <c r="F111" s="271"/>
      <c r="G111" s="271"/>
      <c r="H111" s="271"/>
      <c r="I111" s="271"/>
      <c r="J111" s="271"/>
      <c r="K111" s="271"/>
    </row>
    <row r="112" spans="1:11" x14ac:dyDescent="0.35">
      <c r="A112" s="285">
        <v>44015</v>
      </c>
      <c r="B112" s="286">
        <v>2686</v>
      </c>
      <c r="C112" s="270">
        <v>437</v>
      </c>
      <c r="D112" s="271"/>
      <c r="E112" s="271"/>
      <c r="F112" s="271"/>
      <c r="G112" s="271"/>
      <c r="H112" s="271"/>
      <c r="I112" s="271"/>
      <c r="J112" s="271"/>
      <c r="K112" s="271"/>
    </row>
    <row r="113" spans="1:11" x14ac:dyDescent="0.35">
      <c r="A113" s="285">
        <v>44016</v>
      </c>
      <c r="B113" s="286">
        <v>6894</v>
      </c>
      <c r="C113" s="270">
        <v>191</v>
      </c>
      <c r="D113" s="271"/>
      <c r="E113" s="271"/>
      <c r="F113" s="271"/>
      <c r="G113" s="271"/>
      <c r="H113" s="271"/>
      <c r="I113" s="271"/>
      <c r="J113" s="271"/>
      <c r="K113" s="271"/>
    </row>
    <row r="114" spans="1:11" x14ac:dyDescent="0.35">
      <c r="A114" s="285">
        <v>44017</v>
      </c>
      <c r="B114" s="286">
        <v>6445</v>
      </c>
      <c r="C114" s="270">
        <v>164</v>
      </c>
      <c r="D114" s="271"/>
      <c r="E114" s="271"/>
      <c r="F114" s="271"/>
      <c r="G114" s="271"/>
      <c r="H114" s="271"/>
      <c r="I114" s="271"/>
      <c r="J114" s="271"/>
      <c r="K114" s="271"/>
    </row>
    <row r="115" spans="1:11" x14ac:dyDescent="0.35">
      <c r="A115" s="285">
        <v>44018</v>
      </c>
      <c r="B115" s="286">
        <v>2857</v>
      </c>
      <c r="C115" s="270">
        <v>438</v>
      </c>
      <c r="D115" s="271"/>
      <c r="E115" s="271"/>
      <c r="F115" s="271"/>
      <c r="G115" s="271"/>
      <c r="H115" s="271"/>
      <c r="I115" s="271"/>
      <c r="J115" s="271"/>
      <c r="K115" s="271"/>
    </row>
    <row r="116" spans="1:11" x14ac:dyDescent="0.35">
      <c r="A116" s="285">
        <v>44019</v>
      </c>
      <c r="B116" s="286">
        <v>2491</v>
      </c>
      <c r="C116" s="270">
        <v>402</v>
      </c>
      <c r="D116" s="271"/>
      <c r="E116" s="271"/>
      <c r="F116" s="271"/>
      <c r="G116" s="271"/>
      <c r="H116" s="271"/>
      <c r="I116" s="271"/>
      <c r="J116" s="271"/>
      <c r="K116" s="271"/>
    </row>
    <row r="117" spans="1:11" x14ac:dyDescent="0.35">
      <c r="A117" s="285">
        <v>44020</v>
      </c>
      <c r="B117" s="286">
        <v>2432</v>
      </c>
      <c r="C117" s="270">
        <v>389</v>
      </c>
      <c r="D117" s="271"/>
      <c r="E117" s="271"/>
      <c r="F117" s="271"/>
      <c r="G117" s="271"/>
      <c r="H117" s="271"/>
      <c r="I117" s="271"/>
      <c r="J117" s="271"/>
      <c r="K117" s="271"/>
    </row>
    <row r="118" spans="1:11" x14ac:dyDescent="0.35">
      <c r="A118" s="285">
        <v>44021</v>
      </c>
      <c r="B118" s="286">
        <v>2464</v>
      </c>
      <c r="C118" s="270">
        <v>433</v>
      </c>
      <c r="D118" s="271"/>
      <c r="E118" s="271"/>
      <c r="F118" s="271"/>
      <c r="G118" s="271"/>
      <c r="H118" s="271"/>
      <c r="I118" s="271"/>
      <c r="J118" s="271"/>
      <c r="K118" s="271"/>
    </row>
    <row r="119" spans="1:11" x14ac:dyDescent="0.35">
      <c r="A119" s="285">
        <v>44022</v>
      </c>
      <c r="B119" s="286">
        <v>2583</v>
      </c>
      <c r="C119" s="270">
        <v>365</v>
      </c>
      <c r="D119" s="271"/>
      <c r="E119" s="271"/>
      <c r="F119" s="271"/>
      <c r="G119" s="271"/>
      <c r="H119" s="271"/>
      <c r="I119" s="271"/>
      <c r="J119" s="271"/>
      <c r="K119" s="271"/>
    </row>
    <row r="120" spans="1:11" x14ac:dyDescent="0.35">
      <c r="A120" s="285">
        <v>44023</v>
      </c>
      <c r="B120" s="286">
        <v>6574</v>
      </c>
      <c r="C120" s="270">
        <v>170</v>
      </c>
      <c r="D120" s="271"/>
      <c r="E120" s="271"/>
      <c r="F120" s="271"/>
      <c r="G120" s="271"/>
      <c r="H120" s="271"/>
      <c r="I120" s="271"/>
      <c r="J120" s="271"/>
      <c r="K120" s="271"/>
    </row>
    <row r="121" spans="1:11" x14ac:dyDescent="0.35">
      <c r="A121" s="285">
        <v>44024</v>
      </c>
      <c r="B121" s="286">
        <v>6147</v>
      </c>
      <c r="C121" s="270">
        <v>133</v>
      </c>
      <c r="D121" s="271"/>
      <c r="E121" s="271"/>
      <c r="F121" s="271"/>
      <c r="G121" s="271"/>
      <c r="H121" s="271"/>
      <c r="I121" s="271"/>
      <c r="J121" s="271"/>
      <c r="K121" s="271"/>
    </row>
    <row r="122" spans="1:11" x14ac:dyDescent="0.35">
      <c r="A122" s="285">
        <v>44025</v>
      </c>
      <c r="B122" s="286">
        <v>3492</v>
      </c>
      <c r="C122" s="270">
        <v>436</v>
      </c>
      <c r="D122" s="271"/>
      <c r="E122" s="271"/>
      <c r="F122" s="271"/>
      <c r="G122" s="271"/>
      <c r="H122" s="271"/>
      <c r="I122" s="271"/>
      <c r="J122" s="271"/>
      <c r="K122" s="271"/>
    </row>
    <row r="123" spans="1:11" x14ac:dyDescent="0.35">
      <c r="A123" s="285">
        <v>44026</v>
      </c>
      <c r="B123" s="286">
        <v>2543</v>
      </c>
      <c r="C123" s="270">
        <v>361</v>
      </c>
      <c r="D123" s="271"/>
      <c r="E123" s="271"/>
      <c r="F123" s="271"/>
      <c r="G123" s="271"/>
      <c r="H123" s="271"/>
      <c r="I123" s="271"/>
      <c r="J123" s="271"/>
      <c r="K123" s="271"/>
    </row>
    <row r="124" spans="1:11" x14ac:dyDescent="0.35">
      <c r="A124" s="285">
        <v>44027</v>
      </c>
      <c r="B124" s="286">
        <v>2507</v>
      </c>
      <c r="C124" s="270">
        <v>410</v>
      </c>
      <c r="D124" s="271"/>
      <c r="E124" s="271"/>
      <c r="F124" s="271"/>
      <c r="G124" s="271"/>
      <c r="H124" s="271"/>
      <c r="I124" s="271"/>
      <c r="J124" s="271"/>
      <c r="K124" s="271"/>
    </row>
    <row r="125" spans="1:11" x14ac:dyDescent="0.35">
      <c r="A125" s="285">
        <v>44028</v>
      </c>
      <c r="B125" s="286">
        <v>2572</v>
      </c>
      <c r="C125" s="270">
        <v>394</v>
      </c>
      <c r="D125" s="271"/>
      <c r="E125" s="271"/>
      <c r="F125" s="271"/>
      <c r="G125" s="271"/>
      <c r="H125" s="271"/>
      <c r="I125" s="271"/>
      <c r="J125" s="271"/>
      <c r="K125" s="271"/>
    </row>
    <row r="126" spans="1:11" x14ac:dyDescent="0.35">
      <c r="A126" s="285">
        <v>44029</v>
      </c>
      <c r="B126" s="286">
        <v>2668</v>
      </c>
      <c r="C126" s="270">
        <v>322</v>
      </c>
      <c r="D126" s="271"/>
      <c r="E126" s="271"/>
      <c r="F126" s="271"/>
      <c r="G126" s="271"/>
      <c r="H126" s="271"/>
      <c r="I126" s="271"/>
      <c r="J126" s="271"/>
      <c r="K126" s="271"/>
    </row>
    <row r="127" spans="1:11" x14ac:dyDescent="0.35">
      <c r="A127" s="285">
        <v>44030</v>
      </c>
      <c r="B127" s="286">
        <v>6868</v>
      </c>
      <c r="C127" s="270">
        <v>197</v>
      </c>
      <c r="D127" s="271"/>
      <c r="E127" s="271"/>
      <c r="F127" s="271"/>
      <c r="G127" s="271"/>
      <c r="H127" s="271"/>
      <c r="I127" s="271"/>
      <c r="J127" s="271"/>
      <c r="K127" s="271"/>
    </row>
    <row r="128" spans="1:11" x14ac:dyDescent="0.35">
      <c r="A128" s="285">
        <v>44031</v>
      </c>
      <c r="B128" s="286">
        <v>6540</v>
      </c>
      <c r="C128" s="270">
        <v>229</v>
      </c>
      <c r="D128" s="271"/>
      <c r="E128" s="271"/>
      <c r="F128" s="271"/>
      <c r="G128" s="271"/>
      <c r="H128" s="271"/>
      <c r="I128" s="271"/>
      <c r="J128" s="271"/>
      <c r="K128" s="271"/>
    </row>
    <row r="129" spans="1:11" x14ac:dyDescent="0.3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activeCell="B30" sqref="B30"/>
    </sheetView>
  </sheetViews>
  <sheetFormatPr defaultColWidth="9.453125" defaultRowHeight="14.5" x14ac:dyDescent="0.35"/>
  <cols>
    <col min="1" max="7" width="12.453125" style="311" customWidth="1"/>
    <col min="8" max="16384" width="9.453125" style="311"/>
  </cols>
  <sheetData>
    <row r="1" spans="1:19" x14ac:dyDescent="0.35">
      <c r="A1" s="309" t="s">
        <v>31</v>
      </c>
      <c r="B1" s="309"/>
      <c r="C1" s="309"/>
      <c r="D1" s="310"/>
      <c r="E1" s="310"/>
      <c r="F1" s="310"/>
      <c r="G1" s="310"/>
      <c r="K1" s="312" t="s">
        <v>29</v>
      </c>
    </row>
    <row r="2" spans="1:19" x14ac:dyDescent="0.35">
      <c r="A2" s="310"/>
      <c r="B2" s="310"/>
      <c r="C2" s="310"/>
      <c r="D2" s="310"/>
      <c r="E2" s="310"/>
      <c r="F2" s="310"/>
      <c r="G2" s="310"/>
    </row>
    <row r="3" spans="1:19" ht="30.65" customHeight="1" x14ac:dyDescent="0.35">
      <c r="A3" s="446" t="s">
        <v>0</v>
      </c>
      <c r="B3" s="442" t="s">
        <v>4</v>
      </c>
      <c r="C3" s="443"/>
      <c r="D3" s="444"/>
      <c r="E3" s="445" t="s">
        <v>7</v>
      </c>
      <c r="F3" s="445"/>
      <c r="G3" s="445"/>
    </row>
    <row r="4" spans="1:19" x14ac:dyDescent="0.35">
      <c r="A4" s="447"/>
      <c r="B4" s="313" t="s">
        <v>1</v>
      </c>
      <c r="C4" s="314" t="s">
        <v>2</v>
      </c>
      <c r="D4" s="315" t="s">
        <v>3</v>
      </c>
      <c r="E4" s="314" t="s">
        <v>1</v>
      </c>
      <c r="F4" s="314" t="s">
        <v>2</v>
      </c>
      <c r="G4" s="316" t="s">
        <v>3</v>
      </c>
    </row>
    <row r="5" spans="1:19" x14ac:dyDescent="0.35">
      <c r="A5" s="317">
        <v>43908</v>
      </c>
      <c r="B5" s="318"/>
      <c r="C5" s="319"/>
      <c r="D5" s="320">
        <v>6</v>
      </c>
      <c r="E5" s="321"/>
      <c r="F5" s="321"/>
      <c r="G5" s="321">
        <v>149</v>
      </c>
      <c r="H5" s="322"/>
      <c r="I5" s="322"/>
      <c r="J5" s="322"/>
      <c r="K5" s="322"/>
      <c r="L5" s="322"/>
      <c r="M5" s="322"/>
      <c r="N5" s="323"/>
      <c r="O5" s="323"/>
      <c r="P5" s="323"/>
      <c r="Q5" s="323"/>
      <c r="R5" s="323"/>
      <c r="S5" s="323"/>
    </row>
    <row r="6" spans="1:19" x14ac:dyDescent="0.35">
      <c r="A6" s="324">
        <v>43909</v>
      </c>
      <c r="B6" s="325"/>
      <c r="C6" s="326"/>
      <c r="D6" s="327">
        <v>11</v>
      </c>
      <c r="E6" s="321"/>
      <c r="F6" s="321"/>
      <c r="G6" s="321">
        <v>213</v>
      </c>
      <c r="H6" s="322"/>
      <c r="I6" s="322"/>
      <c r="J6" s="322"/>
      <c r="K6" s="322"/>
      <c r="L6" s="322"/>
      <c r="M6" s="322"/>
      <c r="N6" s="323"/>
      <c r="O6" s="323"/>
      <c r="P6" s="323"/>
      <c r="Q6" s="323"/>
      <c r="R6" s="323"/>
      <c r="S6" s="323"/>
    </row>
    <row r="7" spans="1:19" x14ac:dyDescent="0.35">
      <c r="A7" s="324">
        <v>43910</v>
      </c>
      <c r="B7" s="325"/>
      <c r="C7" s="326"/>
      <c r="D7" s="327">
        <v>16</v>
      </c>
      <c r="E7" s="321"/>
      <c r="F7" s="321"/>
      <c r="G7" s="321">
        <v>247</v>
      </c>
      <c r="H7" s="322"/>
      <c r="I7" s="322"/>
      <c r="J7" s="322"/>
      <c r="K7" s="322"/>
      <c r="L7" s="322"/>
      <c r="M7" s="322"/>
      <c r="N7" s="323"/>
      <c r="O7" s="323"/>
      <c r="P7" s="323"/>
      <c r="Q7" s="323"/>
      <c r="R7" s="323"/>
      <c r="S7" s="323"/>
    </row>
    <row r="8" spans="1:19" x14ac:dyDescent="0.35">
      <c r="A8" s="324">
        <v>43911</v>
      </c>
      <c r="B8" s="325"/>
      <c r="C8" s="326"/>
      <c r="D8" s="327">
        <v>20</v>
      </c>
      <c r="E8" s="321"/>
      <c r="F8" s="321"/>
      <c r="G8" s="321">
        <v>244</v>
      </c>
      <c r="H8" s="322"/>
      <c r="I8" s="322"/>
      <c r="J8" s="322"/>
      <c r="K8" s="322"/>
      <c r="L8" s="322"/>
      <c r="M8" s="322"/>
      <c r="N8" s="323"/>
      <c r="O8" s="323"/>
      <c r="P8" s="323"/>
      <c r="Q8" s="323"/>
      <c r="R8" s="323"/>
      <c r="S8" s="323"/>
    </row>
    <row r="9" spans="1:19" x14ac:dyDescent="0.35">
      <c r="A9" s="324">
        <v>43912</v>
      </c>
      <c r="B9" s="325"/>
      <c r="C9" s="326"/>
      <c r="D9" s="327">
        <v>23</v>
      </c>
      <c r="E9" s="321"/>
      <c r="F9" s="321"/>
      <c r="G9" s="321">
        <v>285</v>
      </c>
      <c r="H9" s="322"/>
      <c r="I9" s="322"/>
      <c r="J9" s="322"/>
      <c r="K9" s="322"/>
      <c r="L9" s="322"/>
      <c r="M9" s="322"/>
      <c r="N9" s="323"/>
      <c r="O9" s="323"/>
      <c r="P9" s="323"/>
      <c r="Q9" s="323"/>
      <c r="R9" s="323"/>
      <c r="S9" s="323"/>
    </row>
    <row r="10" spans="1:19" x14ac:dyDescent="0.3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3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3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3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3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3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3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3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3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3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3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3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3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3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3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3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3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3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3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3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35">
      <c r="A30" s="333">
        <v>43933</v>
      </c>
      <c r="B30" s="326">
        <v>208</v>
      </c>
      <c r="C30" s="326">
        <v>13</v>
      </c>
      <c r="D30" s="327">
        <v>221</v>
      </c>
      <c r="E30" s="326">
        <v>1487</v>
      </c>
      <c r="F30" s="326">
        <v>268</v>
      </c>
      <c r="G30" s="326">
        <v>1755</v>
      </c>
    </row>
    <row r="31" spans="1:19" x14ac:dyDescent="0.35">
      <c r="A31" s="334">
        <v>43934</v>
      </c>
      <c r="B31" s="325">
        <v>203</v>
      </c>
      <c r="C31" s="326">
        <v>8</v>
      </c>
      <c r="D31" s="326">
        <v>211</v>
      </c>
      <c r="E31" s="325">
        <v>1482</v>
      </c>
      <c r="F31" s="326">
        <v>315</v>
      </c>
      <c r="G31" s="326">
        <v>1797</v>
      </c>
    </row>
    <row r="32" spans="1:19" x14ac:dyDescent="0.35">
      <c r="A32" s="333">
        <v>43935</v>
      </c>
      <c r="B32" s="326">
        <v>192</v>
      </c>
      <c r="C32" s="326">
        <v>4</v>
      </c>
      <c r="D32" s="326">
        <v>196</v>
      </c>
      <c r="E32" s="325">
        <v>1514</v>
      </c>
      <c r="F32" s="326">
        <v>287</v>
      </c>
      <c r="G32" s="326">
        <v>1801</v>
      </c>
    </row>
    <row r="33" spans="1:7" x14ac:dyDescent="0.35">
      <c r="A33" s="333">
        <v>43936</v>
      </c>
      <c r="B33" s="326">
        <v>191</v>
      </c>
      <c r="C33" s="326">
        <v>4</v>
      </c>
      <c r="D33" s="327">
        <v>195</v>
      </c>
      <c r="E33" s="326">
        <v>1486</v>
      </c>
      <c r="F33" s="326">
        <v>261</v>
      </c>
      <c r="G33" s="326">
        <v>1747</v>
      </c>
    </row>
    <row r="34" spans="1:7" x14ac:dyDescent="0.35">
      <c r="A34" s="335">
        <v>43937</v>
      </c>
      <c r="B34" s="331">
        <v>191</v>
      </c>
      <c r="C34" s="331">
        <v>5</v>
      </c>
      <c r="D34" s="336">
        <v>196</v>
      </c>
      <c r="E34" s="337">
        <v>1479</v>
      </c>
      <c r="F34" s="336">
        <v>318</v>
      </c>
      <c r="G34" s="336">
        <v>1797</v>
      </c>
    </row>
    <row r="35" spans="1:7" x14ac:dyDescent="0.35">
      <c r="A35" s="338">
        <v>43938</v>
      </c>
      <c r="B35" s="331">
        <v>184</v>
      </c>
      <c r="C35" s="331">
        <v>5</v>
      </c>
      <c r="D35" s="336">
        <v>189</v>
      </c>
      <c r="E35" s="337">
        <v>1487</v>
      </c>
      <c r="F35" s="336">
        <v>312</v>
      </c>
      <c r="G35" s="336">
        <v>1799</v>
      </c>
    </row>
    <row r="36" spans="1:7" x14ac:dyDescent="0.35">
      <c r="A36" s="338">
        <v>43939</v>
      </c>
      <c r="B36" s="331">
        <v>178</v>
      </c>
      <c r="C36" s="331">
        <v>4</v>
      </c>
      <c r="D36" s="336">
        <v>182</v>
      </c>
      <c r="E36" s="337">
        <v>1501</v>
      </c>
      <c r="F36" s="336">
        <v>292</v>
      </c>
      <c r="G36" s="336">
        <v>1793</v>
      </c>
    </row>
    <row r="37" spans="1:7" x14ac:dyDescent="0.35">
      <c r="A37" s="338">
        <v>43940</v>
      </c>
      <c r="B37" s="331">
        <v>170</v>
      </c>
      <c r="C37" s="331">
        <v>4</v>
      </c>
      <c r="D37" s="331">
        <v>174</v>
      </c>
      <c r="E37" s="330">
        <v>1520</v>
      </c>
      <c r="F37" s="331">
        <v>277</v>
      </c>
      <c r="G37" s="331">
        <v>1797</v>
      </c>
    </row>
    <row r="38" spans="1:7" x14ac:dyDescent="0.35">
      <c r="A38" s="338">
        <v>43941</v>
      </c>
      <c r="B38" s="331">
        <v>167</v>
      </c>
      <c r="C38" s="331">
        <v>2</v>
      </c>
      <c r="D38" s="331">
        <v>169</v>
      </c>
      <c r="E38" s="339">
        <v>1520</v>
      </c>
      <c r="F38" s="340">
        <v>289</v>
      </c>
      <c r="G38" s="340">
        <v>1809</v>
      </c>
    </row>
    <row r="39" spans="1:7" x14ac:dyDescent="0.35">
      <c r="A39" s="338">
        <v>43942</v>
      </c>
      <c r="B39" s="341">
        <v>159</v>
      </c>
      <c r="C39" s="341">
        <v>7</v>
      </c>
      <c r="D39" s="336">
        <v>166</v>
      </c>
      <c r="E39" s="337">
        <v>1472</v>
      </c>
      <c r="F39" s="336">
        <v>394</v>
      </c>
      <c r="G39" s="336">
        <v>1866</v>
      </c>
    </row>
    <row r="40" spans="1:7" x14ac:dyDescent="0.35">
      <c r="A40" s="338">
        <v>43943</v>
      </c>
      <c r="B40" s="341">
        <v>147</v>
      </c>
      <c r="C40" s="341">
        <v>8</v>
      </c>
      <c r="D40" s="342">
        <v>155</v>
      </c>
      <c r="E40" s="336">
        <v>1432</v>
      </c>
      <c r="F40" s="336">
        <v>344</v>
      </c>
      <c r="G40" s="336">
        <v>1776</v>
      </c>
    </row>
    <row r="41" spans="1:7" x14ac:dyDescent="0.35">
      <c r="A41" s="338">
        <v>43944</v>
      </c>
      <c r="B41" s="341">
        <v>136</v>
      </c>
      <c r="C41" s="341">
        <v>12</v>
      </c>
      <c r="D41" s="336">
        <v>148</v>
      </c>
      <c r="E41" s="337">
        <v>1423</v>
      </c>
      <c r="F41" s="336">
        <v>325</v>
      </c>
      <c r="G41" s="336">
        <v>1748</v>
      </c>
    </row>
    <row r="42" spans="1:7" x14ac:dyDescent="0.35">
      <c r="A42" s="338">
        <v>43945</v>
      </c>
      <c r="B42" s="341">
        <v>136</v>
      </c>
      <c r="C42" s="341">
        <v>5</v>
      </c>
      <c r="D42" s="336">
        <v>141</v>
      </c>
      <c r="E42" s="337">
        <v>1383</v>
      </c>
      <c r="F42" s="336">
        <v>327</v>
      </c>
      <c r="G42" s="336">
        <v>1710</v>
      </c>
    </row>
    <row r="43" spans="1:7" x14ac:dyDescent="0.35">
      <c r="A43" s="338">
        <v>43946</v>
      </c>
      <c r="B43" s="341">
        <v>131</v>
      </c>
      <c r="C43" s="341">
        <v>9</v>
      </c>
      <c r="D43" s="342">
        <v>140</v>
      </c>
      <c r="E43" s="336">
        <v>1385</v>
      </c>
      <c r="F43" s="336">
        <v>363</v>
      </c>
      <c r="G43" s="336">
        <v>1748</v>
      </c>
    </row>
    <row r="44" spans="1:7" x14ac:dyDescent="0.35">
      <c r="A44" s="338">
        <v>43947</v>
      </c>
      <c r="B44" s="341">
        <v>126</v>
      </c>
      <c r="C44" s="341">
        <v>7</v>
      </c>
      <c r="D44" s="342">
        <v>133</v>
      </c>
      <c r="E44" s="336">
        <v>1382</v>
      </c>
      <c r="F44" s="336">
        <v>353</v>
      </c>
      <c r="G44" s="336">
        <v>1735</v>
      </c>
    </row>
    <row r="45" spans="1:7" x14ac:dyDescent="0.35">
      <c r="A45" s="338">
        <v>43948</v>
      </c>
      <c r="B45" s="341">
        <v>121</v>
      </c>
      <c r="C45" s="341">
        <v>13</v>
      </c>
      <c r="D45" s="342">
        <v>134</v>
      </c>
      <c r="E45" s="336">
        <v>1387</v>
      </c>
      <c r="F45" s="336">
        <v>375</v>
      </c>
      <c r="G45" s="336">
        <v>1762</v>
      </c>
    </row>
    <row r="46" spans="1:7" x14ac:dyDescent="0.35">
      <c r="A46" s="338">
        <v>43949</v>
      </c>
      <c r="B46" s="341">
        <v>114</v>
      </c>
      <c r="C46" s="341">
        <v>12</v>
      </c>
      <c r="D46" s="342">
        <v>126</v>
      </c>
      <c r="E46" s="336">
        <v>1359</v>
      </c>
      <c r="F46" s="336">
        <v>395</v>
      </c>
      <c r="G46" s="336">
        <v>1754</v>
      </c>
    </row>
    <row r="47" spans="1:7" x14ac:dyDescent="0.35">
      <c r="A47" s="338">
        <v>43950</v>
      </c>
      <c r="B47" s="341">
        <v>103</v>
      </c>
      <c r="C47" s="341">
        <v>11</v>
      </c>
      <c r="D47" s="342">
        <v>114</v>
      </c>
      <c r="E47" s="336">
        <v>1363</v>
      </c>
      <c r="F47" s="336">
        <v>364</v>
      </c>
      <c r="G47" s="336">
        <v>1727</v>
      </c>
    </row>
    <row r="48" spans="1:7" x14ac:dyDescent="0.35">
      <c r="A48" s="338">
        <v>43951</v>
      </c>
      <c r="B48" s="341">
        <v>101</v>
      </c>
      <c r="C48" s="341">
        <v>8</v>
      </c>
      <c r="D48" s="342">
        <v>109</v>
      </c>
      <c r="E48" s="336">
        <v>1324</v>
      </c>
      <c r="F48" s="336">
        <v>424</v>
      </c>
      <c r="G48" s="336">
        <v>1748</v>
      </c>
    </row>
    <row r="49" spans="1:8" x14ac:dyDescent="0.35">
      <c r="A49" s="338">
        <v>43952</v>
      </c>
      <c r="B49" s="341">
        <v>100</v>
      </c>
      <c r="C49" s="341">
        <v>10</v>
      </c>
      <c r="D49" s="342">
        <v>110</v>
      </c>
      <c r="E49" s="336">
        <v>1302</v>
      </c>
      <c r="F49" s="336">
        <v>439</v>
      </c>
      <c r="G49" s="336">
        <v>1741</v>
      </c>
      <c r="H49" s="343"/>
    </row>
    <row r="50" spans="1:8" x14ac:dyDescent="0.35">
      <c r="A50" s="338">
        <v>43953</v>
      </c>
      <c r="B50" s="341">
        <v>97</v>
      </c>
      <c r="C50" s="341">
        <v>11</v>
      </c>
      <c r="D50" s="342">
        <v>108</v>
      </c>
      <c r="E50" s="336">
        <v>1277</v>
      </c>
      <c r="F50" s="336">
        <v>397</v>
      </c>
      <c r="G50" s="336">
        <v>1674</v>
      </c>
    </row>
    <row r="51" spans="1:8" x14ac:dyDescent="0.35">
      <c r="A51" s="338">
        <v>43954</v>
      </c>
      <c r="B51" s="341">
        <v>91</v>
      </c>
      <c r="C51" s="341">
        <v>8</v>
      </c>
      <c r="D51" s="342">
        <v>99</v>
      </c>
      <c r="E51" s="336">
        <v>1266</v>
      </c>
      <c r="F51" s="336">
        <v>400</v>
      </c>
      <c r="G51" s="336">
        <v>1666</v>
      </c>
    </row>
    <row r="52" spans="1:8" x14ac:dyDescent="0.35">
      <c r="A52" s="338">
        <v>43955</v>
      </c>
      <c r="B52" s="341">
        <v>91</v>
      </c>
      <c r="C52" s="341">
        <v>8</v>
      </c>
      <c r="D52" s="344">
        <v>99</v>
      </c>
      <c r="E52" s="341">
        <v>1279</v>
      </c>
      <c r="F52" s="341">
        <v>441</v>
      </c>
      <c r="G52" s="341">
        <v>1720</v>
      </c>
    </row>
    <row r="53" spans="1:8" x14ac:dyDescent="0.35">
      <c r="A53" s="338">
        <v>43956</v>
      </c>
      <c r="B53" s="341">
        <v>90</v>
      </c>
      <c r="C53" s="341">
        <v>14</v>
      </c>
      <c r="D53" s="342">
        <v>104</v>
      </c>
      <c r="E53" s="336">
        <v>1225</v>
      </c>
      <c r="F53" s="336">
        <v>431</v>
      </c>
      <c r="G53" s="336">
        <v>1656</v>
      </c>
    </row>
    <row r="54" spans="1:8" x14ac:dyDescent="0.35">
      <c r="A54" s="338">
        <v>43957</v>
      </c>
      <c r="B54" s="341">
        <v>79</v>
      </c>
      <c r="C54" s="341">
        <v>10</v>
      </c>
      <c r="D54" s="342">
        <v>89</v>
      </c>
      <c r="E54" s="336">
        <v>1204</v>
      </c>
      <c r="F54" s="336">
        <v>428</v>
      </c>
      <c r="G54" s="336">
        <v>1632</v>
      </c>
    </row>
    <row r="55" spans="1:8" x14ac:dyDescent="0.35">
      <c r="A55" s="338">
        <v>43958</v>
      </c>
      <c r="B55" s="341">
        <v>79</v>
      </c>
      <c r="C55" s="341">
        <v>7</v>
      </c>
      <c r="D55" s="342">
        <v>86</v>
      </c>
      <c r="E55" s="336">
        <v>1199</v>
      </c>
      <c r="F55" s="336">
        <v>388</v>
      </c>
      <c r="G55" s="336">
        <v>1587</v>
      </c>
    </row>
    <row r="56" spans="1:8" x14ac:dyDescent="0.35">
      <c r="A56" s="338">
        <v>43959</v>
      </c>
      <c r="B56" s="345">
        <v>75</v>
      </c>
      <c r="C56" s="345">
        <v>9</v>
      </c>
      <c r="D56" s="332">
        <v>84</v>
      </c>
      <c r="E56" s="345">
        <v>1168</v>
      </c>
      <c r="F56" s="345">
        <v>416</v>
      </c>
      <c r="G56" s="345">
        <v>1584</v>
      </c>
    </row>
    <row r="57" spans="1:8" x14ac:dyDescent="0.35">
      <c r="A57" s="338">
        <v>43960</v>
      </c>
      <c r="B57" s="345">
        <v>76</v>
      </c>
      <c r="C57" s="345">
        <v>17</v>
      </c>
      <c r="D57" s="345">
        <v>93</v>
      </c>
      <c r="E57" s="330">
        <v>1159</v>
      </c>
      <c r="F57" s="345">
        <v>418</v>
      </c>
      <c r="G57" s="345">
        <v>1577</v>
      </c>
    </row>
    <row r="58" spans="1:8" x14ac:dyDescent="0.35">
      <c r="A58" s="338">
        <v>43961</v>
      </c>
      <c r="B58" s="345">
        <v>75</v>
      </c>
      <c r="C58" s="345">
        <v>7</v>
      </c>
      <c r="D58" s="345">
        <v>82</v>
      </c>
      <c r="E58" s="330">
        <v>1132</v>
      </c>
      <c r="F58" s="345">
        <v>352</v>
      </c>
      <c r="G58" s="345">
        <v>1484</v>
      </c>
    </row>
    <row r="59" spans="1:8" x14ac:dyDescent="0.35">
      <c r="A59" s="338">
        <v>43962</v>
      </c>
      <c r="B59" s="345">
        <v>72</v>
      </c>
      <c r="C59" s="345">
        <v>8</v>
      </c>
      <c r="D59" s="345">
        <v>80</v>
      </c>
      <c r="E59" s="346">
        <v>1145</v>
      </c>
      <c r="F59" s="345">
        <v>308</v>
      </c>
      <c r="G59" s="345">
        <v>1453</v>
      </c>
    </row>
    <row r="60" spans="1:8" x14ac:dyDescent="0.35">
      <c r="A60" s="338">
        <v>43963</v>
      </c>
      <c r="B60" s="331">
        <v>69</v>
      </c>
      <c r="C60" s="331">
        <v>12</v>
      </c>
      <c r="D60" s="332">
        <v>81</v>
      </c>
      <c r="E60" s="346">
        <v>1131</v>
      </c>
      <c r="F60" s="345">
        <v>487</v>
      </c>
      <c r="G60" s="345">
        <v>1618</v>
      </c>
    </row>
    <row r="61" spans="1:8" x14ac:dyDescent="0.35">
      <c r="A61" s="338">
        <v>43964</v>
      </c>
      <c r="B61" s="331">
        <v>64</v>
      </c>
      <c r="C61" s="331">
        <v>2</v>
      </c>
      <c r="D61" s="332">
        <v>66</v>
      </c>
      <c r="E61" s="346">
        <v>1101</v>
      </c>
      <c r="F61" s="345">
        <v>433</v>
      </c>
      <c r="G61" s="345">
        <v>1534</v>
      </c>
    </row>
    <row r="62" spans="1:8" x14ac:dyDescent="0.35">
      <c r="A62" s="338">
        <v>43965</v>
      </c>
      <c r="B62" s="331">
        <v>61</v>
      </c>
      <c r="C62" s="331">
        <v>10</v>
      </c>
      <c r="D62" s="332">
        <v>71</v>
      </c>
      <c r="E62" s="346">
        <v>1100</v>
      </c>
      <c r="F62" s="345">
        <v>380</v>
      </c>
      <c r="G62" s="345">
        <v>1480</v>
      </c>
    </row>
    <row r="63" spans="1:8" x14ac:dyDescent="0.35">
      <c r="A63" s="338">
        <v>43966</v>
      </c>
      <c r="B63" s="331">
        <v>53</v>
      </c>
      <c r="C63" s="331">
        <v>18</v>
      </c>
      <c r="D63" s="332">
        <v>71</v>
      </c>
      <c r="E63" s="346">
        <v>1066</v>
      </c>
      <c r="F63" s="345">
        <v>383</v>
      </c>
      <c r="G63" s="345">
        <v>1449</v>
      </c>
    </row>
    <row r="64" spans="1:8" x14ac:dyDescent="0.35">
      <c r="A64" s="338">
        <v>43967</v>
      </c>
      <c r="B64" s="331">
        <v>49</v>
      </c>
      <c r="C64" s="331">
        <v>10</v>
      </c>
      <c r="D64" s="332">
        <v>59</v>
      </c>
      <c r="E64" s="346">
        <v>1011</v>
      </c>
      <c r="F64" s="345">
        <v>405</v>
      </c>
      <c r="G64" s="345">
        <v>1416</v>
      </c>
    </row>
    <row r="65" spans="1:8" x14ac:dyDescent="0.35">
      <c r="A65" s="338">
        <v>43968</v>
      </c>
      <c r="B65" s="341">
        <v>46</v>
      </c>
      <c r="C65" s="341">
        <v>13</v>
      </c>
      <c r="D65" s="344">
        <v>59</v>
      </c>
      <c r="E65" s="346">
        <v>1007</v>
      </c>
      <c r="F65" s="345">
        <v>301</v>
      </c>
      <c r="G65" s="345">
        <v>1308</v>
      </c>
    </row>
    <row r="66" spans="1:8" x14ac:dyDescent="0.35">
      <c r="A66" s="338">
        <v>43969</v>
      </c>
      <c r="B66" s="341">
        <v>46</v>
      </c>
      <c r="C66" s="341">
        <v>17</v>
      </c>
      <c r="D66" s="344">
        <v>63</v>
      </c>
      <c r="E66" s="346">
        <v>1005</v>
      </c>
      <c r="F66" s="345">
        <v>422</v>
      </c>
      <c r="G66" s="345">
        <v>1427</v>
      </c>
    </row>
    <row r="67" spans="1:8" x14ac:dyDescent="0.35">
      <c r="A67" s="338">
        <v>43970</v>
      </c>
      <c r="B67" s="341">
        <v>47</v>
      </c>
      <c r="C67" s="341">
        <v>12</v>
      </c>
      <c r="D67" s="344">
        <v>59</v>
      </c>
      <c r="E67" s="346">
        <v>969</v>
      </c>
      <c r="F67" s="345">
        <v>478</v>
      </c>
      <c r="G67" s="345">
        <v>1447</v>
      </c>
    </row>
    <row r="68" spans="1:8" x14ac:dyDescent="0.35">
      <c r="A68" s="338">
        <v>43971</v>
      </c>
      <c r="B68" s="345">
        <v>44</v>
      </c>
      <c r="C68" s="345">
        <v>9</v>
      </c>
      <c r="D68" s="345">
        <v>53</v>
      </c>
      <c r="E68" s="330">
        <v>943</v>
      </c>
      <c r="F68" s="345">
        <v>500</v>
      </c>
      <c r="G68" s="345">
        <v>1443</v>
      </c>
    </row>
    <row r="69" spans="1:8" x14ac:dyDescent="0.35">
      <c r="A69" s="338">
        <v>43972</v>
      </c>
      <c r="B69" s="345">
        <v>43</v>
      </c>
      <c r="C69" s="345">
        <v>8</v>
      </c>
      <c r="D69" s="332">
        <v>51</v>
      </c>
      <c r="E69" s="345">
        <v>909</v>
      </c>
      <c r="F69" s="345">
        <v>409</v>
      </c>
      <c r="G69" s="345">
        <v>1318</v>
      </c>
    </row>
    <row r="70" spans="1:8" x14ac:dyDescent="0.35">
      <c r="A70" s="338">
        <v>43973</v>
      </c>
      <c r="B70" s="345">
        <v>38</v>
      </c>
      <c r="C70" s="345">
        <v>12</v>
      </c>
      <c r="D70" s="332">
        <v>50</v>
      </c>
      <c r="E70" s="345">
        <v>874</v>
      </c>
      <c r="F70" s="345">
        <v>383</v>
      </c>
      <c r="G70" s="345">
        <v>1257</v>
      </c>
    </row>
    <row r="71" spans="1:8" x14ac:dyDescent="0.35">
      <c r="A71" s="338">
        <v>43974</v>
      </c>
      <c r="B71" s="345">
        <v>36</v>
      </c>
      <c r="C71" s="345">
        <v>14</v>
      </c>
      <c r="D71" s="344">
        <v>50</v>
      </c>
      <c r="E71" s="345">
        <v>841</v>
      </c>
      <c r="F71" s="345">
        <v>464</v>
      </c>
      <c r="G71" s="345">
        <v>1305</v>
      </c>
    </row>
    <row r="72" spans="1:8" x14ac:dyDescent="0.35">
      <c r="A72" s="338">
        <v>43975</v>
      </c>
      <c r="B72" s="345">
        <v>33</v>
      </c>
      <c r="C72" s="345">
        <v>11</v>
      </c>
      <c r="D72" s="344">
        <v>44</v>
      </c>
      <c r="E72" s="345">
        <v>845</v>
      </c>
      <c r="F72" s="345">
        <v>484</v>
      </c>
      <c r="G72" s="345">
        <v>1329</v>
      </c>
    </row>
    <row r="73" spans="1:8" x14ac:dyDescent="0.35">
      <c r="A73" s="338">
        <v>43976</v>
      </c>
      <c r="B73" s="345">
        <v>29</v>
      </c>
      <c r="C73" s="345">
        <v>11</v>
      </c>
      <c r="D73" s="345">
        <v>40</v>
      </c>
      <c r="E73" s="330">
        <v>849</v>
      </c>
      <c r="F73" s="345">
        <v>420</v>
      </c>
      <c r="G73" s="345">
        <v>1269</v>
      </c>
      <c r="H73" s="345"/>
    </row>
    <row r="74" spans="1:8" x14ac:dyDescent="0.35">
      <c r="A74" s="338">
        <v>43977</v>
      </c>
      <c r="B74" s="345">
        <v>27</v>
      </c>
      <c r="C74" s="345">
        <v>8</v>
      </c>
      <c r="D74" s="332">
        <v>35</v>
      </c>
      <c r="E74" s="345">
        <v>833</v>
      </c>
      <c r="F74" s="345">
        <v>367</v>
      </c>
      <c r="G74" s="345">
        <v>1200</v>
      </c>
    </row>
    <row r="75" spans="1:8" x14ac:dyDescent="0.35">
      <c r="A75" s="338">
        <v>43978</v>
      </c>
      <c r="B75" s="345">
        <v>28</v>
      </c>
      <c r="C75" s="345">
        <v>10</v>
      </c>
      <c r="D75" s="332">
        <v>38</v>
      </c>
      <c r="E75" s="345">
        <v>810</v>
      </c>
      <c r="F75" s="345">
        <v>437</v>
      </c>
      <c r="G75" s="345">
        <v>1247</v>
      </c>
    </row>
    <row r="76" spans="1:8" x14ac:dyDescent="0.35">
      <c r="A76" s="347">
        <v>43979</v>
      </c>
      <c r="B76" s="345">
        <v>26</v>
      </c>
      <c r="C76" s="345">
        <v>11</v>
      </c>
      <c r="D76" s="332">
        <v>37</v>
      </c>
      <c r="E76" s="345">
        <v>797</v>
      </c>
      <c r="F76" s="345">
        <v>441</v>
      </c>
      <c r="G76" s="345">
        <v>1238</v>
      </c>
    </row>
    <row r="77" spans="1:8" x14ac:dyDescent="0.35">
      <c r="A77" s="347">
        <v>43980</v>
      </c>
      <c r="B77" s="345">
        <v>25</v>
      </c>
      <c r="C77" s="345">
        <v>15</v>
      </c>
      <c r="D77" s="344">
        <v>40</v>
      </c>
      <c r="E77" s="345">
        <v>769</v>
      </c>
      <c r="F77" s="345">
        <v>447</v>
      </c>
      <c r="G77" s="345">
        <v>1216</v>
      </c>
    </row>
    <row r="78" spans="1:8" x14ac:dyDescent="0.35">
      <c r="A78" s="347">
        <v>43981</v>
      </c>
      <c r="B78" s="345">
        <v>25</v>
      </c>
      <c r="C78" s="345">
        <v>8</v>
      </c>
      <c r="D78" s="344">
        <v>33</v>
      </c>
      <c r="E78" s="345">
        <v>736</v>
      </c>
      <c r="F78" s="345">
        <v>379</v>
      </c>
      <c r="G78" s="348">
        <v>1115</v>
      </c>
      <c r="H78" s="343"/>
    </row>
    <row r="79" spans="1:8" x14ac:dyDescent="0.35">
      <c r="A79" s="347">
        <v>43982</v>
      </c>
      <c r="B79" s="345">
        <v>20</v>
      </c>
      <c r="C79" s="345">
        <v>7</v>
      </c>
      <c r="D79" s="344">
        <v>27</v>
      </c>
      <c r="E79" s="345">
        <v>733</v>
      </c>
      <c r="F79" s="345">
        <v>341</v>
      </c>
      <c r="G79" s="348">
        <v>1074</v>
      </c>
      <c r="H79" s="343"/>
    </row>
    <row r="80" spans="1:8" x14ac:dyDescent="0.35">
      <c r="A80" s="347">
        <v>43983</v>
      </c>
      <c r="B80" s="345">
        <v>20</v>
      </c>
      <c r="C80" s="345">
        <v>7</v>
      </c>
      <c r="D80" s="332">
        <v>27</v>
      </c>
      <c r="E80" s="345">
        <v>736</v>
      </c>
      <c r="F80" s="345">
        <v>311</v>
      </c>
      <c r="G80" s="345">
        <v>1047</v>
      </c>
      <c r="H80" s="343"/>
    </row>
    <row r="81" spans="1:8" x14ac:dyDescent="0.35">
      <c r="A81" s="347">
        <v>43984</v>
      </c>
      <c r="B81" s="345">
        <v>20</v>
      </c>
      <c r="C81" s="345">
        <v>14</v>
      </c>
      <c r="D81" s="332">
        <v>34</v>
      </c>
      <c r="E81" s="345">
        <v>714</v>
      </c>
      <c r="F81" s="345">
        <v>456</v>
      </c>
      <c r="G81" s="345">
        <v>1170</v>
      </c>
      <c r="H81" s="343"/>
    </row>
    <row r="82" spans="1:8" x14ac:dyDescent="0.35">
      <c r="A82" s="347">
        <v>43985</v>
      </c>
      <c r="B82" s="345">
        <v>20</v>
      </c>
      <c r="C82" s="345">
        <v>14</v>
      </c>
      <c r="D82" s="332">
        <v>34</v>
      </c>
      <c r="E82" s="345">
        <v>708</v>
      </c>
      <c r="F82" s="345">
        <v>411</v>
      </c>
      <c r="G82" s="345">
        <v>1119</v>
      </c>
      <c r="H82" s="343"/>
    </row>
    <row r="83" spans="1:8" x14ac:dyDescent="0.35">
      <c r="A83" s="347">
        <v>43986</v>
      </c>
      <c r="B83" s="345">
        <v>18</v>
      </c>
      <c r="C83" s="345">
        <v>10</v>
      </c>
      <c r="D83" s="332">
        <v>28</v>
      </c>
      <c r="E83" s="345">
        <v>691</v>
      </c>
      <c r="F83" s="345">
        <v>336</v>
      </c>
      <c r="G83" s="345">
        <v>1027</v>
      </c>
      <c r="H83" s="343"/>
    </row>
    <row r="84" spans="1:8" x14ac:dyDescent="0.35">
      <c r="A84" s="347">
        <v>43987</v>
      </c>
      <c r="B84" s="345">
        <v>16</v>
      </c>
      <c r="C84" s="345">
        <v>7</v>
      </c>
      <c r="D84" s="344">
        <v>23</v>
      </c>
      <c r="E84" s="345">
        <v>682</v>
      </c>
      <c r="F84" s="345">
        <v>319</v>
      </c>
      <c r="G84" s="345">
        <v>1001</v>
      </c>
      <c r="H84" s="343"/>
    </row>
    <row r="85" spans="1:8" x14ac:dyDescent="0.35">
      <c r="A85" s="347">
        <v>43988</v>
      </c>
      <c r="B85" s="345">
        <v>16</v>
      </c>
      <c r="C85" s="345">
        <v>4</v>
      </c>
      <c r="D85" s="344">
        <v>20</v>
      </c>
      <c r="E85" s="345">
        <v>652</v>
      </c>
      <c r="F85" s="345">
        <v>373</v>
      </c>
      <c r="G85" s="345">
        <v>1025</v>
      </c>
      <c r="H85" s="343"/>
    </row>
    <row r="86" spans="1:8" x14ac:dyDescent="0.35">
      <c r="A86" s="347">
        <v>43989</v>
      </c>
      <c r="B86" s="345">
        <v>16</v>
      </c>
      <c r="C86" s="345">
        <v>9</v>
      </c>
      <c r="D86" s="344">
        <v>25</v>
      </c>
      <c r="E86" s="345">
        <v>652</v>
      </c>
      <c r="F86" s="345">
        <v>356</v>
      </c>
      <c r="G86" s="345">
        <v>1008</v>
      </c>
      <c r="H86" s="343"/>
    </row>
    <row r="87" spans="1:8" x14ac:dyDescent="0.35">
      <c r="A87" s="347">
        <v>43990</v>
      </c>
      <c r="B87" s="345">
        <v>16</v>
      </c>
      <c r="C87" s="345">
        <v>8</v>
      </c>
      <c r="D87" s="344">
        <v>24</v>
      </c>
      <c r="E87" s="345">
        <v>660</v>
      </c>
      <c r="F87" s="345">
        <v>387</v>
      </c>
      <c r="G87" s="345">
        <v>1047</v>
      </c>
      <c r="H87" s="343"/>
    </row>
    <row r="88" spans="1:8" x14ac:dyDescent="0.35">
      <c r="A88" s="347">
        <v>43991</v>
      </c>
      <c r="B88" s="345">
        <v>15</v>
      </c>
      <c r="C88" s="345">
        <v>6</v>
      </c>
      <c r="D88" s="344">
        <v>21</v>
      </c>
      <c r="E88" s="345">
        <v>647</v>
      </c>
      <c r="F88" s="345">
        <v>370</v>
      </c>
      <c r="G88" s="345">
        <v>1017</v>
      </c>
      <c r="H88" s="343"/>
    </row>
    <row r="89" spans="1:8" x14ac:dyDescent="0.35">
      <c r="A89" s="347">
        <v>43992</v>
      </c>
      <c r="B89" s="345">
        <v>15</v>
      </c>
      <c r="C89" s="345">
        <v>3</v>
      </c>
      <c r="D89" s="344">
        <v>18</v>
      </c>
      <c r="E89" s="345">
        <v>628</v>
      </c>
      <c r="F89" s="345">
        <v>364</v>
      </c>
      <c r="G89" s="345">
        <v>992</v>
      </c>
      <c r="H89" s="343"/>
    </row>
    <row r="90" spans="1:8" x14ac:dyDescent="0.35">
      <c r="A90" s="347">
        <v>43993</v>
      </c>
      <c r="B90" s="345">
        <v>15</v>
      </c>
      <c r="C90" s="345">
        <v>6</v>
      </c>
      <c r="D90" s="344">
        <v>21</v>
      </c>
      <c r="E90" s="345">
        <v>610</v>
      </c>
      <c r="F90" s="345">
        <v>296</v>
      </c>
      <c r="G90" s="345">
        <v>906</v>
      </c>
    </row>
    <row r="91" spans="1:8" x14ac:dyDescent="0.35">
      <c r="A91" s="347">
        <v>43994</v>
      </c>
      <c r="B91" s="345">
        <v>15</v>
      </c>
      <c r="C91" s="345">
        <v>8</v>
      </c>
      <c r="D91" s="344">
        <v>23</v>
      </c>
      <c r="E91" s="345">
        <v>590</v>
      </c>
      <c r="F91" s="345">
        <v>324</v>
      </c>
      <c r="G91" s="345">
        <v>914</v>
      </c>
    </row>
    <row r="92" spans="1:8" x14ac:dyDescent="0.35">
      <c r="A92" s="347">
        <v>43995</v>
      </c>
      <c r="B92" s="345">
        <v>13</v>
      </c>
      <c r="C92" s="345">
        <v>7</v>
      </c>
      <c r="D92" s="344">
        <v>20</v>
      </c>
      <c r="E92" s="345">
        <v>582</v>
      </c>
      <c r="F92" s="345">
        <v>401</v>
      </c>
      <c r="G92" s="345">
        <v>983</v>
      </c>
    </row>
    <row r="93" spans="1:8" x14ac:dyDescent="0.35">
      <c r="A93" s="347">
        <v>43996</v>
      </c>
      <c r="B93" s="345">
        <v>11</v>
      </c>
      <c r="C93" s="345">
        <v>4</v>
      </c>
      <c r="D93" s="344">
        <v>15</v>
      </c>
      <c r="E93" s="345">
        <v>575</v>
      </c>
      <c r="F93" s="345">
        <v>389</v>
      </c>
      <c r="G93" s="345">
        <v>964</v>
      </c>
    </row>
    <row r="94" spans="1:8" x14ac:dyDescent="0.35">
      <c r="A94" s="347">
        <v>43997</v>
      </c>
      <c r="B94" s="345">
        <v>12</v>
      </c>
      <c r="C94" s="345">
        <v>6</v>
      </c>
      <c r="D94" s="344">
        <v>18</v>
      </c>
      <c r="E94" s="345">
        <v>578</v>
      </c>
      <c r="F94" s="345">
        <v>292</v>
      </c>
      <c r="G94" s="345">
        <v>870</v>
      </c>
    </row>
    <row r="95" spans="1:8" x14ac:dyDescent="0.35">
      <c r="A95" s="347">
        <v>43998</v>
      </c>
      <c r="B95" s="345">
        <v>11</v>
      </c>
      <c r="C95" s="345">
        <v>8</v>
      </c>
      <c r="D95" s="344">
        <v>19</v>
      </c>
      <c r="E95" s="345">
        <v>567</v>
      </c>
      <c r="F95" s="345">
        <v>419</v>
      </c>
      <c r="G95" s="345">
        <v>986</v>
      </c>
    </row>
    <row r="96" spans="1:8" x14ac:dyDescent="0.35">
      <c r="A96" s="347">
        <v>43999</v>
      </c>
      <c r="B96" s="345">
        <v>11</v>
      </c>
      <c r="C96" s="345">
        <v>11</v>
      </c>
      <c r="D96" s="344">
        <v>22</v>
      </c>
      <c r="E96" s="345">
        <v>552</v>
      </c>
      <c r="F96" s="345">
        <v>364</v>
      </c>
      <c r="G96" s="345">
        <v>916</v>
      </c>
    </row>
    <row r="97" spans="1:7" x14ac:dyDescent="0.35">
      <c r="A97" s="347">
        <v>44000</v>
      </c>
      <c r="B97" s="345">
        <v>10</v>
      </c>
      <c r="C97" s="345">
        <v>12</v>
      </c>
      <c r="D97" s="344">
        <v>22</v>
      </c>
      <c r="E97" s="345">
        <v>544</v>
      </c>
      <c r="F97" s="345">
        <v>335</v>
      </c>
      <c r="G97" s="345">
        <v>879</v>
      </c>
    </row>
    <row r="98" spans="1:7" x14ac:dyDescent="0.35">
      <c r="A98" s="347">
        <v>44001</v>
      </c>
      <c r="B98" s="345">
        <v>10</v>
      </c>
      <c r="C98" s="345">
        <v>8</v>
      </c>
      <c r="D98" s="344">
        <v>18</v>
      </c>
      <c r="E98" s="345">
        <v>518</v>
      </c>
      <c r="F98" s="345">
        <v>318</v>
      </c>
      <c r="G98" s="345">
        <v>836</v>
      </c>
    </row>
    <row r="99" spans="1:7" x14ac:dyDescent="0.35">
      <c r="A99" s="347">
        <v>44002</v>
      </c>
      <c r="B99" s="345">
        <v>9</v>
      </c>
      <c r="C99" s="345">
        <v>5</v>
      </c>
      <c r="D99" s="344">
        <v>14</v>
      </c>
      <c r="E99" s="345">
        <v>511</v>
      </c>
      <c r="F99" s="345">
        <v>322</v>
      </c>
      <c r="G99" s="345">
        <v>833</v>
      </c>
    </row>
    <row r="100" spans="1:7" x14ac:dyDescent="0.35">
      <c r="A100" s="347">
        <v>44003</v>
      </c>
      <c r="B100" s="345">
        <v>9</v>
      </c>
      <c r="C100" s="345">
        <v>7</v>
      </c>
      <c r="D100" s="344">
        <v>16</v>
      </c>
      <c r="E100" s="345">
        <v>518</v>
      </c>
      <c r="F100" s="345">
        <v>283</v>
      </c>
      <c r="G100" s="345">
        <v>801</v>
      </c>
    </row>
    <row r="101" spans="1:7" x14ac:dyDescent="0.35">
      <c r="A101" s="347">
        <v>44004</v>
      </c>
      <c r="B101" s="345">
        <v>9</v>
      </c>
      <c r="C101" s="345">
        <v>6</v>
      </c>
      <c r="D101" s="332">
        <v>15</v>
      </c>
      <c r="E101" s="345">
        <v>515</v>
      </c>
      <c r="F101" s="345">
        <v>352</v>
      </c>
      <c r="G101" s="345">
        <v>867</v>
      </c>
    </row>
    <row r="102" spans="1:7" x14ac:dyDescent="0.35">
      <c r="A102" s="347">
        <v>44005</v>
      </c>
      <c r="B102" s="345">
        <v>7</v>
      </c>
      <c r="C102" s="345">
        <v>14</v>
      </c>
      <c r="D102" s="332">
        <v>21</v>
      </c>
      <c r="E102" s="345">
        <v>512</v>
      </c>
      <c r="F102" s="345">
        <v>353</v>
      </c>
      <c r="G102" s="345">
        <v>865</v>
      </c>
    </row>
    <row r="103" spans="1:7" x14ac:dyDescent="0.35">
      <c r="A103" s="347">
        <v>44006</v>
      </c>
      <c r="B103" s="345">
        <v>8</v>
      </c>
      <c r="C103" s="345">
        <v>15</v>
      </c>
      <c r="D103" s="332">
        <v>23</v>
      </c>
      <c r="E103" s="345">
        <v>489</v>
      </c>
      <c r="F103" s="345">
        <v>391</v>
      </c>
      <c r="G103" s="345">
        <v>880</v>
      </c>
    </row>
    <row r="104" spans="1:7" x14ac:dyDescent="0.35">
      <c r="A104" s="347">
        <v>44007</v>
      </c>
      <c r="B104" s="345">
        <v>7</v>
      </c>
      <c r="C104" s="345">
        <v>11</v>
      </c>
      <c r="D104" s="344">
        <v>18</v>
      </c>
      <c r="E104" s="345">
        <v>472</v>
      </c>
      <c r="F104" s="345">
        <v>354</v>
      </c>
      <c r="G104" s="345">
        <v>826</v>
      </c>
    </row>
    <row r="105" spans="1:7" x14ac:dyDescent="0.35">
      <c r="A105" s="347">
        <v>44008</v>
      </c>
      <c r="B105" s="345">
        <v>5</v>
      </c>
      <c r="C105" s="345">
        <v>12</v>
      </c>
      <c r="D105" s="344">
        <v>17</v>
      </c>
      <c r="E105" s="345">
        <v>467</v>
      </c>
      <c r="F105" s="345">
        <v>356</v>
      </c>
      <c r="G105" s="345">
        <v>823</v>
      </c>
    </row>
    <row r="106" spans="1:7" x14ac:dyDescent="0.35">
      <c r="A106" s="347">
        <v>44009</v>
      </c>
      <c r="B106" s="345">
        <v>5</v>
      </c>
      <c r="C106" s="345">
        <v>11</v>
      </c>
      <c r="D106" s="344">
        <v>16</v>
      </c>
      <c r="E106" s="345">
        <v>456</v>
      </c>
      <c r="F106" s="345">
        <v>390</v>
      </c>
      <c r="G106" s="345">
        <v>846</v>
      </c>
    </row>
    <row r="107" spans="1:7" x14ac:dyDescent="0.35">
      <c r="A107" s="347">
        <v>44010</v>
      </c>
      <c r="B107" s="345">
        <v>5</v>
      </c>
      <c r="C107" s="345">
        <v>8</v>
      </c>
      <c r="D107" s="344">
        <v>13</v>
      </c>
      <c r="E107" s="345">
        <v>453</v>
      </c>
      <c r="F107" s="345">
        <v>326</v>
      </c>
      <c r="G107" s="345">
        <v>779</v>
      </c>
    </row>
    <row r="108" spans="1:7" x14ac:dyDescent="0.35">
      <c r="A108" s="347">
        <v>44011</v>
      </c>
      <c r="B108" s="345">
        <v>5</v>
      </c>
      <c r="C108" s="345">
        <v>5</v>
      </c>
      <c r="D108" s="344">
        <v>10</v>
      </c>
      <c r="E108" s="345">
        <v>453</v>
      </c>
      <c r="F108" s="345">
        <v>288</v>
      </c>
      <c r="G108" s="345">
        <v>741</v>
      </c>
    </row>
    <row r="109" spans="1:7" x14ac:dyDescent="0.35">
      <c r="A109" s="347">
        <v>44012</v>
      </c>
      <c r="B109" s="345">
        <v>5</v>
      </c>
      <c r="C109" s="345">
        <v>14</v>
      </c>
      <c r="D109" s="332">
        <v>19</v>
      </c>
      <c r="E109" s="345">
        <v>450</v>
      </c>
      <c r="F109" s="345">
        <v>435</v>
      </c>
      <c r="G109" s="345">
        <v>885</v>
      </c>
    </row>
    <row r="110" spans="1:7" x14ac:dyDescent="0.35">
      <c r="A110" s="347">
        <v>44013</v>
      </c>
      <c r="B110" s="345">
        <v>5</v>
      </c>
      <c r="C110" s="345">
        <v>12</v>
      </c>
      <c r="D110" s="332">
        <v>17</v>
      </c>
      <c r="E110" s="345">
        <v>439</v>
      </c>
      <c r="F110" s="345">
        <v>346</v>
      </c>
      <c r="G110" s="345">
        <v>785</v>
      </c>
    </row>
    <row r="111" spans="1:7" x14ac:dyDescent="0.35">
      <c r="A111" s="347">
        <v>44014</v>
      </c>
      <c r="B111" s="345">
        <v>4</v>
      </c>
      <c r="C111" s="345">
        <v>5</v>
      </c>
      <c r="D111" s="332">
        <v>9</v>
      </c>
      <c r="E111" s="345">
        <v>432</v>
      </c>
      <c r="F111" s="345">
        <v>353</v>
      </c>
      <c r="G111" s="345">
        <v>785</v>
      </c>
    </row>
    <row r="112" spans="1:7" x14ac:dyDescent="0.35">
      <c r="A112" s="347">
        <v>44015</v>
      </c>
      <c r="B112" s="345">
        <v>5</v>
      </c>
      <c r="C112" s="345">
        <v>7</v>
      </c>
      <c r="D112" s="332">
        <v>12</v>
      </c>
      <c r="E112" s="345">
        <v>422</v>
      </c>
      <c r="F112" s="345">
        <v>248</v>
      </c>
      <c r="G112" s="345">
        <v>670</v>
      </c>
    </row>
    <row r="113" spans="1:7" x14ac:dyDescent="0.35">
      <c r="A113" s="347">
        <v>44016</v>
      </c>
      <c r="B113" s="345">
        <v>5</v>
      </c>
      <c r="C113" s="345">
        <v>15</v>
      </c>
      <c r="D113" s="344">
        <v>20</v>
      </c>
      <c r="E113" s="345">
        <v>430</v>
      </c>
      <c r="F113" s="345">
        <v>281</v>
      </c>
      <c r="G113" s="345">
        <v>711</v>
      </c>
    </row>
    <row r="114" spans="1:7" x14ac:dyDescent="0.35">
      <c r="A114" s="347">
        <v>44017</v>
      </c>
      <c r="B114" s="345">
        <v>4</v>
      </c>
      <c r="C114" s="345">
        <v>7</v>
      </c>
      <c r="D114" s="344">
        <v>11</v>
      </c>
      <c r="E114" s="345">
        <v>424</v>
      </c>
      <c r="F114" s="345">
        <v>278</v>
      </c>
      <c r="G114" s="345">
        <v>702</v>
      </c>
    </row>
    <row r="115" spans="1:7" x14ac:dyDescent="0.35">
      <c r="A115" s="347">
        <v>44018</v>
      </c>
      <c r="B115" s="345">
        <v>4</v>
      </c>
      <c r="C115" s="345">
        <v>4</v>
      </c>
      <c r="D115" s="332">
        <v>8</v>
      </c>
      <c r="E115" s="345">
        <v>384</v>
      </c>
      <c r="F115" s="345">
        <v>298</v>
      </c>
      <c r="G115" s="345">
        <v>682</v>
      </c>
    </row>
    <row r="116" spans="1:7" x14ac:dyDescent="0.35">
      <c r="A116" s="347">
        <v>44019</v>
      </c>
      <c r="B116" s="345">
        <v>3</v>
      </c>
      <c r="C116" s="345">
        <v>4</v>
      </c>
      <c r="D116" s="332">
        <v>7</v>
      </c>
      <c r="E116" s="345">
        <v>376</v>
      </c>
      <c r="F116" s="345">
        <v>323</v>
      </c>
      <c r="G116" s="345">
        <v>699</v>
      </c>
    </row>
    <row r="117" spans="1:7" x14ac:dyDescent="0.35">
      <c r="A117" s="347">
        <v>44020</v>
      </c>
      <c r="B117" s="345">
        <v>3</v>
      </c>
      <c r="C117" s="345">
        <v>8</v>
      </c>
      <c r="D117" s="344">
        <v>11</v>
      </c>
      <c r="E117" s="345">
        <v>358</v>
      </c>
      <c r="F117" s="345">
        <v>409</v>
      </c>
      <c r="G117" s="345">
        <v>767</v>
      </c>
    </row>
    <row r="118" spans="1:7" x14ac:dyDescent="0.35">
      <c r="A118" s="347">
        <v>44021</v>
      </c>
      <c r="B118" s="345">
        <v>3</v>
      </c>
      <c r="C118" s="345">
        <v>6</v>
      </c>
      <c r="D118" s="344">
        <v>9</v>
      </c>
      <c r="E118" s="345">
        <v>342</v>
      </c>
      <c r="F118" s="345">
        <v>304</v>
      </c>
      <c r="G118" s="345">
        <v>646</v>
      </c>
    </row>
    <row r="119" spans="1:7" x14ac:dyDescent="0.35">
      <c r="A119" s="347">
        <v>44022</v>
      </c>
      <c r="B119" s="345">
        <v>4</v>
      </c>
      <c r="C119" s="345">
        <v>8</v>
      </c>
      <c r="D119" s="344">
        <v>12</v>
      </c>
      <c r="E119" s="345">
        <v>337</v>
      </c>
      <c r="F119" s="345">
        <v>331</v>
      </c>
      <c r="G119" s="345">
        <v>668</v>
      </c>
    </row>
    <row r="120" spans="1:7" x14ac:dyDescent="0.35">
      <c r="A120" s="347">
        <v>44023</v>
      </c>
      <c r="B120" s="345">
        <v>3</v>
      </c>
      <c r="C120" s="345">
        <v>3</v>
      </c>
      <c r="D120" s="344">
        <v>6</v>
      </c>
      <c r="E120" s="345">
        <v>323</v>
      </c>
      <c r="F120" s="345">
        <v>296</v>
      </c>
      <c r="G120" s="345">
        <v>619</v>
      </c>
    </row>
    <row r="121" spans="1:7" x14ac:dyDescent="0.35">
      <c r="A121" s="347">
        <v>44024</v>
      </c>
      <c r="B121" s="345">
        <v>3</v>
      </c>
      <c r="C121" s="345">
        <v>3</v>
      </c>
      <c r="D121" s="344">
        <v>6</v>
      </c>
      <c r="E121" s="345">
        <v>330</v>
      </c>
      <c r="F121" s="345">
        <v>233</v>
      </c>
      <c r="G121" s="345">
        <v>563</v>
      </c>
    </row>
    <row r="122" spans="1:7" x14ac:dyDescent="0.35">
      <c r="A122" s="347">
        <v>44025</v>
      </c>
      <c r="B122" s="345">
        <v>3</v>
      </c>
      <c r="C122" s="345">
        <v>3</v>
      </c>
      <c r="D122" s="344">
        <v>6</v>
      </c>
      <c r="E122" s="345">
        <v>335</v>
      </c>
      <c r="F122" s="345">
        <v>214</v>
      </c>
      <c r="G122" s="345">
        <v>549</v>
      </c>
    </row>
    <row r="123" spans="1:7" x14ac:dyDescent="0.35">
      <c r="A123" s="347">
        <v>44026</v>
      </c>
      <c r="B123" s="345">
        <v>2</v>
      </c>
      <c r="C123" s="345">
        <v>10</v>
      </c>
      <c r="D123" s="344">
        <v>12</v>
      </c>
      <c r="E123" s="345">
        <v>327</v>
      </c>
      <c r="F123" s="345">
        <v>289</v>
      </c>
      <c r="G123" s="345">
        <v>616</v>
      </c>
    </row>
    <row r="124" spans="1:7" x14ac:dyDescent="0.35">
      <c r="A124" s="347">
        <v>44027</v>
      </c>
      <c r="B124" s="345">
        <v>2</v>
      </c>
      <c r="C124" s="345">
        <v>4</v>
      </c>
      <c r="D124" s="344">
        <v>6</v>
      </c>
      <c r="E124" s="345">
        <v>329</v>
      </c>
      <c r="F124" s="345">
        <v>282</v>
      </c>
      <c r="G124" s="345">
        <v>611</v>
      </c>
    </row>
    <row r="125" spans="1:7" x14ac:dyDescent="0.35">
      <c r="A125" s="347">
        <v>44028</v>
      </c>
      <c r="B125" s="345">
        <v>3</v>
      </c>
      <c r="C125" s="345">
        <v>3</v>
      </c>
      <c r="D125" s="344">
        <v>6</v>
      </c>
      <c r="E125" s="345">
        <v>320</v>
      </c>
      <c r="F125" s="345">
        <v>310</v>
      </c>
      <c r="G125" s="345">
        <v>630</v>
      </c>
    </row>
    <row r="126" spans="1:7" x14ac:dyDescent="0.35">
      <c r="A126" s="347">
        <v>44029</v>
      </c>
      <c r="B126" s="345">
        <v>3</v>
      </c>
      <c r="C126" s="345">
        <v>6</v>
      </c>
      <c r="D126" s="344">
        <v>9</v>
      </c>
      <c r="E126" s="345">
        <v>316</v>
      </c>
      <c r="F126" s="345">
        <v>348</v>
      </c>
      <c r="G126" s="345">
        <v>664</v>
      </c>
    </row>
    <row r="127" spans="1:7" x14ac:dyDescent="0.35">
      <c r="A127" s="347">
        <v>44030</v>
      </c>
      <c r="B127" s="345">
        <v>3</v>
      </c>
      <c r="C127" s="345">
        <v>5</v>
      </c>
      <c r="D127" s="344">
        <v>8</v>
      </c>
      <c r="E127" s="345">
        <v>305</v>
      </c>
      <c r="F127" s="345">
        <v>382</v>
      </c>
      <c r="G127" s="345">
        <v>687</v>
      </c>
    </row>
    <row r="128" spans="1:7" x14ac:dyDescent="0.35">
      <c r="A128" s="347">
        <v>44031</v>
      </c>
      <c r="B128" s="345">
        <v>3</v>
      </c>
      <c r="C128" s="345">
        <v>1</v>
      </c>
      <c r="D128" s="344">
        <v>4</v>
      </c>
      <c r="E128" s="345">
        <v>302</v>
      </c>
      <c r="F128" s="345">
        <v>208</v>
      </c>
      <c r="G128" s="345">
        <v>510</v>
      </c>
    </row>
    <row r="129" spans="1:8" x14ac:dyDescent="0.35">
      <c r="A129" s="347">
        <v>44032</v>
      </c>
      <c r="B129" s="345">
        <v>3</v>
      </c>
      <c r="C129" s="345">
        <v>7</v>
      </c>
      <c r="D129" s="344">
        <v>10</v>
      </c>
      <c r="E129" s="345">
        <v>299</v>
      </c>
      <c r="F129" s="345">
        <v>268</v>
      </c>
      <c r="G129" s="345">
        <v>567</v>
      </c>
    </row>
    <row r="130" spans="1:8" x14ac:dyDescent="0.35">
      <c r="A130" s="349">
        <v>44033</v>
      </c>
      <c r="B130" s="350">
        <v>4</v>
      </c>
      <c r="C130" s="350">
        <v>16</v>
      </c>
      <c r="D130" s="351">
        <v>20</v>
      </c>
      <c r="E130" s="350">
        <v>303</v>
      </c>
      <c r="F130" s="350">
        <v>315</v>
      </c>
      <c r="G130" s="350">
        <v>618</v>
      </c>
    </row>
    <row r="131" spans="1:8" x14ac:dyDescent="0.35">
      <c r="A131" s="338">
        <v>44034</v>
      </c>
      <c r="B131" s="331">
        <v>3</v>
      </c>
      <c r="C131" s="331"/>
      <c r="D131" s="352"/>
      <c r="E131" s="331">
        <v>295</v>
      </c>
      <c r="F131" s="331"/>
      <c r="G131" s="331"/>
      <c r="H131" s="353" t="s">
        <v>88</v>
      </c>
    </row>
    <row r="132" spans="1:8" x14ac:dyDescent="0.35">
      <c r="A132" s="338">
        <v>44035</v>
      </c>
      <c r="B132" s="341">
        <v>2</v>
      </c>
      <c r="C132" s="354"/>
      <c r="D132" s="355"/>
      <c r="E132" s="331">
        <v>287</v>
      </c>
      <c r="F132" s="354"/>
      <c r="G132" s="354"/>
    </row>
    <row r="133" spans="1:8" x14ac:dyDescent="0.35">
      <c r="A133" s="338">
        <v>44036</v>
      </c>
      <c r="B133" s="331">
        <v>2</v>
      </c>
      <c r="C133" s="354"/>
      <c r="D133" s="355"/>
      <c r="E133" s="331">
        <v>278</v>
      </c>
      <c r="F133" s="354"/>
      <c r="G133" s="354"/>
    </row>
    <row r="134" spans="1:8" x14ac:dyDescent="0.35">
      <c r="A134" s="338">
        <v>44037</v>
      </c>
      <c r="B134" s="345">
        <v>2</v>
      </c>
      <c r="D134" s="355"/>
      <c r="E134" s="345">
        <v>270</v>
      </c>
      <c r="H134" s="353"/>
    </row>
    <row r="135" spans="1:8" x14ac:dyDescent="0.35">
      <c r="A135" s="338">
        <v>44038</v>
      </c>
      <c r="B135" s="345">
        <v>2</v>
      </c>
      <c r="E135" s="330">
        <v>267</v>
      </c>
      <c r="H135" s="353"/>
    </row>
    <row r="136" spans="1:8" x14ac:dyDescent="0.35">
      <c r="A136" s="338">
        <v>44039</v>
      </c>
      <c r="B136" s="345">
        <v>2</v>
      </c>
      <c r="E136" s="330">
        <v>270</v>
      </c>
    </row>
    <row r="137" spans="1:8" x14ac:dyDescent="0.35">
      <c r="A137" s="338">
        <v>44040</v>
      </c>
      <c r="B137" s="345">
        <v>2</v>
      </c>
      <c r="D137" s="355"/>
      <c r="E137" s="345">
        <v>264</v>
      </c>
    </row>
    <row r="138" spans="1:8" x14ac:dyDescent="0.35">
      <c r="A138" s="338">
        <v>44041</v>
      </c>
      <c r="B138" s="345">
        <v>2</v>
      </c>
      <c r="D138" s="355"/>
      <c r="E138" s="345">
        <v>260</v>
      </c>
    </row>
    <row r="139" spans="1:8" x14ac:dyDescent="0.35">
      <c r="A139" s="338">
        <v>44042</v>
      </c>
      <c r="B139" s="345">
        <v>2</v>
      </c>
      <c r="D139" s="355"/>
      <c r="E139" s="345">
        <v>260</v>
      </c>
    </row>
    <row r="140" spans="1:8" x14ac:dyDescent="0.35">
      <c r="A140" s="338">
        <v>44043</v>
      </c>
      <c r="B140" s="345">
        <v>4</v>
      </c>
      <c r="D140" s="355"/>
      <c r="E140" s="345">
        <v>255</v>
      </c>
    </row>
    <row r="141" spans="1:8" x14ac:dyDescent="0.35">
      <c r="A141" s="338">
        <v>44044</v>
      </c>
      <c r="B141" s="345">
        <v>3</v>
      </c>
      <c r="D141" s="355"/>
      <c r="E141" s="345">
        <v>260</v>
      </c>
    </row>
    <row r="142" spans="1:8" x14ac:dyDescent="0.35">
      <c r="A142" s="338">
        <v>44045</v>
      </c>
      <c r="B142" s="331">
        <v>3</v>
      </c>
      <c r="C142" s="354"/>
      <c r="D142" s="355"/>
      <c r="E142" s="345">
        <v>265</v>
      </c>
    </row>
    <row r="143" spans="1:8" x14ac:dyDescent="0.35">
      <c r="A143" s="338">
        <v>44046</v>
      </c>
      <c r="B143" s="331">
        <v>3</v>
      </c>
      <c r="C143" s="354"/>
      <c r="D143" s="355"/>
      <c r="E143" s="345">
        <v>265</v>
      </c>
    </row>
    <row r="144" spans="1:8" x14ac:dyDescent="0.35">
      <c r="A144" s="338">
        <v>44047</v>
      </c>
      <c r="B144" s="331">
        <v>3</v>
      </c>
      <c r="C144" s="354"/>
      <c r="D144" s="355"/>
      <c r="E144" s="345">
        <v>270</v>
      </c>
      <c r="H144" s="353"/>
    </row>
    <row r="145" spans="1:5" x14ac:dyDescent="0.35">
      <c r="A145" s="338">
        <v>44048</v>
      </c>
      <c r="B145" s="331">
        <v>3</v>
      </c>
      <c r="C145" s="354"/>
      <c r="D145" s="355"/>
      <c r="E145" s="345">
        <v>267</v>
      </c>
    </row>
    <row r="146" spans="1:5" x14ac:dyDescent="0.35">
      <c r="A146" s="338">
        <v>44049</v>
      </c>
      <c r="B146" s="331">
        <v>4</v>
      </c>
      <c r="C146" s="354"/>
      <c r="D146" s="355"/>
      <c r="E146" s="345">
        <v>270</v>
      </c>
    </row>
    <row r="147" spans="1:5" x14ac:dyDescent="0.35">
      <c r="A147" s="338">
        <v>44050</v>
      </c>
      <c r="B147" s="331">
        <v>4</v>
      </c>
      <c r="C147" s="354"/>
      <c r="D147" s="355"/>
      <c r="E147" s="345">
        <v>262</v>
      </c>
    </row>
    <row r="148" spans="1:5" x14ac:dyDescent="0.35">
      <c r="A148" s="338">
        <v>44051</v>
      </c>
      <c r="B148" s="331">
        <v>3</v>
      </c>
      <c r="C148" s="354"/>
      <c r="D148" s="355"/>
      <c r="E148" s="330">
        <v>261</v>
      </c>
    </row>
    <row r="149" spans="1:5" x14ac:dyDescent="0.35">
      <c r="A149" s="338">
        <v>44052</v>
      </c>
      <c r="B149" s="331">
        <v>3</v>
      </c>
      <c r="C149" s="354"/>
      <c r="E149" s="330">
        <v>261</v>
      </c>
    </row>
    <row r="150" spans="1:5" x14ac:dyDescent="0.35">
      <c r="A150" s="338">
        <v>44053</v>
      </c>
      <c r="B150" s="331">
        <v>3</v>
      </c>
      <c r="C150" s="354"/>
      <c r="E150" s="346">
        <v>267</v>
      </c>
    </row>
    <row r="151" spans="1:5" x14ac:dyDescent="0.35">
      <c r="A151" s="338">
        <v>44054</v>
      </c>
      <c r="B151" s="331">
        <v>3</v>
      </c>
      <c r="C151" s="354"/>
      <c r="E151" s="346">
        <v>269</v>
      </c>
    </row>
    <row r="152" spans="1:5" x14ac:dyDescent="0.35">
      <c r="A152" s="338">
        <v>44055</v>
      </c>
      <c r="B152" s="341">
        <v>3</v>
      </c>
      <c r="C152" s="354"/>
      <c r="E152" s="346">
        <v>265</v>
      </c>
    </row>
    <row r="153" spans="1:5" x14ac:dyDescent="0.35">
      <c r="A153" s="338">
        <v>44056</v>
      </c>
      <c r="B153" s="341">
        <v>3</v>
      </c>
      <c r="C153" s="354"/>
      <c r="E153" s="346">
        <v>258</v>
      </c>
    </row>
    <row r="154" spans="1:5" x14ac:dyDescent="0.35">
      <c r="A154" s="338">
        <v>44057</v>
      </c>
      <c r="B154" s="341">
        <v>3</v>
      </c>
      <c r="C154" s="354"/>
      <c r="E154" s="346">
        <v>253</v>
      </c>
    </row>
    <row r="155" spans="1:5" x14ac:dyDescent="0.35">
      <c r="A155" s="338">
        <v>44058</v>
      </c>
      <c r="B155" s="341">
        <v>3</v>
      </c>
      <c r="C155" s="354"/>
      <c r="E155" s="346">
        <v>244</v>
      </c>
    </row>
    <row r="156" spans="1:5" x14ac:dyDescent="0.35">
      <c r="A156" s="338">
        <v>44059</v>
      </c>
      <c r="B156" s="341">
        <v>3</v>
      </c>
      <c r="C156" s="354"/>
      <c r="E156" s="346">
        <v>243</v>
      </c>
    </row>
    <row r="157" spans="1:5" x14ac:dyDescent="0.35">
      <c r="A157" s="338">
        <v>44060</v>
      </c>
      <c r="B157" s="341">
        <v>3</v>
      </c>
      <c r="C157" s="354"/>
      <c r="E157" s="346">
        <v>248</v>
      </c>
    </row>
    <row r="158" spans="1:5" x14ac:dyDescent="0.35">
      <c r="A158" s="338">
        <v>44061</v>
      </c>
      <c r="B158" s="341">
        <v>3</v>
      </c>
      <c r="E158" s="346">
        <v>254</v>
      </c>
    </row>
    <row r="159" spans="1:5" x14ac:dyDescent="0.35">
      <c r="A159" s="338">
        <v>44062</v>
      </c>
      <c r="B159" s="341">
        <v>2</v>
      </c>
      <c r="E159" s="346">
        <v>247</v>
      </c>
    </row>
    <row r="160" spans="1:5" x14ac:dyDescent="0.35">
      <c r="A160" s="338">
        <v>44063</v>
      </c>
      <c r="B160" s="341">
        <v>2</v>
      </c>
      <c r="E160" s="346">
        <v>248</v>
      </c>
    </row>
    <row r="161" spans="1:8" x14ac:dyDescent="0.35">
      <c r="A161" s="338">
        <v>44064</v>
      </c>
      <c r="B161" s="341">
        <v>2</v>
      </c>
      <c r="E161" s="346">
        <v>253</v>
      </c>
    </row>
    <row r="162" spans="1:8" x14ac:dyDescent="0.35">
      <c r="A162" s="338">
        <v>44065</v>
      </c>
      <c r="B162" s="341">
        <v>2</v>
      </c>
      <c r="E162" s="346">
        <v>246</v>
      </c>
    </row>
    <row r="163" spans="1:8" x14ac:dyDescent="0.35">
      <c r="A163" s="338">
        <v>44066</v>
      </c>
      <c r="B163" s="341">
        <v>2</v>
      </c>
      <c r="E163" s="346">
        <v>245</v>
      </c>
    </row>
    <row r="164" spans="1:8" x14ac:dyDescent="0.35">
      <c r="A164" s="338">
        <v>44067</v>
      </c>
      <c r="B164" s="341">
        <v>1</v>
      </c>
      <c r="E164" s="346">
        <v>248</v>
      </c>
    </row>
    <row r="165" spans="1:8" x14ac:dyDescent="0.35">
      <c r="A165" s="338">
        <v>44068</v>
      </c>
      <c r="B165" s="341">
        <v>1</v>
      </c>
      <c r="E165" s="346">
        <v>243</v>
      </c>
    </row>
    <row r="166" spans="1:8" x14ac:dyDescent="0.35">
      <c r="A166" s="338">
        <v>44069</v>
      </c>
      <c r="B166" s="341">
        <v>2</v>
      </c>
      <c r="E166" s="346">
        <v>249</v>
      </c>
    </row>
    <row r="167" spans="1:8" x14ac:dyDescent="0.35">
      <c r="A167" s="338">
        <v>44070</v>
      </c>
      <c r="B167" s="341">
        <v>2</v>
      </c>
      <c r="E167" s="346">
        <v>257</v>
      </c>
    </row>
    <row r="168" spans="1:8" x14ac:dyDescent="0.35">
      <c r="A168" s="338">
        <v>44071</v>
      </c>
      <c r="B168" s="341">
        <v>3</v>
      </c>
      <c r="E168" s="346">
        <v>255</v>
      </c>
    </row>
    <row r="169" spans="1:8" x14ac:dyDescent="0.35">
      <c r="A169" s="338">
        <v>44072</v>
      </c>
      <c r="B169" s="341">
        <v>5</v>
      </c>
      <c r="E169" s="346">
        <v>258</v>
      </c>
    </row>
    <row r="170" spans="1:8" x14ac:dyDescent="0.35">
      <c r="A170" s="338">
        <v>44073</v>
      </c>
      <c r="B170" s="341">
        <v>5</v>
      </c>
      <c r="E170" s="346">
        <v>251</v>
      </c>
    </row>
    <row r="171" spans="1:8" x14ac:dyDescent="0.35">
      <c r="A171" s="338">
        <v>44074</v>
      </c>
      <c r="B171" s="341">
        <v>5</v>
      </c>
      <c r="E171" s="330">
        <v>258</v>
      </c>
    </row>
    <row r="172" spans="1:8" x14ac:dyDescent="0.35">
      <c r="A172" s="338">
        <v>44075</v>
      </c>
      <c r="B172" s="341">
        <v>6</v>
      </c>
      <c r="E172" s="330">
        <v>264</v>
      </c>
    </row>
    <row r="173" spans="1:8" x14ac:dyDescent="0.35">
      <c r="A173" s="338">
        <v>44076</v>
      </c>
      <c r="B173" s="341">
        <v>5</v>
      </c>
      <c r="E173" s="346">
        <v>258</v>
      </c>
    </row>
    <row r="174" spans="1:8" x14ac:dyDescent="0.35">
      <c r="A174" s="338">
        <v>44077</v>
      </c>
      <c r="B174" s="341">
        <v>4</v>
      </c>
      <c r="E174" s="346">
        <v>259</v>
      </c>
    </row>
    <row r="175" spans="1:8" x14ac:dyDescent="0.35">
      <c r="A175" s="338">
        <v>44078</v>
      </c>
      <c r="B175" s="341">
        <v>4</v>
      </c>
      <c r="E175" s="346">
        <v>258</v>
      </c>
    </row>
    <row r="176" spans="1:8" x14ac:dyDescent="0.35">
      <c r="A176" s="338">
        <v>44079</v>
      </c>
      <c r="B176" s="341">
        <v>4</v>
      </c>
      <c r="E176" s="346">
        <v>251</v>
      </c>
      <c r="H176" s="353"/>
    </row>
    <row r="177" spans="1:8" x14ac:dyDescent="0.35">
      <c r="A177" s="338">
        <v>44080</v>
      </c>
      <c r="B177" s="341">
        <v>4</v>
      </c>
      <c r="E177" s="346">
        <v>244</v>
      </c>
      <c r="H177" s="353"/>
    </row>
    <row r="178" spans="1:8" x14ac:dyDescent="0.35">
      <c r="A178" s="338">
        <v>44081</v>
      </c>
      <c r="B178" s="341">
        <v>5</v>
      </c>
      <c r="E178" s="346">
        <v>256</v>
      </c>
    </row>
    <row r="179" spans="1:8" x14ac:dyDescent="0.35">
      <c r="A179" s="338">
        <v>44082</v>
      </c>
      <c r="B179" s="341">
        <v>6</v>
      </c>
      <c r="E179" s="346">
        <v>267</v>
      </c>
    </row>
    <row r="180" spans="1:8" x14ac:dyDescent="0.35">
      <c r="A180" s="338">
        <v>44083</v>
      </c>
      <c r="B180" s="341">
        <v>6</v>
      </c>
      <c r="E180" s="346">
        <v>274</v>
      </c>
    </row>
    <row r="181" spans="1:8" x14ac:dyDescent="0.35">
      <c r="A181" s="338">
        <v>44084</v>
      </c>
      <c r="B181" s="341">
        <v>7</v>
      </c>
      <c r="E181" s="346">
        <v>266</v>
      </c>
    </row>
    <row r="182" spans="1:8" x14ac:dyDescent="0.35">
      <c r="A182" s="338">
        <v>44085</v>
      </c>
      <c r="B182" s="341">
        <v>8</v>
      </c>
      <c r="E182" s="346">
        <v>269</v>
      </c>
    </row>
    <row r="183" spans="1:8" x14ac:dyDescent="0.35">
      <c r="A183" s="338">
        <v>44086</v>
      </c>
      <c r="B183" s="341">
        <v>8</v>
      </c>
      <c r="E183" s="346">
        <v>261</v>
      </c>
    </row>
    <row r="184" spans="1:8" x14ac:dyDescent="0.35">
      <c r="A184" s="338">
        <v>44087</v>
      </c>
      <c r="B184" s="341">
        <v>7</v>
      </c>
      <c r="E184" s="346">
        <v>259</v>
      </c>
    </row>
    <row r="185" spans="1:8" x14ac:dyDescent="0.35">
      <c r="A185" s="338">
        <v>44088</v>
      </c>
      <c r="B185" s="341">
        <v>7</v>
      </c>
      <c r="E185" s="346">
        <v>264</v>
      </c>
    </row>
    <row r="186" spans="1:8" x14ac:dyDescent="0.3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53125" defaultRowHeight="14.5" x14ac:dyDescent="0.35"/>
  <cols>
    <col min="1" max="1" width="11.453125" style="311" hidden="1" customWidth="1"/>
    <col min="2" max="2" width="12" style="311" hidden="1" customWidth="1"/>
    <col min="3" max="4" width="8.453125" style="311" customWidth="1"/>
    <col min="5" max="16384" width="8.453125" style="311"/>
  </cols>
  <sheetData>
    <row r="1" spans="1:26" s="377" customFormat="1" ht="43.5" x14ac:dyDescent="0.35">
      <c r="A1" s="375" t="s">
        <v>0</v>
      </c>
      <c r="B1" s="376" t="s">
        <v>192</v>
      </c>
      <c r="D1" s="378"/>
      <c r="L1" s="379"/>
      <c r="M1" s="379"/>
      <c r="N1" s="379"/>
      <c r="O1" s="379"/>
      <c r="P1" s="379"/>
      <c r="Q1" s="379"/>
      <c r="R1" s="379"/>
      <c r="S1" s="379"/>
      <c r="T1" s="379"/>
      <c r="U1" s="379"/>
      <c r="V1" s="379"/>
      <c r="W1" s="379"/>
      <c r="X1" s="379"/>
      <c r="Y1" s="379"/>
      <c r="Z1" s="379"/>
    </row>
    <row r="2" spans="1:26" x14ac:dyDescent="0.35">
      <c r="A2" s="380">
        <v>43916</v>
      </c>
      <c r="B2" s="311">
        <v>311</v>
      </c>
      <c r="C2" s="381"/>
    </row>
    <row r="3" spans="1:26" x14ac:dyDescent="0.35">
      <c r="A3" s="380">
        <f t="shared" ref="A3:A12" si="0">A2+1</f>
        <v>43917</v>
      </c>
      <c r="B3" s="311">
        <v>404</v>
      </c>
    </row>
    <row r="4" spans="1:26" x14ac:dyDescent="0.35">
      <c r="A4" s="380">
        <f t="shared" si="0"/>
        <v>43918</v>
      </c>
      <c r="B4" s="311">
        <v>511</v>
      </c>
    </row>
    <row r="5" spans="1:26" x14ac:dyDescent="0.35">
      <c r="A5" s="380">
        <f t="shared" si="0"/>
        <v>43919</v>
      </c>
      <c r="B5" s="311">
        <v>565</v>
      </c>
    </row>
    <row r="6" spans="1:26" x14ac:dyDescent="0.35">
      <c r="A6" s="380">
        <f t="shared" si="0"/>
        <v>43920</v>
      </c>
      <c r="B6" s="311">
        <v>627</v>
      </c>
    </row>
    <row r="7" spans="1:26" x14ac:dyDescent="0.35">
      <c r="A7" s="380">
        <f t="shared" si="0"/>
        <v>43921</v>
      </c>
      <c r="B7" s="311">
        <v>752</v>
      </c>
    </row>
    <row r="8" spans="1:26" x14ac:dyDescent="0.35">
      <c r="A8" s="380">
        <f t="shared" si="0"/>
        <v>43922</v>
      </c>
      <c r="B8" s="311">
        <v>815</v>
      </c>
    </row>
    <row r="9" spans="1:26" x14ac:dyDescent="0.35">
      <c r="A9" s="380">
        <f t="shared" si="0"/>
        <v>43923</v>
      </c>
      <c r="B9" s="311">
        <v>910</v>
      </c>
    </row>
    <row r="10" spans="1:26" x14ac:dyDescent="0.35">
      <c r="A10" s="380">
        <f t="shared" si="0"/>
        <v>43924</v>
      </c>
      <c r="B10" s="311">
        <v>1037</v>
      </c>
    </row>
    <row r="11" spans="1:26" x14ac:dyDescent="0.35">
      <c r="A11" s="380">
        <f t="shared" si="0"/>
        <v>43925</v>
      </c>
      <c r="B11" s="311">
        <v>1107</v>
      </c>
    </row>
    <row r="12" spans="1:26" x14ac:dyDescent="0.35">
      <c r="A12" s="380">
        <f t="shared" si="0"/>
        <v>43926</v>
      </c>
      <c r="B12" s="311">
        <v>1204</v>
      </c>
    </row>
    <row r="13" spans="1:26" x14ac:dyDescent="0.35">
      <c r="A13" s="380">
        <v>43927</v>
      </c>
      <c r="B13" s="311">
        <v>1262</v>
      </c>
    </row>
    <row r="14" spans="1:26" x14ac:dyDescent="0.35">
      <c r="A14" s="380">
        <v>43928</v>
      </c>
      <c r="B14" s="311">
        <v>1328</v>
      </c>
    </row>
    <row r="15" spans="1:26" x14ac:dyDescent="0.35">
      <c r="A15" s="380">
        <v>43929</v>
      </c>
      <c r="B15" s="311">
        <v>1415</v>
      </c>
    </row>
    <row r="16" spans="1:26" x14ac:dyDescent="0.35">
      <c r="A16" s="380">
        <v>43930</v>
      </c>
      <c r="B16" s="311">
        <v>1440</v>
      </c>
    </row>
    <row r="17" spans="1:23" x14ac:dyDescent="0.35">
      <c r="A17" s="380">
        <v>43931</v>
      </c>
      <c r="B17" s="311">
        <v>1461</v>
      </c>
    </row>
    <row r="18" spans="1:23" x14ac:dyDescent="0.35">
      <c r="A18" s="380">
        <v>43932</v>
      </c>
      <c r="B18" s="311">
        <v>1467</v>
      </c>
    </row>
    <row r="19" spans="1:23" x14ac:dyDescent="0.35">
      <c r="A19" s="380">
        <v>43933</v>
      </c>
      <c r="B19" s="311">
        <v>1487</v>
      </c>
    </row>
    <row r="20" spans="1:23" x14ac:dyDescent="0.35">
      <c r="A20" s="380">
        <v>43934</v>
      </c>
      <c r="B20" s="311">
        <v>1482</v>
      </c>
    </row>
    <row r="21" spans="1:23" x14ac:dyDescent="0.35">
      <c r="A21" s="380">
        <v>43935</v>
      </c>
      <c r="B21" s="311">
        <v>1514</v>
      </c>
    </row>
    <row r="22" spans="1:23" x14ac:dyDescent="0.35">
      <c r="A22" s="380">
        <v>43936</v>
      </c>
      <c r="B22" s="311">
        <v>1486</v>
      </c>
    </row>
    <row r="23" spans="1:23" ht="15" customHeight="1" x14ac:dyDescent="0.35">
      <c r="A23" s="380">
        <v>43937</v>
      </c>
      <c r="B23" s="311">
        <v>1479</v>
      </c>
    </row>
    <row r="24" spans="1:23" x14ac:dyDescent="0.35">
      <c r="A24" s="380">
        <v>43938</v>
      </c>
      <c r="B24" s="311">
        <v>1487</v>
      </c>
    </row>
    <row r="25" spans="1:23" ht="15" customHeight="1" x14ac:dyDescent="0.35">
      <c r="A25" s="380">
        <v>43939</v>
      </c>
      <c r="B25" s="311">
        <v>1501</v>
      </c>
    </row>
    <row r="26" spans="1:23" x14ac:dyDescent="0.35">
      <c r="A26" s="380">
        <v>43940</v>
      </c>
      <c r="B26" s="311">
        <v>1520</v>
      </c>
    </row>
    <row r="27" spans="1:23" x14ac:dyDescent="0.35">
      <c r="A27" s="380">
        <v>43941</v>
      </c>
      <c r="B27" s="311">
        <v>1520</v>
      </c>
    </row>
    <row r="28" spans="1:23" x14ac:dyDescent="0.35">
      <c r="A28" s="380">
        <v>43942</v>
      </c>
      <c r="B28" s="311">
        <v>1472</v>
      </c>
    </row>
    <row r="29" spans="1:23" ht="15" customHeight="1" x14ac:dyDescent="0.35">
      <c r="A29" s="380">
        <v>43943</v>
      </c>
      <c r="B29" s="311">
        <v>1432</v>
      </c>
      <c r="E29" s="382" t="s">
        <v>6</v>
      </c>
      <c r="F29" s="383"/>
      <c r="G29" s="383"/>
      <c r="H29" s="383"/>
      <c r="I29" s="383"/>
      <c r="J29" s="383"/>
      <c r="K29" s="383"/>
      <c r="L29" s="383"/>
      <c r="M29" s="383"/>
      <c r="N29" s="383"/>
      <c r="O29" s="383"/>
      <c r="P29" s="383"/>
      <c r="Q29" s="383"/>
      <c r="R29" s="383"/>
      <c r="S29" s="383"/>
      <c r="T29" s="383"/>
      <c r="U29" s="383"/>
      <c r="V29" s="383"/>
      <c r="W29" s="383"/>
    </row>
    <row r="30" spans="1:23" x14ac:dyDescent="0.35">
      <c r="A30" s="380">
        <v>43944</v>
      </c>
      <c r="B30" s="311">
        <v>1423</v>
      </c>
      <c r="E30" s="383"/>
      <c r="F30" s="383"/>
      <c r="G30" s="383"/>
      <c r="H30" s="383"/>
      <c r="I30" s="383"/>
      <c r="J30" s="383"/>
      <c r="K30" s="383"/>
      <c r="L30" s="383"/>
      <c r="M30" s="383"/>
      <c r="N30" s="383"/>
      <c r="O30" s="383"/>
      <c r="P30" s="383"/>
      <c r="Q30" s="383"/>
      <c r="R30" s="383"/>
      <c r="S30" s="383"/>
      <c r="T30" s="383"/>
      <c r="U30" s="383"/>
      <c r="V30" s="383"/>
      <c r="W30" s="383"/>
    </row>
    <row r="31" spans="1:23" x14ac:dyDescent="0.35">
      <c r="A31" s="380">
        <v>43945</v>
      </c>
      <c r="B31" s="311">
        <v>1383</v>
      </c>
      <c r="E31" s="382" t="s">
        <v>62</v>
      </c>
      <c r="F31" s="382"/>
      <c r="G31" s="382"/>
      <c r="H31" s="382"/>
      <c r="I31" s="382"/>
      <c r="J31" s="382"/>
      <c r="K31" s="382"/>
      <c r="L31" s="382"/>
      <c r="M31" s="382"/>
      <c r="N31" s="382"/>
      <c r="O31" s="382"/>
    </row>
    <row r="32" spans="1:23" x14ac:dyDescent="0.35">
      <c r="A32" s="380">
        <v>43946</v>
      </c>
      <c r="B32" s="311">
        <v>1385</v>
      </c>
      <c r="E32" s="382"/>
      <c r="F32" s="382"/>
      <c r="G32" s="382"/>
      <c r="H32" s="382"/>
      <c r="I32" s="382"/>
      <c r="J32" s="382"/>
      <c r="K32" s="382"/>
      <c r="L32" s="382"/>
      <c r="M32" s="382"/>
      <c r="N32" s="382"/>
      <c r="O32" s="382"/>
    </row>
    <row r="33" spans="1:21" ht="51" customHeight="1" x14ac:dyDescent="0.35">
      <c r="A33" s="380">
        <v>43947</v>
      </c>
      <c r="B33" s="311">
        <v>1382</v>
      </c>
      <c r="E33" s="448" t="s">
        <v>187</v>
      </c>
      <c r="F33" s="448"/>
      <c r="G33" s="448"/>
      <c r="H33" s="448"/>
      <c r="I33" s="448"/>
      <c r="J33" s="448"/>
      <c r="K33" s="448"/>
      <c r="L33" s="448"/>
      <c r="M33" s="448"/>
      <c r="N33" s="448"/>
      <c r="O33" s="448"/>
      <c r="P33" s="448"/>
      <c r="Q33" s="448"/>
      <c r="R33" s="448"/>
      <c r="S33" s="448"/>
      <c r="T33" s="448"/>
      <c r="U33" s="448"/>
    </row>
    <row r="34" spans="1:21" x14ac:dyDescent="0.35">
      <c r="A34" s="380">
        <v>43948</v>
      </c>
      <c r="B34" s="311">
        <v>1387</v>
      </c>
      <c r="E34" s="376"/>
      <c r="F34" s="376"/>
      <c r="G34" s="376"/>
      <c r="H34" s="376"/>
      <c r="I34" s="376"/>
      <c r="J34" s="376"/>
      <c r="K34" s="376"/>
      <c r="L34" s="376"/>
      <c r="M34" s="376"/>
      <c r="N34" s="376"/>
      <c r="O34" s="376"/>
      <c r="P34" s="376"/>
      <c r="Q34" s="376"/>
      <c r="R34" s="376"/>
      <c r="S34" s="376"/>
      <c r="T34" s="376"/>
    </row>
    <row r="35" spans="1:21" x14ac:dyDescent="0.35">
      <c r="A35" s="380">
        <v>43949</v>
      </c>
      <c r="B35" s="311">
        <v>1359</v>
      </c>
    </row>
    <row r="36" spans="1:21" x14ac:dyDescent="0.35">
      <c r="A36" s="380">
        <v>43950</v>
      </c>
      <c r="B36" s="311">
        <v>1363</v>
      </c>
    </row>
    <row r="37" spans="1:21" x14ac:dyDescent="0.35">
      <c r="A37" s="380">
        <v>43951</v>
      </c>
      <c r="B37" s="311">
        <v>1324</v>
      </c>
    </row>
    <row r="38" spans="1:21" x14ac:dyDescent="0.35">
      <c r="A38" s="380">
        <v>43952</v>
      </c>
      <c r="B38" s="311">
        <v>1302</v>
      </c>
    </row>
    <row r="39" spans="1:21" x14ac:dyDescent="0.35">
      <c r="A39" s="380">
        <v>43953</v>
      </c>
      <c r="B39" s="311">
        <v>1277</v>
      </c>
    </row>
    <row r="40" spans="1:21" x14ac:dyDescent="0.35">
      <c r="A40" s="380">
        <v>43954</v>
      </c>
      <c r="B40" s="323">
        <v>1266</v>
      </c>
    </row>
    <row r="41" spans="1:21" x14ac:dyDescent="0.35">
      <c r="A41" s="380">
        <v>43955</v>
      </c>
      <c r="B41" s="323">
        <v>1279</v>
      </c>
    </row>
    <row r="42" spans="1:21" x14ac:dyDescent="0.35">
      <c r="A42" s="380">
        <v>43956</v>
      </c>
      <c r="B42" s="323">
        <v>1225</v>
      </c>
    </row>
    <row r="43" spans="1:21" x14ac:dyDescent="0.35">
      <c r="A43" s="380">
        <v>43957</v>
      </c>
      <c r="B43" s="323">
        <v>1204</v>
      </c>
    </row>
    <row r="44" spans="1:21" x14ac:dyDescent="0.35">
      <c r="A44" s="380">
        <v>43958</v>
      </c>
      <c r="B44" s="323">
        <v>1199</v>
      </c>
    </row>
    <row r="45" spans="1:21" x14ac:dyDescent="0.35">
      <c r="A45" s="380">
        <v>43959</v>
      </c>
      <c r="B45" s="323">
        <v>1168</v>
      </c>
    </row>
    <row r="46" spans="1:21" x14ac:dyDescent="0.35">
      <c r="A46" s="380">
        <v>43960</v>
      </c>
      <c r="B46" s="323">
        <v>1159</v>
      </c>
    </row>
    <row r="47" spans="1:21" x14ac:dyDescent="0.35">
      <c r="A47" s="380">
        <v>43961</v>
      </c>
      <c r="B47" s="323">
        <v>1132</v>
      </c>
    </row>
    <row r="48" spans="1:21" x14ac:dyDescent="0.35">
      <c r="A48" s="380">
        <v>43962</v>
      </c>
      <c r="B48" s="323">
        <v>1145</v>
      </c>
    </row>
    <row r="49" spans="1:2" x14ac:dyDescent="0.35">
      <c r="A49" s="380">
        <v>43963</v>
      </c>
      <c r="B49" s="323">
        <v>1131</v>
      </c>
    </row>
    <row r="50" spans="1:2" x14ac:dyDescent="0.35">
      <c r="A50" s="380">
        <v>43964</v>
      </c>
      <c r="B50" s="323">
        <v>1101</v>
      </c>
    </row>
    <row r="51" spans="1:2" x14ac:dyDescent="0.35">
      <c r="A51" s="380">
        <v>43965</v>
      </c>
      <c r="B51" s="323">
        <v>1100</v>
      </c>
    </row>
    <row r="52" spans="1:2" x14ac:dyDescent="0.35">
      <c r="A52" s="380">
        <v>43966</v>
      </c>
      <c r="B52" s="323">
        <v>1066</v>
      </c>
    </row>
    <row r="53" spans="1:2" x14ac:dyDescent="0.35">
      <c r="A53" s="380">
        <v>43967</v>
      </c>
      <c r="B53" s="323">
        <v>1011</v>
      </c>
    </row>
    <row r="54" spans="1:2" x14ac:dyDescent="0.35">
      <c r="A54" s="380">
        <v>43968</v>
      </c>
      <c r="B54" s="323">
        <v>1007</v>
      </c>
    </row>
    <row r="55" spans="1:2" x14ac:dyDescent="0.35">
      <c r="A55" s="380">
        <v>43969</v>
      </c>
      <c r="B55" s="323">
        <v>1005</v>
      </c>
    </row>
    <row r="56" spans="1:2" x14ac:dyDescent="0.35">
      <c r="A56" s="380">
        <v>43970</v>
      </c>
      <c r="B56" s="323">
        <v>969</v>
      </c>
    </row>
    <row r="57" spans="1:2" x14ac:dyDescent="0.35">
      <c r="A57" s="380">
        <v>43971</v>
      </c>
      <c r="B57" s="323">
        <v>943</v>
      </c>
    </row>
    <row r="58" spans="1:2" x14ac:dyDescent="0.35">
      <c r="A58" s="380">
        <v>43972</v>
      </c>
      <c r="B58" s="323">
        <v>909</v>
      </c>
    </row>
    <row r="59" spans="1:2" x14ac:dyDescent="0.35">
      <c r="A59" s="380">
        <v>43973</v>
      </c>
      <c r="B59" s="323">
        <v>874</v>
      </c>
    </row>
    <row r="60" spans="1:2" x14ac:dyDescent="0.35">
      <c r="A60" s="380">
        <v>43974</v>
      </c>
      <c r="B60" s="323">
        <v>841</v>
      </c>
    </row>
    <row r="61" spans="1:2" x14ac:dyDescent="0.35">
      <c r="A61" s="380">
        <v>43975</v>
      </c>
      <c r="B61" s="323">
        <v>845</v>
      </c>
    </row>
    <row r="62" spans="1:2" x14ac:dyDescent="0.35">
      <c r="A62" s="380">
        <v>43976</v>
      </c>
      <c r="B62" s="323">
        <v>849</v>
      </c>
    </row>
    <row r="63" spans="1:2" x14ac:dyDescent="0.35">
      <c r="A63" s="380">
        <v>43977</v>
      </c>
      <c r="B63" s="323">
        <v>833</v>
      </c>
    </row>
    <row r="64" spans="1:2" x14ac:dyDescent="0.35">
      <c r="A64" s="380">
        <v>43978</v>
      </c>
      <c r="B64" s="323">
        <v>810</v>
      </c>
    </row>
    <row r="65" spans="1:2" x14ac:dyDescent="0.35">
      <c r="A65" s="380">
        <v>43979</v>
      </c>
      <c r="B65" s="323">
        <v>797</v>
      </c>
    </row>
    <row r="66" spans="1:2" x14ac:dyDescent="0.35">
      <c r="A66" s="380">
        <v>43980</v>
      </c>
      <c r="B66" s="323">
        <v>769</v>
      </c>
    </row>
    <row r="67" spans="1:2" x14ac:dyDescent="0.35">
      <c r="A67" s="380">
        <v>43981</v>
      </c>
      <c r="B67" s="323">
        <v>736</v>
      </c>
    </row>
    <row r="68" spans="1:2" x14ac:dyDescent="0.35">
      <c r="A68" s="380">
        <v>43982</v>
      </c>
      <c r="B68" s="323">
        <v>733</v>
      </c>
    </row>
    <row r="69" spans="1:2" x14ac:dyDescent="0.35">
      <c r="A69" s="380">
        <v>43983</v>
      </c>
      <c r="B69" s="323">
        <v>736</v>
      </c>
    </row>
    <row r="70" spans="1:2" x14ac:dyDescent="0.35">
      <c r="A70" s="380">
        <v>43984</v>
      </c>
      <c r="B70" s="323">
        <v>714</v>
      </c>
    </row>
    <row r="71" spans="1:2" x14ac:dyDescent="0.35">
      <c r="A71" s="380">
        <v>43985</v>
      </c>
      <c r="B71" s="323">
        <v>708</v>
      </c>
    </row>
    <row r="72" spans="1:2" x14ac:dyDescent="0.35">
      <c r="A72" s="380">
        <v>43986</v>
      </c>
      <c r="B72" s="323">
        <v>691</v>
      </c>
    </row>
    <row r="73" spans="1:2" x14ac:dyDescent="0.35">
      <c r="A73" s="380">
        <v>43987</v>
      </c>
      <c r="B73" s="323">
        <v>682</v>
      </c>
    </row>
    <row r="74" spans="1:2" x14ac:dyDescent="0.35">
      <c r="A74" s="380">
        <v>43988</v>
      </c>
      <c r="B74" s="323">
        <v>652</v>
      </c>
    </row>
    <row r="75" spans="1:2" x14ac:dyDescent="0.35">
      <c r="A75" s="380">
        <v>43989</v>
      </c>
      <c r="B75" s="323">
        <v>652</v>
      </c>
    </row>
    <row r="76" spans="1:2" x14ac:dyDescent="0.35">
      <c r="A76" s="380">
        <v>43990</v>
      </c>
      <c r="B76" s="323">
        <v>660</v>
      </c>
    </row>
    <row r="77" spans="1:2" x14ac:dyDescent="0.35">
      <c r="A77" s="380">
        <v>43991</v>
      </c>
      <c r="B77" s="323">
        <v>647</v>
      </c>
    </row>
    <row r="78" spans="1:2" x14ac:dyDescent="0.35">
      <c r="A78" s="380">
        <v>43992</v>
      </c>
      <c r="B78" s="323">
        <v>628</v>
      </c>
    </row>
    <row r="79" spans="1:2" x14ac:dyDescent="0.35">
      <c r="A79" s="380">
        <v>43993</v>
      </c>
      <c r="B79" s="323">
        <v>610</v>
      </c>
    </row>
    <row r="80" spans="1:2" x14ac:dyDescent="0.35">
      <c r="A80" s="380">
        <v>43994</v>
      </c>
      <c r="B80" s="323">
        <v>590</v>
      </c>
    </row>
    <row r="81" spans="1:2" x14ac:dyDescent="0.35">
      <c r="A81" s="380">
        <v>43995</v>
      </c>
      <c r="B81" s="323">
        <v>582</v>
      </c>
    </row>
    <row r="82" spans="1:2" x14ac:dyDescent="0.35">
      <c r="A82" s="380">
        <v>43996</v>
      </c>
      <c r="B82" s="311">
        <v>575</v>
      </c>
    </row>
    <row r="83" spans="1:2" x14ac:dyDescent="0.35">
      <c r="A83" s="380">
        <v>43997</v>
      </c>
      <c r="B83" s="323">
        <v>578</v>
      </c>
    </row>
    <row r="84" spans="1:2" x14ac:dyDescent="0.35">
      <c r="A84" s="380">
        <v>43998</v>
      </c>
      <c r="B84" s="311">
        <v>567</v>
      </c>
    </row>
    <row r="85" spans="1:2" x14ac:dyDescent="0.35">
      <c r="A85" s="380">
        <v>43999</v>
      </c>
      <c r="B85" s="311">
        <v>552</v>
      </c>
    </row>
    <row r="86" spans="1:2" x14ac:dyDescent="0.35">
      <c r="A86" s="380">
        <v>44000</v>
      </c>
      <c r="B86" s="311">
        <v>544</v>
      </c>
    </row>
    <row r="87" spans="1:2" x14ac:dyDescent="0.35">
      <c r="A87" s="380">
        <v>44001</v>
      </c>
      <c r="B87" s="311">
        <v>518</v>
      </c>
    </row>
    <row r="88" spans="1:2" x14ac:dyDescent="0.35">
      <c r="A88" s="380">
        <v>44002</v>
      </c>
      <c r="B88" s="311">
        <v>511</v>
      </c>
    </row>
    <row r="89" spans="1:2" x14ac:dyDescent="0.35">
      <c r="A89" s="380">
        <v>44003</v>
      </c>
      <c r="B89" s="311">
        <v>518</v>
      </c>
    </row>
    <row r="90" spans="1:2" x14ac:dyDescent="0.35">
      <c r="A90" s="380">
        <v>44004</v>
      </c>
      <c r="B90" s="311">
        <v>515</v>
      </c>
    </row>
    <row r="91" spans="1:2" x14ac:dyDescent="0.35">
      <c r="A91" s="380">
        <v>44005</v>
      </c>
      <c r="B91" s="311">
        <v>512</v>
      </c>
    </row>
    <row r="92" spans="1:2" x14ac:dyDescent="0.35">
      <c r="A92" s="380">
        <v>44006</v>
      </c>
      <c r="B92" s="311">
        <v>489</v>
      </c>
    </row>
    <row r="93" spans="1:2" x14ac:dyDescent="0.35">
      <c r="A93" s="380">
        <v>44007</v>
      </c>
      <c r="B93" s="311">
        <v>472</v>
      </c>
    </row>
    <row r="94" spans="1:2" x14ac:dyDescent="0.35">
      <c r="A94" s="380">
        <v>44008</v>
      </c>
      <c r="B94" s="311">
        <v>467</v>
      </c>
    </row>
    <row r="95" spans="1:2" x14ac:dyDescent="0.35">
      <c r="A95" s="380">
        <v>44009</v>
      </c>
      <c r="B95" s="311">
        <v>456</v>
      </c>
    </row>
    <row r="96" spans="1:2" x14ac:dyDescent="0.35">
      <c r="A96" s="380">
        <v>44010</v>
      </c>
      <c r="B96" s="311">
        <v>453</v>
      </c>
    </row>
    <row r="97" spans="1:2" x14ac:dyDescent="0.35">
      <c r="A97" s="380">
        <v>44011</v>
      </c>
      <c r="B97" s="311">
        <v>453</v>
      </c>
    </row>
    <row r="98" spans="1:2" x14ac:dyDescent="0.35">
      <c r="A98" s="380">
        <v>44012</v>
      </c>
      <c r="B98" s="311">
        <v>450</v>
      </c>
    </row>
    <row r="99" spans="1:2" x14ac:dyDescent="0.35">
      <c r="A99" s="380">
        <v>44013</v>
      </c>
      <c r="B99" s="311">
        <v>439</v>
      </c>
    </row>
    <row r="100" spans="1:2" x14ac:dyDescent="0.35">
      <c r="A100" s="380">
        <v>44014</v>
      </c>
      <c r="B100" s="311">
        <v>432</v>
      </c>
    </row>
    <row r="101" spans="1:2" x14ac:dyDescent="0.35">
      <c r="A101" s="380">
        <v>44015</v>
      </c>
      <c r="B101" s="311">
        <v>422</v>
      </c>
    </row>
    <row r="102" spans="1:2" x14ac:dyDescent="0.35">
      <c r="A102" s="380">
        <v>44016</v>
      </c>
      <c r="B102" s="311">
        <v>430</v>
      </c>
    </row>
    <row r="103" spans="1:2" x14ac:dyDescent="0.35">
      <c r="A103" s="380">
        <v>44017</v>
      </c>
      <c r="B103" s="311">
        <v>424</v>
      </c>
    </row>
    <row r="104" spans="1:2" x14ac:dyDescent="0.35">
      <c r="A104" s="380">
        <v>44018</v>
      </c>
      <c r="B104" s="311">
        <v>384</v>
      </c>
    </row>
    <row r="105" spans="1:2" x14ac:dyDescent="0.35">
      <c r="A105" s="380">
        <v>44019</v>
      </c>
      <c r="B105" s="311">
        <v>376</v>
      </c>
    </row>
    <row r="106" spans="1:2" x14ac:dyDescent="0.35">
      <c r="A106" s="380">
        <v>44020</v>
      </c>
      <c r="B106" s="311">
        <v>358</v>
      </c>
    </row>
    <row r="107" spans="1:2" x14ac:dyDescent="0.35">
      <c r="A107" s="380">
        <v>44021</v>
      </c>
      <c r="B107" s="311">
        <v>342</v>
      </c>
    </row>
    <row r="108" spans="1:2" x14ac:dyDescent="0.35">
      <c r="A108" s="380">
        <v>44022</v>
      </c>
      <c r="B108" s="311">
        <v>337</v>
      </c>
    </row>
    <row r="109" spans="1:2" x14ac:dyDescent="0.35">
      <c r="A109" s="380">
        <v>44023</v>
      </c>
      <c r="B109" s="311">
        <v>323</v>
      </c>
    </row>
    <row r="110" spans="1:2" x14ac:dyDescent="0.35">
      <c r="A110" s="380">
        <v>44024</v>
      </c>
      <c r="B110" s="311">
        <v>330</v>
      </c>
    </row>
    <row r="111" spans="1:2" x14ac:dyDescent="0.35">
      <c r="A111" s="380">
        <v>44025</v>
      </c>
      <c r="B111" s="311">
        <v>335</v>
      </c>
    </row>
    <row r="112" spans="1:2" x14ac:dyDescent="0.35">
      <c r="A112" s="380">
        <v>44026</v>
      </c>
      <c r="B112" s="311">
        <v>327</v>
      </c>
    </row>
    <row r="113" spans="1:2" x14ac:dyDescent="0.35">
      <c r="A113" s="380">
        <v>44027</v>
      </c>
      <c r="B113" s="311">
        <v>329</v>
      </c>
    </row>
    <row r="114" spans="1:2" x14ac:dyDescent="0.35">
      <c r="A114" s="380">
        <v>44028</v>
      </c>
      <c r="B114" s="311">
        <v>320</v>
      </c>
    </row>
    <row r="115" spans="1:2" x14ac:dyDescent="0.35">
      <c r="A115" s="380">
        <v>44029</v>
      </c>
      <c r="B115" s="311">
        <v>316</v>
      </c>
    </row>
    <row r="116" spans="1:2" x14ac:dyDescent="0.35">
      <c r="A116" s="380">
        <v>44030</v>
      </c>
      <c r="B116" s="311">
        <v>305</v>
      </c>
    </row>
    <row r="117" spans="1:2" x14ac:dyDescent="0.35">
      <c r="A117" s="380">
        <v>44031</v>
      </c>
      <c r="B117" s="311">
        <v>302</v>
      </c>
    </row>
    <row r="118" spans="1:2" x14ac:dyDescent="0.35">
      <c r="A118" s="380">
        <v>44032</v>
      </c>
      <c r="B118" s="311">
        <v>299</v>
      </c>
    </row>
    <row r="119" spans="1:2" x14ac:dyDescent="0.35">
      <c r="A119" s="380">
        <v>44033</v>
      </c>
      <c r="B119" s="311">
        <v>303</v>
      </c>
    </row>
    <row r="120" spans="1:2" x14ac:dyDescent="0.35">
      <c r="A120" s="380">
        <v>44034</v>
      </c>
      <c r="B120" s="311">
        <v>295</v>
      </c>
    </row>
    <row r="121" spans="1:2" x14ac:dyDescent="0.35">
      <c r="A121" s="380">
        <v>44035</v>
      </c>
      <c r="B121" s="311">
        <v>287</v>
      </c>
    </row>
    <row r="122" spans="1:2" x14ac:dyDescent="0.35">
      <c r="A122" s="380">
        <v>44036</v>
      </c>
      <c r="B122" s="311">
        <v>278</v>
      </c>
    </row>
    <row r="123" spans="1:2" x14ac:dyDescent="0.35">
      <c r="A123" s="380">
        <v>44037</v>
      </c>
      <c r="B123" s="311">
        <v>270</v>
      </c>
    </row>
    <row r="124" spans="1:2" x14ac:dyDescent="0.35">
      <c r="A124" s="380">
        <v>44038</v>
      </c>
      <c r="B124" s="311">
        <v>267</v>
      </c>
    </row>
    <row r="125" spans="1:2" x14ac:dyDescent="0.35">
      <c r="A125" s="380">
        <v>44039</v>
      </c>
      <c r="B125" s="311">
        <v>270</v>
      </c>
    </row>
    <row r="126" spans="1:2" x14ac:dyDescent="0.35">
      <c r="A126" s="380">
        <v>44040</v>
      </c>
      <c r="B126" s="311">
        <v>264</v>
      </c>
    </row>
    <row r="127" spans="1:2" x14ac:dyDescent="0.35">
      <c r="A127" s="380">
        <v>44041</v>
      </c>
      <c r="B127" s="311">
        <v>260</v>
      </c>
    </row>
    <row r="128" spans="1:2" x14ac:dyDescent="0.35">
      <c r="A128" s="380">
        <v>44042</v>
      </c>
      <c r="B128" s="311">
        <v>260</v>
      </c>
    </row>
    <row r="129" spans="1:2" x14ac:dyDescent="0.35">
      <c r="A129" s="380">
        <v>44043</v>
      </c>
      <c r="B129" s="311">
        <v>255</v>
      </c>
    </row>
    <row r="130" spans="1:2" x14ac:dyDescent="0.35">
      <c r="A130" s="380">
        <v>44044</v>
      </c>
      <c r="B130" s="311">
        <v>260</v>
      </c>
    </row>
    <row r="131" spans="1:2" x14ac:dyDescent="0.35">
      <c r="A131" s="380">
        <v>44045</v>
      </c>
      <c r="B131" s="311">
        <v>265</v>
      </c>
    </row>
    <row r="132" spans="1:2" x14ac:dyDescent="0.35">
      <c r="A132" s="380">
        <v>44046</v>
      </c>
      <c r="B132" s="311">
        <v>265</v>
      </c>
    </row>
    <row r="133" spans="1:2" x14ac:dyDescent="0.35">
      <c r="A133" s="380">
        <v>44047</v>
      </c>
      <c r="B133" s="311">
        <v>270</v>
      </c>
    </row>
    <row r="134" spans="1:2" x14ac:dyDescent="0.35">
      <c r="A134" s="380">
        <v>44048</v>
      </c>
      <c r="B134" s="311">
        <v>267</v>
      </c>
    </row>
    <row r="135" spans="1:2" x14ac:dyDescent="0.35">
      <c r="A135" s="380">
        <v>44049</v>
      </c>
      <c r="B135" s="311">
        <v>270</v>
      </c>
    </row>
    <row r="136" spans="1:2" x14ac:dyDescent="0.35">
      <c r="A136" s="380">
        <v>44050</v>
      </c>
      <c r="B136" s="311">
        <v>262</v>
      </c>
    </row>
    <row r="137" spans="1:2" x14ac:dyDescent="0.35">
      <c r="A137" s="380">
        <v>44051</v>
      </c>
      <c r="B137" s="311">
        <v>261</v>
      </c>
    </row>
    <row r="138" spans="1:2" x14ac:dyDescent="0.35">
      <c r="A138" s="380">
        <v>44052</v>
      </c>
      <c r="B138" s="311">
        <v>261</v>
      </c>
    </row>
    <row r="139" spans="1:2" x14ac:dyDescent="0.35">
      <c r="A139" s="380">
        <v>44053</v>
      </c>
      <c r="B139" s="311">
        <v>267</v>
      </c>
    </row>
    <row r="140" spans="1:2" x14ac:dyDescent="0.35">
      <c r="A140" s="380">
        <v>44054</v>
      </c>
      <c r="B140" s="311">
        <v>269</v>
      </c>
    </row>
    <row r="141" spans="1:2" x14ac:dyDescent="0.35">
      <c r="A141" s="380">
        <v>44055</v>
      </c>
      <c r="B141" s="311">
        <v>265</v>
      </c>
    </row>
    <row r="142" spans="1:2" x14ac:dyDescent="0.35">
      <c r="A142" s="380">
        <v>44056</v>
      </c>
      <c r="B142" s="311">
        <v>258</v>
      </c>
    </row>
    <row r="143" spans="1:2" x14ac:dyDescent="0.35">
      <c r="A143" s="380">
        <v>44057</v>
      </c>
      <c r="B143" s="311">
        <v>253</v>
      </c>
    </row>
    <row r="144" spans="1:2" x14ac:dyDescent="0.35">
      <c r="A144" s="380">
        <v>44058</v>
      </c>
      <c r="B144" s="311">
        <v>244</v>
      </c>
    </row>
    <row r="145" spans="1:2" x14ac:dyDescent="0.35">
      <c r="A145" s="380">
        <v>44059</v>
      </c>
      <c r="B145" s="311">
        <v>243</v>
      </c>
    </row>
    <row r="146" spans="1:2" x14ac:dyDescent="0.35">
      <c r="A146" s="380">
        <v>44060</v>
      </c>
      <c r="B146" s="311">
        <v>248</v>
      </c>
    </row>
    <row r="147" spans="1:2" x14ac:dyDescent="0.35">
      <c r="A147" s="380">
        <v>44061</v>
      </c>
      <c r="B147" s="311">
        <v>254</v>
      </c>
    </row>
    <row r="148" spans="1:2" x14ac:dyDescent="0.35">
      <c r="A148" s="380">
        <v>44062</v>
      </c>
      <c r="B148" s="311">
        <v>247</v>
      </c>
    </row>
    <row r="149" spans="1:2" x14ac:dyDescent="0.35">
      <c r="A149" s="380">
        <v>44063</v>
      </c>
      <c r="B149" s="311">
        <v>248</v>
      </c>
    </row>
    <row r="150" spans="1:2" x14ac:dyDescent="0.35">
      <c r="A150" s="380">
        <v>44064</v>
      </c>
      <c r="B150" s="311">
        <v>253</v>
      </c>
    </row>
    <row r="151" spans="1:2" x14ac:dyDescent="0.35">
      <c r="A151" s="380">
        <v>44065</v>
      </c>
      <c r="B151" s="311">
        <v>246</v>
      </c>
    </row>
    <row r="152" spans="1:2" x14ac:dyDescent="0.35">
      <c r="A152" s="380">
        <v>44066</v>
      </c>
      <c r="B152" s="311">
        <v>245</v>
      </c>
    </row>
    <row r="153" spans="1:2" x14ac:dyDescent="0.35">
      <c r="A153" s="380">
        <v>44067</v>
      </c>
      <c r="B153" s="311">
        <v>248</v>
      </c>
    </row>
    <row r="154" spans="1:2" x14ac:dyDescent="0.35">
      <c r="A154" s="380">
        <v>44068</v>
      </c>
      <c r="B154" s="311">
        <v>243</v>
      </c>
    </row>
    <row r="155" spans="1:2" x14ac:dyDescent="0.35">
      <c r="A155" s="380">
        <v>44069</v>
      </c>
      <c r="B155" s="311">
        <v>249</v>
      </c>
    </row>
    <row r="156" spans="1:2" x14ac:dyDescent="0.35">
      <c r="A156" s="380">
        <v>44070</v>
      </c>
      <c r="B156" s="311">
        <v>257</v>
      </c>
    </row>
    <row r="157" spans="1:2" x14ac:dyDescent="0.35">
      <c r="A157" s="380">
        <v>44071</v>
      </c>
      <c r="B157" s="311">
        <v>255</v>
      </c>
    </row>
    <row r="158" spans="1:2" x14ac:dyDescent="0.35">
      <c r="A158" s="380">
        <v>44072</v>
      </c>
      <c r="B158" s="311">
        <v>258</v>
      </c>
    </row>
    <row r="159" spans="1:2" x14ac:dyDescent="0.35">
      <c r="A159" s="380">
        <v>44073</v>
      </c>
      <c r="B159" s="311">
        <v>251</v>
      </c>
    </row>
    <row r="160" spans="1:2" x14ac:dyDescent="0.35">
      <c r="A160" s="380">
        <v>44074</v>
      </c>
      <c r="B160" s="311">
        <v>258</v>
      </c>
    </row>
    <row r="161" spans="1:2" x14ac:dyDescent="0.35">
      <c r="A161" s="380">
        <v>44075</v>
      </c>
      <c r="B161" s="311">
        <v>264</v>
      </c>
    </row>
    <row r="162" spans="1:2" x14ac:dyDescent="0.35">
      <c r="A162" s="380">
        <v>44076</v>
      </c>
      <c r="B162" s="311">
        <v>258</v>
      </c>
    </row>
    <row r="163" spans="1:2" x14ac:dyDescent="0.35">
      <c r="A163" s="380">
        <v>44077</v>
      </c>
      <c r="B163" s="311">
        <v>259</v>
      </c>
    </row>
    <row r="164" spans="1:2" x14ac:dyDescent="0.35">
      <c r="A164" s="380">
        <v>44078</v>
      </c>
      <c r="B164" s="311">
        <v>258</v>
      </c>
    </row>
    <row r="165" spans="1:2" x14ac:dyDescent="0.35">
      <c r="A165" s="380">
        <v>44079</v>
      </c>
      <c r="B165" s="311">
        <v>251</v>
      </c>
    </row>
    <row r="166" spans="1:2" x14ac:dyDescent="0.35">
      <c r="A166" s="380">
        <v>44080</v>
      </c>
      <c r="B166" s="311">
        <v>244</v>
      </c>
    </row>
    <row r="167" spans="1:2" x14ac:dyDescent="0.35">
      <c r="A167" s="380">
        <v>44081</v>
      </c>
      <c r="B167" s="311">
        <v>256</v>
      </c>
    </row>
    <row r="168" spans="1:2" x14ac:dyDescent="0.35">
      <c r="A168" s="380">
        <v>44082</v>
      </c>
      <c r="B168" s="311">
        <v>267</v>
      </c>
    </row>
    <row r="169" spans="1:2" x14ac:dyDescent="0.35">
      <c r="A169" s="380">
        <v>44083</v>
      </c>
      <c r="B169" s="311">
        <v>274</v>
      </c>
    </row>
    <row r="170" spans="1:2" x14ac:dyDescent="0.35">
      <c r="A170" s="380">
        <v>44084</v>
      </c>
      <c r="B170" s="311">
        <v>266</v>
      </c>
    </row>
    <row r="171" spans="1:2" x14ac:dyDescent="0.35">
      <c r="A171" s="380">
        <v>44085</v>
      </c>
      <c r="B171" s="311">
        <v>269</v>
      </c>
    </row>
    <row r="172" spans="1:2" x14ac:dyDescent="0.35">
      <c r="A172" s="380">
        <v>44086</v>
      </c>
      <c r="B172" s="311">
        <v>261</v>
      </c>
    </row>
    <row r="173" spans="1:2" x14ac:dyDescent="0.35">
      <c r="A173" s="380">
        <v>44087</v>
      </c>
      <c r="B173" s="311">
        <v>259</v>
      </c>
    </row>
    <row r="174" spans="1:2" x14ac:dyDescent="0.35">
      <c r="A174" s="380">
        <v>44088</v>
      </c>
      <c r="B174" s="311">
        <v>264</v>
      </c>
    </row>
    <row r="175" spans="1:2" x14ac:dyDescent="0.35">
      <c r="A175" s="380">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53125" defaultRowHeight="14.5" x14ac:dyDescent="0.35"/>
  <cols>
    <col min="1" max="1" width="11.453125" style="311" hidden="1" customWidth="1"/>
    <col min="2" max="2" width="14.453125" style="311" hidden="1" customWidth="1"/>
    <col min="3" max="3" width="8.453125" style="311" customWidth="1"/>
    <col min="4" max="6" width="8.453125" style="311"/>
    <col min="7" max="7" width="15.453125" style="311" customWidth="1"/>
    <col min="8" max="16384" width="8.453125" style="311"/>
  </cols>
  <sheetData>
    <row r="1" spans="1:27" s="377" customFormat="1" ht="29" x14ac:dyDescent="0.35">
      <c r="A1" s="375" t="s">
        <v>0</v>
      </c>
      <c r="B1" s="376" t="s">
        <v>193</v>
      </c>
      <c r="D1" s="378"/>
      <c r="L1" s="379"/>
      <c r="M1" s="379"/>
      <c r="N1" s="379"/>
      <c r="O1" s="379"/>
      <c r="P1" s="379"/>
      <c r="Q1" s="379"/>
      <c r="R1" s="379"/>
      <c r="S1" s="379"/>
      <c r="T1" s="379"/>
      <c r="U1" s="379"/>
      <c r="V1" s="379"/>
      <c r="W1" s="379"/>
      <c r="X1" s="379"/>
      <c r="Y1" s="379"/>
      <c r="Z1" s="379"/>
      <c r="AA1" s="379"/>
    </row>
    <row r="2" spans="1:27" x14ac:dyDescent="0.35">
      <c r="A2" s="380">
        <v>43908</v>
      </c>
      <c r="B2" s="311" t="e">
        <f>NA()</f>
        <v>#N/A</v>
      </c>
      <c r="L2" s="384"/>
      <c r="M2" s="384"/>
      <c r="N2" s="384"/>
      <c r="O2" s="384"/>
      <c r="P2" s="384"/>
      <c r="Q2" s="384"/>
      <c r="R2" s="384"/>
      <c r="S2" s="384"/>
      <c r="T2" s="384"/>
      <c r="U2" s="384"/>
      <c r="V2" s="384"/>
      <c r="W2" s="384"/>
      <c r="X2" s="384"/>
      <c r="Y2" s="384"/>
      <c r="Z2" s="384"/>
      <c r="AA2" s="384"/>
    </row>
    <row r="3" spans="1:27" x14ac:dyDescent="0.35">
      <c r="A3" s="380">
        <f>A2+1</f>
        <v>43909</v>
      </c>
      <c r="B3" s="311" t="e">
        <f>NA()</f>
        <v>#N/A</v>
      </c>
      <c r="L3" s="384"/>
      <c r="M3" s="384"/>
      <c r="N3" s="384"/>
      <c r="O3" s="384"/>
      <c r="P3" s="384"/>
      <c r="Q3" s="384"/>
      <c r="R3" s="384"/>
      <c r="S3" s="384"/>
      <c r="T3" s="384"/>
      <c r="U3" s="384"/>
      <c r="V3" s="384"/>
      <c r="W3" s="384"/>
      <c r="X3" s="384"/>
      <c r="Y3" s="384"/>
      <c r="Z3" s="384"/>
      <c r="AA3" s="384"/>
    </row>
    <row r="4" spans="1:27" x14ac:dyDescent="0.35">
      <c r="A4" s="380">
        <f t="shared" ref="A4:A20" si="0">A3+1</f>
        <v>43910</v>
      </c>
      <c r="B4" s="311" t="e">
        <f>NA()</f>
        <v>#N/A</v>
      </c>
      <c r="L4" s="384"/>
      <c r="M4" s="384"/>
      <c r="N4" s="384"/>
      <c r="O4" s="384"/>
      <c r="P4" s="384"/>
      <c r="Q4" s="384"/>
      <c r="R4" s="384"/>
      <c r="S4" s="384"/>
      <c r="T4" s="384"/>
      <c r="U4" s="384"/>
      <c r="V4" s="384"/>
      <c r="W4" s="384"/>
      <c r="X4" s="384"/>
      <c r="Y4" s="384"/>
      <c r="Z4" s="384"/>
      <c r="AA4" s="384"/>
    </row>
    <row r="5" spans="1:27" x14ac:dyDescent="0.35">
      <c r="A5" s="380">
        <f t="shared" si="0"/>
        <v>43911</v>
      </c>
      <c r="B5" s="311" t="e">
        <f>NA()</f>
        <v>#N/A</v>
      </c>
      <c r="L5" s="384"/>
      <c r="M5" s="384"/>
      <c r="N5" s="384"/>
      <c r="O5" s="384"/>
      <c r="P5" s="384"/>
      <c r="Q5" s="384"/>
      <c r="R5" s="384"/>
      <c r="S5" s="384"/>
      <c r="T5" s="384"/>
      <c r="U5" s="384"/>
      <c r="V5" s="384"/>
      <c r="W5" s="384"/>
      <c r="X5" s="384"/>
      <c r="Y5" s="384"/>
      <c r="Z5" s="384"/>
      <c r="AA5" s="384"/>
    </row>
    <row r="6" spans="1:27" x14ac:dyDescent="0.35">
      <c r="A6" s="380">
        <f t="shared" si="0"/>
        <v>43912</v>
      </c>
      <c r="B6" s="311" t="e">
        <f>NA()</f>
        <v>#N/A</v>
      </c>
      <c r="L6" s="384"/>
      <c r="M6" s="384"/>
      <c r="N6" s="384"/>
      <c r="O6" s="384"/>
      <c r="P6" s="384"/>
      <c r="Q6" s="384"/>
      <c r="R6" s="384"/>
      <c r="S6" s="384"/>
      <c r="T6" s="384"/>
      <c r="U6" s="384"/>
      <c r="V6" s="384"/>
      <c r="W6" s="384"/>
      <c r="X6" s="384"/>
      <c r="Y6" s="384"/>
      <c r="Z6" s="384"/>
      <c r="AA6" s="384"/>
    </row>
    <row r="7" spans="1:27" x14ac:dyDescent="0.35">
      <c r="A7" s="380">
        <f t="shared" si="0"/>
        <v>43913</v>
      </c>
      <c r="B7" s="311" t="e">
        <f>NA()</f>
        <v>#N/A</v>
      </c>
      <c r="L7" s="384"/>
      <c r="M7" s="384"/>
      <c r="N7" s="384"/>
      <c r="O7" s="384"/>
      <c r="P7" s="384"/>
      <c r="Q7" s="384"/>
      <c r="R7" s="384"/>
      <c r="S7" s="384"/>
      <c r="T7" s="384"/>
      <c r="U7" s="384"/>
      <c r="V7" s="384"/>
      <c r="W7" s="384"/>
      <c r="X7" s="384"/>
      <c r="Y7" s="384"/>
      <c r="Z7" s="384"/>
      <c r="AA7" s="384"/>
    </row>
    <row r="8" spans="1:27" x14ac:dyDescent="0.35">
      <c r="A8" s="380">
        <f t="shared" si="0"/>
        <v>43914</v>
      </c>
      <c r="B8" s="311" t="e">
        <f>NA()</f>
        <v>#N/A</v>
      </c>
      <c r="C8" s="385"/>
    </row>
    <row r="9" spans="1:27" x14ac:dyDescent="0.35">
      <c r="A9" s="380">
        <f t="shared" si="0"/>
        <v>43915</v>
      </c>
      <c r="B9" s="311" t="e">
        <f>NA()</f>
        <v>#N/A</v>
      </c>
      <c r="C9" s="381"/>
    </row>
    <row r="10" spans="1:27" x14ac:dyDescent="0.35">
      <c r="A10" s="380">
        <f>A9+1</f>
        <v>43916</v>
      </c>
      <c r="B10" s="311">
        <v>42</v>
      </c>
      <c r="C10" s="381"/>
    </row>
    <row r="11" spans="1:27" x14ac:dyDescent="0.35">
      <c r="A11" s="380">
        <f t="shared" si="0"/>
        <v>43917</v>
      </c>
      <c r="B11" s="311">
        <v>62</v>
      </c>
    </row>
    <row r="12" spans="1:27" x14ac:dyDescent="0.35">
      <c r="A12" s="380">
        <f t="shared" si="0"/>
        <v>43918</v>
      </c>
      <c r="B12" s="311">
        <v>74</v>
      </c>
    </row>
    <row r="13" spans="1:27" x14ac:dyDescent="0.35">
      <c r="A13" s="380">
        <f t="shared" si="0"/>
        <v>43919</v>
      </c>
      <c r="B13" s="311">
        <v>85</v>
      </c>
    </row>
    <row r="14" spans="1:27" x14ac:dyDescent="0.35">
      <c r="A14" s="380">
        <f t="shared" si="0"/>
        <v>43920</v>
      </c>
      <c r="B14" s="311">
        <v>94</v>
      </c>
    </row>
    <row r="15" spans="1:27" x14ac:dyDescent="0.35">
      <c r="A15" s="380">
        <f t="shared" si="0"/>
        <v>43921</v>
      </c>
      <c r="B15" s="311">
        <v>123</v>
      </c>
    </row>
    <row r="16" spans="1:27" x14ac:dyDescent="0.35">
      <c r="A16" s="380">
        <f t="shared" si="0"/>
        <v>43922</v>
      </c>
      <c r="B16" s="311">
        <v>137</v>
      </c>
    </row>
    <row r="17" spans="1:14" x14ac:dyDescent="0.35">
      <c r="A17" s="380">
        <f t="shared" si="0"/>
        <v>43923</v>
      </c>
      <c r="B17" s="311">
        <v>144</v>
      </c>
    </row>
    <row r="18" spans="1:14" x14ac:dyDescent="0.35">
      <c r="A18" s="380">
        <f t="shared" si="0"/>
        <v>43924</v>
      </c>
      <c r="B18" s="311">
        <v>167</v>
      </c>
    </row>
    <row r="19" spans="1:14" x14ac:dyDescent="0.35">
      <c r="A19" s="380">
        <f t="shared" si="0"/>
        <v>43925</v>
      </c>
      <c r="B19" s="311">
        <v>184</v>
      </c>
    </row>
    <row r="20" spans="1:14" x14ac:dyDescent="0.35">
      <c r="A20" s="380">
        <f t="shared" si="0"/>
        <v>43926</v>
      </c>
      <c r="B20" s="311">
        <v>183</v>
      </c>
    </row>
    <row r="21" spans="1:14" x14ac:dyDescent="0.35">
      <c r="A21" s="380">
        <v>43927</v>
      </c>
      <c r="B21" s="311">
        <v>190</v>
      </c>
    </row>
    <row r="22" spans="1:14" x14ac:dyDescent="0.35">
      <c r="A22" s="380">
        <v>43928</v>
      </c>
      <c r="B22" s="311">
        <v>185</v>
      </c>
    </row>
    <row r="23" spans="1:14" x14ac:dyDescent="0.35">
      <c r="A23" s="380">
        <v>43929</v>
      </c>
      <c r="B23" s="311">
        <v>193</v>
      </c>
    </row>
    <row r="24" spans="1:14" x14ac:dyDescent="0.35">
      <c r="A24" s="380">
        <v>43930</v>
      </c>
      <c r="B24" s="311">
        <v>200</v>
      </c>
    </row>
    <row r="25" spans="1:14" x14ac:dyDescent="0.35">
      <c r="A25" s="380">
        <v>43931</v>
      </c>
      <c r="B25" s="311">
        <v>197</v>
      </c>
    </row>
    <row r="26" spans="1:14" x14ac:dyDescent="0.35">
      <c r="A26" s="380">
        <v>43932</v>
      </c>
      <c r="B26" s="311">
        <v>202</v>
      </c>
    </row>
    <row r="27" spans="1:14" x14ac:dyDescent="0.35">
      <c r="A27" s="380">
        <v>43933</v>
      </c>
      <c r="B27" s="311">
        <v>208</v>
      </c>
    </row>
    <row r="28" spans="1:14" x14ac:dyDescent="0.35">
      <c r="A28" s="380">
        <v>43934</v>
      </c>
      <c r="B28" s="311">
        <v>203</v>
      </c>
    </row>
    <row r="29" spans="1:14" x14ac:dyDescent="0.35">
      <c r="A29" s="380">
        <v>43935</v>
      </c>
      <c r="B29" s="311">
        <v>192</v>
      </c>
    </row>
    <row r="30" spans="1:14" x14ac:dyDescent="0.35">
      <c r="A30" s="380">
        <v>43936</v>
      </c>
      <c r="B30" s="311">
        <v>191</v>
      </c>
    </row>
    <row r="31" spans="1:14" ht="15" customHeight="1" x14ac:dyDescent="0.35">
      <c r="A31" s="380">
        <v>43937</v>
      </c>
      <c r="B31" s="311">
        <v>191</v>
      </c>
      <c r="D31" s="449" t="s">
        <v>5</v>
      </c>
      <c r="E31" s="449"/>
      <c r="F31" s="449"/>
      <c r="G31" s="449"/>
      <c r="H31" s="449"/>
      <c r="I31" s="449"/>
      <c r="J31" s="449"/>
      <c r="K31" s="449"/>
      <c r="L31" s="449"/>
      <c r="M31" s="449"/>
      <c r="N31" s="449"/>
    </row>
    <row r="32" spans="1:14" x14ac:dyDescent="0.35">
      <c r="A32" s="380">
        <v>43938</v>
      </c>
      <c r="B32" s="311">
        <v>184</v>
      </c>
      <c r="D32" s="449"/>
      <c r="E32" s="449"/>
      <c r="F32" s="449"/>
      <c r="G32" s="449"/>
      <c r="H32" s="449"/>
      <c r="I32" s="449"/>
      <c r="J32" s="449"/>
      <c r="K32" s="449"/>
      <c r="L32" s="449"/>
      <c r="M32" s="449"/>
      <c r="N32" s="449"/>
    </row>
    <row r="33" spans="1:14" ht="16" x14ac:dyDescent="0.35">
      <c r="A33" s="380">
        <v>43939</v>
      </c>
      <c r="B33" s="311">
        <v>178</v>
      </c>
      <c r="D33" s="386"/>
      <c r="E33" s="386"/>
      <c r="F33" s="386"/>
      <c r="G33" s="386"/>
      <c r="H33" s="386"/>
      <c r="I33" s="386"/>
      <c r="J33" s="386"/>
      <c r="K33" s="386"/>
      <c r="L33" s="386"/>
      <c r="M33" s="386"/>
      <c r="N33" s="386"/>
    </row>
    <row r="34" spans="1:14" x14ac:dyDescent="0.35">
      <c r="A34" s="380">
        <v>43940</v>
      </c>
      <c r="B34" s="311">
        <v>170</v>
      </c>
      <c r="D34" s="449" t="s">
        <v>83</v>
      </c>
      <c r="E34" s="449"/>
      <c r="F34" s="449"/>
      <c r="G34" s="449"/>
      <c r="H34" s="449"/>
      <c r="I34" s="449"/>
      <c r="J34" s="449"/>
      <c r="K34" s="449"/>
      <c r="L34" s="449"/>
      <c r="M34" s="449"/>
      <c r="N34" s="449"/>
    </row>
    <row r="35" spans="1:14" x14ac:dyDescent="0.35">
      <c r="A35" s="380">
        <v>43941</v>
      </c>
      <c r="B35" s="311">
        <v>167</v>
      </c>
      <c r="D35" s="449"/>
      <c r="E35" s="449"/>
      <c r="F35" s="449"/>
      <c r="G35" s="449"/>
      <c r="H35" s="449"/>
      <c r="I35" s="449"/>
      <c r="J35" s="449"/>
      <c r="K35" s="449"/>
      <c r="L35" s="449"/>
      <c r="M35" s="449"/>
      <c r="N35" s="449"/>
    </row>
    <row r="36" spans="1:14" ht="16" x14ac:dyDescent="0.35">
      <c r="A36" s="380">
        <v>43942</v>
      </c>
      <c r="B36" s="311">
        <v>159</v>
      </c>
      <c r="D36" s="386"/>
      <c r="E36" s="386"/>
      <c r="F36" s="386"/>
      <c r="G36" s="386"/>
      <c r="H36" s="386"/>
      <c r="I36" s="386"/>
      <c r="J36" s="386"/>
      <c r="K36" s="386"/>
      <c r="L36" s="386"/>
      <c r="M36" s="386"/>
      <c r="N36" s="386"/>
    </row>
    <row r="37" spans="1:14" x14ac:dyDescent="0.35">
      <c r="A37" s="380">
        <v>43943</v>
      </c>
      <c r="B37" s="311">
        <v>147</v>
      </c>
      <c r="D37" s="450" t="s">
        <v>121</v>
      </c>
      <c r="E37" s="450"/>
      <c r="F37" s="450"/>
      <c r="G37" s="450"/>
      <c r="H37" s="450"/>
      <c r="I37" s="450"/>
      <c r="J37" s="450"/>
      <c r="K37" s="450"/>
      <c r="L37" s="450"/>
      <c r="M37" s="450"/>
      <c r="N37" s="450"/>
    </row>
    <row r="38" spans="1:14" x14ac:dyDescent="0.35">
      <c r="A38" s="380">
        <v>43944</v>
      </c>
      <c r="B38" s="311">
        <v>136</v>
      </c>
      <c r="D38" s="450"/>
      <c r="E38" s="450"/>
      <c r="F38" s="450"/>
      <c r="G38" s="450"/>
      <c r="H38" s="450"/>
      <c r="I38" s="450"/>
      <c r="J38" s="450"/>
      <c r="K38" s="450"/>
      <c r="L38" s="450"/>
      <c r="M38" s="450"/>
      <c r="N38" s="450"/>
    </row>
    <row r="39" spans="1:14" x14ac:dyDescent="0.35">
      <c r="A39" s="380">
        <v>43945</v>
      </c>
      <c r="B39" s="311">
        <v>136</v>
      </c>
    </row>
    <row r="40" spans="1:14" x14ac:dyDescent="0.35">
      <c r="A40" s="380">
        <v>43946</v>
      </c>
      <c r="B40" s="311">
        <v>131</v>
      </c>
    </row>
    <row r="41" spans="1:14" x14ac:dyDescent="0.35">
      <c r="A41" s="380">
        <v>43947</v>
      </c>
      <c r="B41" s="311">
        <v>126</v>
      </c>
    </row>
    <row r="42" spans="1:14" x14ac:dyDescent="0.35">
      <c r="A42" s="380">
        <v>43948</v>
      </c>
      <c r="B42" s="311">
        <v>121</v>
      </c>
    </row>
    <row r="43" spans="1:14" x14ac:dyDescent="0.35">
      <c r="A43" s="380">
        <v>43949</v>
      </c>
      <c r="B43" s="311">
        <v>114</v>
      </c>
    </row>
    <row r="44" spans="1:14" x14ac:dyDescent="0.35">
      <c r="A44" s="380">
        <v>43950</v>
      </c>
      <c r="B44" s="311">
        <v>103</v>
      </c>
    </row>
    <row r="45" spans="1:14" x14ac:dyDescent="0.35">
      <c r="A45" s="380">
        <v>43951</v>
      </c>
      <c r="B45" s="311">
        <v>101</v>
      </c>
    </row>
    <row r="46" spans="1:14" x14ac:dyDescent="0.35">
      <c r="A46" s="380">
        <v>43952</v>
      </c>
      <c r="B46" s="311">
        <v>100</v>
      </c>
    </row>
    <row r="47" spans="1:14" x14ac:dyDescent="0.35">
      <c r="A47" s="380">
        <v>43953</v>
      </c>
      <c r="B47" s="311">
        <v>97</v>
      </c>
    </row>
    <row r="48" spans="1:14" x14ac:dyDescent="0.35">
      <c r="A48" s="380">
        <v>43954</v>
      </c>
      <c r="B48" s="311">
        <v>91</v>
      </c>
    </row>
    <row r="49" spans="1:7" x14ac:dyDescent="0.35">
      <c r="A49" s="380">
        <v>43955</v>
      </c>
      <c r="B49" s="311">
        <v>91</v>
      </c>
    </row>
    <row r="50" spans="1:7" x14ac:dyDescent="0.35">
      <c r="A50" s="380">
        <v>43956</v>
      </c>
      <c r="B50" s="311">
        <v>90</v>
      </c>
    </row>
    <row r="51" spans="1:7" x14ac:dyDescent="0.35">
      <c r="A51" s="380">
        <v>43957</v>
      </c>
      <c r="B51" s="311">
        <v>79</v>
      </c>
    </row>
    <row r="52" spans="1:7" x14ac:dyDescent="0.35">
      <c r="A52" s="380">
        <v>43958</v>
      </c>
      <c r="B52" s="311">
        <v>79</v>
      </c>
    </row>
    <row r="53" spans="1:7" x14ac:dyDescent="0.35">
      <c r="A53" s="380">
        <v>43959</v>
      </c>
      <c r="B53" s="311">
        <v>75</v>
      </c>
    </row>
    <row r="54" spans="1:7" x14ac:dyDescent="0.35">
      <c r="A54" s="380">
        <v>43960</v>
      </c>
      <c r="B54" s="311">
        <v>76</v>
      </c>
    </row>
    <row r="55" spans="1:7" x14ac:dyDescent="0.35">
      <c r="A55" s="380">
        <v>43961</v>
      </c>
      <c r="B55" s="311">
        <v>75</v>
      </c>
    </row>
    <row r="56" spans="1:7" x14ac:dyDescent="0.35">
      <c r="A56" s="380">
        <v>43962</v>
      </c>
      <c r="B56" s="311">
        <v>72</v>
      </c>
    </row>
    <row r="57" spans="1:7" x14ac:dyDescent="0.35">
      <c r="A57" s="380">
        <v>43963</v>
      </c>
      <c r="B57" s="311">
        <v>69</v>
      </c>
    </row>
    <row r="58" spans="1:7" x14ac:dyDescent="0.35">
      <c r="A58" s="380">
        <v>43964</v>
      </c>
      <c r="B58" s="311">
        <v>64</v>
      </c>
    </row>
    <row r="59" spans="1:7" x14ac:dyDescent="0.35">
      <c r="A59" s="380">
        <v>43965</v>
      </c>
      <c r="B59" s="311">
        <v>61</v>
      </c>
    </row>
    <row r="60" spans="1:7" x14ac:dyDescent="0.35">
      <c r="A60" s="380">
        <v>43966</v>
      </c>
      <c r="B60" s="311">
        <v>53</v>
      </c>
    </row>
    <row r="61" spans="1:7" x14ac:dyDescent="0.35">
      <c r="A61" s="380">
        <v>43967</v>
      </c>
      <c r="B61" s="311">
        <v>49</v>
      </c>
      <c r="G61" s="380"/>
    </row>
    <row r="62" spans="1:7" x14ac:dyDescent="0.35">
      <c r="A62" s="380">
        <v>43968</v>
      </c>
      <c r="B62" s="311">
        <v>46</v>
      </c>
      <c r="G62" s="380"/>
    </row>
    <row r="63" spans="1:7" x14ac:dyDescent="0.35">
      <c r="A63" s="380">
        <v>43969</v>
      </c>
      <c r="B63" s="311">
        <v>46</v>
      </c>
      <c r="G63" s="380"/>
    </row>
    <row r="64" spans="1:7" x14ac:dyDescent="0.35">
      <c r="A64" s="380">
        <v>43970</v>
      </c>
      <c r="B64" s="311">
        <v>47</v>
      </c>
      <c r="G64" s="380"/>
    </row>
    <row r="65" spans="1:7" x14ac:dyDescent="0.35">
      <c r="A65" s="380">
        <v>43971</v>
      </c>
      <c r="B65" s="311">
        <v>44</v>
      </c>
      <c r="G65" s="380"/>
    </row>
    <row r="66" spans="1:7" x14ac:dyDescent="0.35">
      <c r="A66" s="380">
        <v>43972</v>
      </c>
      <c r="B66" s="311">
        <v>43</v>
      </c>
      <c r="G66" s="380"/>
    </row>
    <row r="67" spans="1:7" x14ac:dyDescent="0.35">
      <c r="A67" s="380">
        <v>43973</v>
      </c>
      <c r="B67" s="311">
        <v>38</v>
      </c>
      <c r="G67" s="380"/>
    </row>
    <row r="68" spans="1:7" x14ac:dyDescent="0.35">
      <c r="A68" s="380">
        <v>43974</v>
      </c>
      <c r="B68" s="311">
        <v>36</v>
      </c>
      <c r="G68" s="380"/>
    </row>
    <row r="69" spans="1:7" x14ac:dyDescent="0.35">
      <c r="A69" s="380">
        <v>43975</v>
      </c>
      <c r="B69" s="311">
        <v>33</v>
      </c>
      <c r="G69" s="380"/>
    </row>
    <row r="70" spans="1:7" x14ac:dyDescent="0.35">
      <c r="A70" s="380">
        <v>43976</v>
      </c>
      <c r="B70" s="311">
        <v>29</v>
      </c>
      <c r="G70" s="380"/>
    </row>
    <row r="71" spans="1:7" x14ac:dyDescent="0.35">
      <c r="A71" s="380">
        <v>43977</v>
      </c>
      <c r="B71" s="311">
        <v>27</v>
      </c>
      <c r="G71" s="380"/>
    </row>
    <row r="72" spans="1:7" x14ac:dyDescent="0.35">
      <c r="A72" s="380">
        <v>43978</v>
      </c>
      <c r="B72" s="311">
        <v>28</v>
      </c>
      <c r="G72" s="380"/>
    </row>
    <row r="73" spans="1:7" x14ac:dyDescent="0.35">
      <c r="A73" s="380">
        <v>43979</v>
      </c>
      <c r="B73" s="311">
        <v>26</v>
      </c>
      <c r="G73" s="380"/>
    </row>
    <row r="74" spans="1:7" x14ac:dyDescent="0.35">
      <c r="A74" s="380">
        <v>43980</v>
      </c>
      <c r="B74" s="311">
        <v>25</v>
      </c>
      <c r="G74" s="380"/>
    </row>
    <row r="75" spans="1:7" x14ac:dyDescent="0.35">
      <c r="A75" s="380">
        <v>43981</v>
      </c>
      <c r="B75" s="311">
        <v>25</v>
      </c>
      <c r="G75" s="380"/>
    </row>
    <row r="76" spans="1:7" x14ac:dyDescent="0.35">
      <c r="A76" s="380">
        <v>43982</v>
      </c>
      <c r="B76" s="311">
        <v>20</v>
      </c>
      <c r="G76" s="380"/>
    </row>
    <row r="77" spans="1:7" x14ac:dyDescent="0.35">
      <c r="A77" s="380">
        <v>43983</v>
      </c>
      <c r="B77" s="311">
        <v>20</v>
      </c>
      <c r="G77" s="380"/>
    </row>
    <row r="78" spans="1:7" x14ac:dyDescent="0.35">
      <c r="A78" s="380">
        <v>43984</v>
      </c>
      <c r="B78" s="311">
        <v>20</v>
      </c>
      <c r="G78" s="380"/>
    </row>
    <row r="79" spans="1:7" x14ac:dyDescent="0.35">
      <c r="A79" s="380">
        <v>43985</v>
      </c>
      <c r="B79" s="311">
        <v>20</v>
      </c>
      <c r="G79" s="380"/>
    </row>
    <row r="80" spans="1:7" x14ac:dyDescent="0.35">
      <c r="A80" s="380">
        <v>43986</v>
      </c>
      <c r="B80" s="311">
        <v>18</v>
      </c>
      <c r="G80" s="380"/>
    </row>
    <row r="81" spans="1:7" x14ac:dyDescent="0.35">
      <c r="A81" s="380">
        <v>43987</v>
      </c>
      <c r="B81" s="311">
        <v>16</v>
      </c>
      <c r="G81" s="380"/>
    </row>
    <row r="82" spans="1:7" x14ac:dyDescent="0.35">
      <c r="A82" s="380">
        <v>43988</v>
      </c>
      <c r="B82" s="311">
        <v>16</v>
      </c>
      <c r="G82" s="380"/>
    </row>
    <row r="83" spans="1:7" x14ac:dyDescent="0.35">
      <c r="A83" s="380">
        <v>43989</v>
      </c>
      <c r="B83" s="311">
        <v>16</v>
      </c>
    </row>
    <row r="84" spans="1:7" x14ac:dyDescent="0.35">
      <c r="A84" s="380">
        <v>43990</v>
      </c>
      <c r="B84" s="311">
        <v>16</v>
      </c>
    </row>
    <row r="85" spans="1:7" x14ac:dyDescent="0.35">
      <c r="A85" s="380">
        <v>43991</v>
      </c>
      <c r="B85" s="311">
        <v>15</v>
      </c>
    </row>
    <row r="86" spans="1:7" x14ac:dyDescent="0.35">
      <c r="A86" s="380">
        <v>43992</v>
      </c>
      <c r="B86" s="311">
        <v>15</v>
      </c>
    </row>
    <row r="87" spans="1:7" x14ac:dyDescent="0.35">
      <c r="A87" s="380">
        <v>43993</v>
      </c>
      <c r="B87" s="311">
        <v>15</v>
      </c>
    </row>
    <row r="88" spans="1:7" x14ac:dyDescent="0.35">
      <c r="A88" s="380">
        <v>43994</v>
      </c>
      <c r="B88" s="311">
        <v>15</v>
      </c>
    </row>
    <row r="89" spans="1:7" x14ac:dyDescent="0.35">
      <c r="A89" s="380">
        <v>43995</v>
      </c>
      <c r="B89" s="311">
        <v>13</v>
      </c>
    </row>
    <row r="90" spans="1:7" x14ac:dyDescent="0.35">
      <c r="A90" s="380">
        <v>43996</v>
      </c>
      <c r="B90" s="311">
        <v>11</v>
      </c>
    </row>
    <row r="91" spans="1:7" x14ac:dyDescent="0.35">
      <c r="A91" s="380">
        <v>43997</v>
      </c>
      <c r="B91" s="311">
        <v>12</v>
      </c>
    </row>
    <row r="92" spans="1:7" x14ac:dyDescent="0.35">
      <c r="A92" s="380">
        <v>43998</v>
      </c>
      <c r="B92" s="311">
        <v>11</v>
      </c>
    </row>
    <row r="93" spans="1:7" x14ac:dyDescent="0.35">
      <c r="A93" s="380">
        <v>43999</v>
      </c>
      <c r="B93" s="311">
        <v>11</v>
      </c>
    </row>
    <row r="94" spans="1:7" x14ac:dyDescent="0.35">
      <c r="A94" s="380">
        <v>44000</v>
      </c>
      <c r="B94" s="311">
        <v>10</v>
      </c>
    </row>
    <row r="95" spans="1:7" x14ac:dyDescent="0.35">
      <c r="A95" s="380">
        <v>44001</v>
      </c>
      <c r="B95" s="311">
        <v>10</v>
      </c>
    </row>
    <row r="96" spans="1:7" x14ac:dyDescent="0.35">
      <c r="A96" s="380">
        <v>44002</v>
      </c>
      <c r="B96" s="311">
        <v>9</v>
      </c>
    </row>
    <row r="97" spans="1:2" x14ac:dyDescent="0.35">
      <c r="A97" s="380">
        <v>44003</v>
      </c>
      <c r="B97" s="311">
        <v>9</v>
      </c>
    </row>
    <row r="98" spans="1:2" x14ac:dyDescent="0.35">
      <c r="A98" s="380">
        <v>44004</v>
      </c>
      <c r="B98" s="311">
        <v>9</v>
      </c>
    </row>
    <row r="99" spans="1:2" x14ac:dyDescent="0.35">
      <c r="A99" s="380">
        <v>44005</v>
      </c>
      <c r="B99" s="311">
        <v>7</v>
      </c>
    </row>
    <row r="100" spans="1:2" x14ac:dyDescent="0.35">
      <c r="A100" s="380">
        <v>44006</v>
      </c>
      <c r="B100" s="311">
        <v>8</v>
      </c>
    </row>
    <row r="101" spans="1:2" x14ac:dyDescent="0.35">
      <c r="A101" s="380">
        <v>44007</v>
      </c>
      <c r="B101" s="311">
        <v>7</v>
      </c>
    </row>
    <row r="102" spans="1:2" x14ac:dyDescent="0.35">
      <c r="A102" s="380">
        <v>44008</v>
      </c>
      <c r="B102" s="311">
        <v>5</v>
      </c>
    </row>
    <row r="103" spans="1:2" x14ac:dyDescent="0.35">
      <c r="A103" s="380">
        <v>44009</v>
      </c>
      <c r="B103" s="311">
        <v>5</v>
      </c>
    </row>
    <row r="104" spans="1:2" x14ac:dyDescent="0.35">
      <c r="A104" s="380">
        <v>44010</v>
      </c>
      <c r="B104" s="311">
        <v>5</v>
      </c>
    </row>
    <row r="105" spans="1:2" x14ac:dyDescent="0.35">
      <c r="A105" s="380">
        <v>44011</v>
      </c>
      <c r="B105" s="311">
        <v>5</v>
      </c>
    </row>
    <row r="106" spans="1:2" x14ac:dyDescent="0.35">
      <c r="A106" s="380">
        <v>44012</v>
      </c>
      <c r="B106" s="311">
        <v>5</v>
      </c>
    </row>
    <row r="107" spans="1:2" x14ac:dyDescent="0.35">
      <c r="A107" s="380">
        <v>44013</v>
      </c>
      <c r="B107" s="311">
        <v>5</v>
      </c>
    </row>
    <row r="108" spans="1:2" x14ac:dyDescent="0.35">
      <c r="A108" s="380">
        <v>44014</v>
      </c>
      <c r="B108" s="311">
        <v>4</v>
      </c>
    </row>
    <row r="109" spans="1:2" x14ac:dyDescent="0.35">
      <c r="A109" s="380">
        <v>44015</v>
      </c>
      <c r="B109" s="311">
        <v>5</v>
      </c>
    </row>
    <row r="110" spans="1:2" x14ac:dyDescent="0.35">
      <c r="A110" s="380">
        <v>44016</v>
      </c>
      <c r="B110" s="311">
        <v>5</v>
      </c>
    </row>
    <row r="111" spans="1:2" x14ac:dyDescent="0.35">
      <c r="A111" s="380">
        <v>44017</v>
      </c>
      <c r="B111" s="311">
        <v>4</v>
      </c>
    </row>
    <row r="112" spans="1:2" x14ac:dyDescent="0.35">
      <c r="A112" s="380">
        <v>44018</v>
      </c>
      <c r="B112" s="311">
        <v>4</v>
      </c>
    </row>
    <row r="113" spans="1:2" x14ac:dyDescent="0.35">
      <c r="A113" s="380">
        <v>44019</v>
      </c>
      <c r="B113" s="311">
        <v>3</v>
      </c>
    </row>
    <row r="114" spans="1:2" x14ac:dyDescent="0.35">
      <c r="A114" s="380">
        <v>44020</v>
      </c>
      <c r="B114" s="311">
        <v>3</v>
      </c>
    </row>
    <row r="115" spans="1:2" x14ac:dyDescent="0.35">
      <c r="A115" s="380">
        <v>44021</v>
      </c>
      <c r="B115" s="311">
        <v>3</v>
      </c>
    </row>
    <row r="116" spans="1:2" x14ac:dyDescent="0.35">
      <c r="A116" s="380">
        <v>44022</v>
      </c>
      <c r="B116" s="311">
        <v>4</v>
      </c>
    </row>
    <row r="117" spans="1:2" x14ac:dyDescent="0.35">
      <c r="A117" s="380">
        <v>44023</v>
      </c>
      <c r="B117" s="311">
        <v>3</v>
      </c>
    </row>
    <row r="118" spans="1:2" x14ac:dyDescent="0.35">
      <c r="A118" s="380">
        <v>44024</v>
      </c>
      <c r="B118" s="311">
        <v>3</v>
      </c>
    </row>
    <row r="119" spans="1:2" x14ac:dyDescent="0.35">
      <c r="A119" s="380">
        <v>44025</v>
      </c>
      <c r="B119" s="311">
        <v>3</v>
      </c>
    </row>
    <row r="120" spans="1:2" x14ac:dyDescent="0.35">
      <c r="A120" s="380">
        <v>44026</v>
      </c>
      <c r="B120" s="311">
        <v>2</v>
      </c>
    </row>
    <row r="121" spans="1:2" x14ac:dyDescent="0.35">
      <c r="A121" s="380">
        <v>44027</v>
      </c>
      <c r="B121" s="311">
        <v>2</v>
      </c>
    </row>
    <row r="122" spans="1:2" x14ac:dyDescent="0.35">
      <c r="A122" s="380">
        <v>44028</v>
      </c>
      <c r="B122" s="311">
        <v>3</v>
      </c>
    </row>
    <row r="123" spans="1:2" x14ac:dyDescent="0.35">
      <c r="A123" s="380">
        <v>44029</v>
      </c>
      <c r="B123" s="311">
        <v>3</v>
      </c>
    </row>
    <row r="124" spans="1:2" x14ac:dyDescent="0.35">
      <c r="A124" s="380">
        <v>44030</v>
      </c>
      <c r="B124" s="311">
        <v>3</v>
      </c>
    </row>
    <row r="125" spans="1:2" x14ac:dyDescent="0.35">
      <c r="A125" s="380">
        <v>44031</v>
      </c>
      <c r="B125" s="311">
        <v>3</v>
      </c>
    </row>
    <row r="126" spans="1:2" x14ac:dyDescent="0.35">
      <c r="A126" s="380">
        <v>44032</v>
      </c>
      <c r="B126" s="311">
        <v>3</v>
      </c>
    </row>
    <row r="127" spans="1:2" x14ac:dyDescent="0.35">
      <c r="A127" s="380">
        <v>44033</v>
      </c>
      <c r="B127" s="311">
        <v>4</v>
      </c>
    </row>
    <row r="128" spans="1:2" x14ac:dyDescent="0.35">
      <c r="A128" s="380">
        <v>44034</v>
      </c>
      <c r="B128" s="311">
        <v>3</v>
      </c>
    </row>
    <row r="129" spans="1:2" x14ac:dyDescent="0.35">
      <c r="A129" s="380">
        <v>44035</v>
      </c>
      <c r="B129" s="311">
        <v>2</v>
      </c>
    </row>
    <row r="130" spans="1:2" x14ac:dyDescent="0.35">
      <c r="A130" s="380">
        <v>44036</v>
      </c>
      <c r="B130" s="311">
        <v>2</v>
      </c>
    </row>
    <row r="131" spans="1:2" x14ac:dyDescent="0.35">
      <c r="A131" s="380">
        <v>44037</v>
      </c>
      <c r="B131" s="311">
        <v>2</v>
      </c>
    </row>
    <row r="132" spans="1:2" x14ac:dyDescent="0.35">
      <c r="A132" s="380">
        <v>44038</v>
      </c>
      <c r="B132" s="311">
        <v>2</v>
      </c>
    </row>
    <row r="133" spans="1:2" x14ac:dyDescent="0.35">
      <c r="A133" s="380">
        <v>44039</v>
      </c>
      <c r="B133" s="311">
        <v>2</v>
      </c>
    </row>
    <row r="134" spans="1:2" x14ac:dyDescent="0.35">
      <c r="A134" s="380">
        <v>44040</v>
      </c>
      <c r="B134" s="311">
        <v>2</v>
      </c>
    </row>
    <row r="135" spans="1:2" x14ac:dyDescent="0.35">
      <c r="A135" s="380">
        <v>44041</v>
      </c>
      <c r="B135" s="311">
        <v>2</v>
      </c>
    </row>
    <row r="136" spans="1:2" x14ac:dyDescent="0.35">
      <c r="A136" s="380">
        <v>44042</v>
      </c>
      <c r="B136" s="311">
        <v>2</v>
      </c>
    </row>
    <row r="137" spans="1:2" x14ac:dyDescent="0.35">
      <c r="A137" s="380">
        <v>44043</v>
      </c>
      <c r="B137" s="311">
        <v>4</v>
      </c>
    </row>
    <row r="138" spans="1:2" x14ac:dyDescent="0.35">
      <c r="A138" s="380">
        <v>44044</v>
      </c>
      <c r="B138" s="311">
        <v>3</v>
      </c>
    </row>
    <row r="139" spans="1:2" x14ac:dyDescent="0.35">
      <c r="A139" s="380">
        <v>44045</v>
      </c>
      <c r="B139" s="311">
        <v>3</v>
      </c>
    </row>
    <row r="140" spans="1:2" x14ac:dyDescent="0.35">
      <c r="A140" s="380">
        <v>44046</v>
      </c>
      <c r="B140" s="311">
        <v>3</v>
      </c>
    </row>
    <row r="141" spans="1:2" x14ac:dyDescent="0.35">
      <c r="A141" s="380">
        <v>44047</v>
      </c>
      <c r="B141" s="311">
        <v>3</v>
      </c>
    </row>
    <row r="142" spans="1:2" x14ac:dyDescent="0.35">
      <c r="A142" s="380">
        <v>44048</v>
      </c>
      <c r="B142" s="311">
        <v>3</v>
      </c>
    </row>
    <row r="143" spans="1:2" x14ac:dyDescent="0.35">
      <c r="A143" s="380">
        <v>44049</v>
      </c>
      <c r="B143" s="311">
        <v>4</v>
      </c>
    </row>
    <row r="144" spans="1:2" x14ac:dyDescent="0.35">
      <c r="A144" s="380">
        <v>44050</v>
      </c>
      <c r="B144" s="311">
        <v>4</v>
      </c>
    </row>
    <row r="145" spans="1:2" x14ac:dyDescent="0.35">
      <c r="A145" s="380">
        <v>44051</v>
      </c>
      <c r="B145" s="311">
        <v>3</v>
      </c>
    </row>
    <row r="146" spans="1:2" x14ac:dyDescent="0.35">
      <c r="A146" s="380">
        <v>44052</v>
      </c>
      <c r="B146" s="311">
        <v>3</v>
      </c>
    </row>
    <row r="147" spans="1:2" x14ac:dyDescent="0.35">
      <c r="A147" s="380">
        <v>44053</v>
      </c>
      <c r="B147" s="311">
        <v>3</v>
      </c>
    </row>
    <row r="148" spans="1:2" x14ac:dyDescent="0.35">
      <c r="A148" s="380">
        <v>44054</v>
      </c>
      <c r="B148" s="311">
        <v>3</v>
      </c>
    </row>
    <row r="149" spans="1:2" x14ac:dyDescent="0.35">
      <c r="A149" s="380">
        <v>44055</v>
      </c>
      <c r="B149" s="311">
        <v>3</v>
      </c>
    </row>
    <row r="150" spans="1:2" x14ac:dyDescent="0.35">
      <c r="A150" s="380">
        <v>44056</v>
      </c>
      <c r="B150" s="311">
        <v>3</v>
      </c>
    </row>
    <row r="151" spans="1:2" x14ac:dyDescent="0.35">
      <c r="A151" s="380">
        <v>44057</v>
      </c>
      <c r="B151" s="311">
        <v>3</v>
      </c>
    </row>
    <row r="152" spans="1:2" x14ac:dyDescent="0.35">
      <c r="A152" s="380">
        <v>44058</v>
      </c>
      <c r="B152" s="311">
        <v>3</v>
      </c>
    </row>
    <row r="153" spans="1:2" x14ac:dyDescent="0.35">
      <c r="A153" s="380">
        <v>44059</v>
      </c>
      <c r="B153" s="311">
        <v>3</v>
      </c>
    </row>
    <row r="154" spans="1:2" x14ac:dyDescent="0.35">
      <c r="A154" s="380">
        <v>44060</v>
      </c>
      <c r="B154" s="311">
        <v>3</v>
      </c>
    </row>
    <row r="155" spans="1:2" x14ac:dyDescent="0.35">
      <c r="A155" s="380">
        <v>44061</v>
      </c>
      <c r="B155" s="311">
        <v>3</v>
      </c>
    </row>
    <row r="156" spans="1:2" x14ac:dyDescent="0.35">
      <c r="A156" s="380">
        <v>44062</v>
      </c>
      <c r="B156" s="311">
        <v>2</v>
      </c>
    </row>
    <row r="157" spans="1:2" x14ac:dyDescent="0.35">
      <c r="A157" s="380">
        <v>44063</v>
      </c>
      <c r="B157" s="311">
        <v>2</v>
      </c>
    </row>
    <row r="158" spans="1:2" x14ac:dyDescent="0.35">
      <c r="A158" s="380">
        <v>44064</v>
      </c>
      <c r="B158" s="311">
        <v>2</v>
      </c>
    </row>
    <row r="159" spans="1:2" x14ac:dyDescent="0.35">
      <c r="A159" s="380">
        <v>44065</v>
      </c>
      <c r="B159" s="311">
        <v>2</v>
      </c>
    </row>
    <row r="160" spans="1:2" x14ac:dyDescent="0.35">
      <c r="A160" s="380">
        <v>44066</v>
      </c>
      <c r="B160" s="311">
        <v>2</v>
      </c>
    </row>
    <row r="161" spans="1:2" x14ac:dyDescent="0.35">
      <c r="A161" s="380">
        <v>44067</v>
      </c>
      <c r="B161" s="311">
        <v>1</v>
      </c>
    </row>
    <row r="162" spans="1:2" x14ac:dyDescent="0.35">
      <c r="A162" s="380">
        <v>44068</v>
      </c>
      <c r="B162" s="311">
        <v>1</v>
      </c>
    </row>
    <row r="163" spans="1:2" x14ac:dyDescent="0.35">
      <c r="A163" s="380">
        <v>44069</v>
      </c>
      <c r="B163" s="311">
        <v>2</v>
      </c>
    </row>
    <row r="164" spans="1:2" x14ac:dyDescent="0.35">
      <c r="A164" s="380">
        <v>44070</v>
      </c>
      <c r="B164" s="311">
        <v>2</v>
      </c>
    </row>
    <row r="165" spans="1:2" x14ac:dyDescent="0.35">
      <c r="A165" s="380">
        <v>44071</v>
      </c>
      <c r="B165" s="311">
        <v>3</v>
      </c>
    </row>
    <row r="166" spans="1:2" x14ac:dyDescent="0.35">
      <c r="A166" s="380">
        <v>44072</v>
      </c>
      <c r="B166" s="311">
        <v>5</v>
      </c>
    </row>
    <row r="167" spans="1:2" x14ac:dyDescent="0.35">
      <c r="A167" s="380">
        <v>44073</v>
      </c>
      <c r="B167" s="311">
        <v>5</v>
      </c>
    </row>
    <row r="168" spans="1:2" x14ac:dyDescent="0.35">
      <c r="A168" s="380">
        <v>44074</v>
      </c>
      <c r="B168" s="311">
        <v>5</v>
      </c>
    </row>
    <row r="169" spans="1:2" x14ac:dyDescent="0.35">
      <c r="A169" s="380">
        <v>44075</v>
      </c>
      <c r="B169" s="311">
        <v>6</v>
      </c>
    </row>
    <row r="170" spans="1:2" x14ac:dyDescent="0.35">
      <c r="A170" s="380">
        <v>44076</v>
      </c>
      <c r="B170" s="311">
        <v>5</v>
      </c>
    </row>
    <row r="171" spans="1:2" x14ac:dyDescent="0.35">
      <c r="A171" s="380">
        <v>44077</v>
      </c>
      <c r="B171" s="311">
        <v>4</v>
      </c>
    </row>
    <row r="172" spans="1:2" x14ac:dyDescent="0.35">
      <c r="A172" s="380">
        <v>44078</v>
      </c>
      <c r="B172" s="311">
        <v>4</v>
      </c>
    </row>
    <row r="173" spans="1:2" x14ac:dyDescent="0.35">
      <c r="A173" s="380">
        <v>44079</v>
      </c>
      <c r="B173" s="311">
        <v>4</v>
      </c>
    </row>
    <row r="174" spans="1:2" x14ac:dyDescent="0.35">
      <c r="A174" s="380">
        <v>44080</v>
      </c>
      <c r="B174" s="311">
        <v>4</v>
      </c>
    </row>
    <row r="175" spans="1:2" x14ac:dyDescent="0.35">
      <c r="A175" s="380">
        <v>44081</v>
      </c>
      <c r="B175" s="311">
        <v>5</v>
      </c>
    </row>
    <row r="176" spans="1:2" x14ac:dyDescent="0.35">
      <c r="A176" s="380">
        <v>44082</v>
      </c>
      <c r="B176" s="311">
        <v>6</v>
      </c>
    </row>
    <row r="177" spans="1:2" x14ac:dyDescent="0.35">
      <c r="A177" s="380">
        <v>44083</v>
      </c>
      <c r="B177" s="311">
        <v>6</v>
      </c>
    </row>
    <row r="178" spans="1:2" x14ac:dyDescent="0.35">
      <c r="A178" s="380">
        <v>44084</v>
      </c>
      <c r="B178" s="311">
        <v>7</v>
      </c>
    </row>
    <row r="179" spans="1:2" x14ac:dyDescent="0.35">
      <c r="A179" s="380">
        <v>44085</v>
      </c>
      <c r="B179" s="311">
        <v>8</v>
      </c>
    </row>
    <row r="180" spans="1:2" x14ac:dyDescent="0.35">
      <c r="A180" s="380">
        <v>44086</v>
      </c>
      <c r="B180" s="311">
        <v>8</v>
      </c>
    </row>
    <row r="181" spans="1:2" x14ac:dyDescent="0.35">
      <c r="A181" s="380">
        <v>44087</v>
      </c>
      <c r="B181" s="311">
        <v>7</v>
      </c>
    </row>
    <row r="182" spans="1:2" x14ac:dyDescent="0.35">
      <c r="A182" s="380">
        <v>44088</v>
      </c>
      <c r="B182" s="311">
        <v>7</v>
      </c>
    </row>
    <row r="183" spans="1:2" x14ac:dyDescent="0.35">
      <c r="A183" s="380">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4.5" x14ac:dyDescent="0.35"/>
  <cols>
    <col min="1" max="1" width="11.453125" style="87" hidden="1" customWidth="1"/>
    <col min="2" max="2" width="13.453125" customWidth="1"/>
    <col min="3" max="3" width="12.453125" style="44" customWidth="1"/>
    <col min="4" max="4" width="17.453125" style="44" customWidth="1"/>
    <col min="5" max="5" width="21.453125" style="44" customWidth="1"/>
  </cols>
  <sheetData>
    <row r="1" spans="1:17" x14ac:dyDescent="0.35">
      <c r="A1" s="87">
        <f>LOOKUP(2,1/(B:B&lt;&gt;""),B:B)</f>
        <v>44032</v>
      </c>
      <c r="B1" s="269" t="s">
        <v>32</v>
      </c>
      <c r="C1" s="269"/>
      <c r="D1" s="269"/>
      <c r="E1" s="270"/>
      <c r="F1" s="271"/>
      <c r="M1" s="22" t="s">
        <v>29</v>
      </c>
    </row>
    <row r="2" spans="1:17" x14ac:dyDescent="0.35">
      <c r="B2" s="270"/>
      <c r="C2" s="270"/>
      <c r="D2" s="270"/>
      <c r="E2" s="270"/>
      <c r="F2" s="271"/>
    </row>
    <row r="3" spans="1:17" ht="39.5" x14ac:dyDescent="0.35">
      <c r="B3" s="273" t="s">
        <v>0</v>
      </c>
      <c r="C3" s="274" t="s">
        <v>12</v>
      </c>
      <c r="D3" s="274" t="s">
        <v>13</v>
      </c>
      <c r="E3" s="274" t="s">
        <v>14</v>
      </c>
      <c r="F3" s="275"/>
    </row>
    <row r="4" spans="1:17" x14ac:dyDescent="0.35">
      <c r="A4" s="88">
        <f>IF(B4=A$1,B4,IF(MOD(B4-B$4,7)=0,B4,""))</f>
        <v>43908</v>
      </c>
      <c r="B4" s="290">
        <v>43908</v>
      </c>
      <c r="C4" s="277">
        <v>1538</v>
      </c>
      <c r="D4" s="278">
        <v>292</v>
      </c>
      <c r="E4" s="278">
        <v>180</v>
      </c>
      <c r="F4" s="279"/>
      <c r="G4" s="7"/>
      <c r="H4" s="7"/>
      <c r="I4" s="7"/>
      <c r="J4" s="7"/>
      <c r="K4" s="7"/>
      <c r="L4" s="8"/>
      <c r="M4" s="8"/>
      <c r="N4" s="8"/>
      <c r="O4" s="8"/>
      <c r="P4" s="8"/>
      <c r="Q4" s="8"/>
    </row>
    <row r="5" spans="1:17" x14ac:dyDescent="0.3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35">
      <c r="A6" s="88" t="str">
        <f t="shared" si="0"/>
        <v/>
      </c>
      <c r="B6" s="291">
        <v>43910</v>
      </c>
      <c r="C6" s="283">
        <v>1593</v>
      </c>
      <c r="D6" s="284">
        <v>360</v>
      </c>
      <c r="E6" s="284">
        <v>222</v>
      </c>
      <c r="F6" s="279"/>
      <c r="G6" s="7"/>
      <c r="H6" s="7"/>
      <c r="I6" s="7"/>
      <c r="J6" s="7"/>
      <c r="K6" s="7"/>
      <c r="L6" s="8"/>
      <c r="M6" s="8"/>
      <c r="N6" s="8"/>
      <c r="O6" s="8"/>
      <c r="P6" s="8"/>
      <c r="Q6" s="8"/>
    </row>
    <row r="7" spans="1:17" x14ac:dyDescent="0.35">
      <c r="A7" s="88" t="str">
        <f t="shared" si="0"/>
        <v/>
      </c>
      <c r="B7" s="291">
        <v>43911</v>
      </c>
      <c r="C7" s="283">
        <v>1545</v>
      </c>
      <c r="D7" s="284">
        <v>317</v>
      </c>
      <c r="E7" s="284">
        <v>179</v>
      </c>
      <c r="F7" s="279"/>
      <c r="G7" s="7"/>
      <c r="H7" s="7"/>
      <c r="I7" s="7"/>
      <c r="J7" s="7"/>
      <c r="K7" s="7"/>
      <c r="L7" s="8"/>
      <c r="M7" s="8"/>
      <c r="N7" s="8"/>
      <c r="O7" s="8"/>
      <c r="P7" s="8"/>
      <c r="Q7" s="8"/>
    </row>
    <row r="8" spans="1:17" x14ac:dyDescent="0.35">
      <c r="A8" s="88" t="str">
        <f t="shared" si="0"/>
        <v/>
      </c>
      <c r="B8" s="291">
        <v>43912</v>
      </c>
      <c r="C8" s="283">
        <v>1510</v>
      </c>
      <c r="D8" s="284">
        <v>391</v>
      </c>
      <c r="E8" s="284">
        <v>215</v>
      </c>
      <c r="F8" s="279"/>
      <c r="G8" s="7"/>
      <c r="H8" s="7"/>
      <c r="I8" s="7"/>
      <c r="J8" s="7"/>
      <c r="K8" s="7"/>
      <c r="L8" s="8"/>
      <c r="M8" s="8"/>
      <c r="N8" s="8"/>
      <c r="O8" s="8"/>
      <c r="P8" s="8"/>
      <c r="Q8" s="8"/>
    </row>
    <row r="9" spans="1:17" x14ac:dyDescent="0.35">
      <c r="A9" s="88" t="str">
        <f t="shared" si="0"/>
        <v/>
      </c>
      <c r="B9" s="291">
        <v>43913</v>
      </c>
      <c r="C9" s="283">
        <v>1649</v>
      </c>
      <c r="D9" s="284">
        <v>449</v>
      </c>
      <c r="E9" s="284">
        <v>253</v>
      </c>
      <c r="F9" s="279"/>
      <c r="G9" s="7"/>
      <c r="H9" s="7"/>
      <c r="I9" s="7"/>
      <c r="J9" s="7"/>
      <c r="K9" s="7"/>
      <c r="L9" s="8"/>
      <c r="M9" s="8"/>
      <c r="N9" s="8"/>
      <c r="O9" s="8"/>
      <c r="P9" s="8"/>
      <c r="Q9" s="8"/>
    </row>
    <row r="10" spans="1:17" x14ac:dyDescent="0.35">
      <c r="A10" s="88" t="str">
        <f t="shared" si="0"/>
        <v/>
      </c>
      <c r="B10" s="291">
        <v>43914</v>
      </c>
      <c r="C10" s="283">
        <v>1537</v>
      </c>
      <c r="D10" s="284">
        <v>542</v>
      </c>
      <c r="E10" s="284">
        <v>287</v>
      </c>
      <c r="F10" s="279"/>
      <c r="G10" s="7"/>
      <c r="H10" s="7"/>
      <c r="I10" s="7"/>
      <c r="J10" s="7"/>
      <c r="K10" s="7"/>
      <c r="L10" s="8"/>
      <c r="M10" s="8"/>
      <c r="N10" s="8"/>
      <c r="O10" s="8"/>
      <c r="P10" s="8"/>
      <c r="Q10" s="8"/>
    </row>
    <row r="11" spans="1:17" x14ac:dyDescent="0.35">
      <c r="A11" s="88">
        <f t="shared" si="0"/>
        <v>43915</v>
      </c>
      <c r="B11" s="291">
        <v>43915</v>
      </c>
      <c r="C11" s="283">
        <v>1626</v>
      </c>
      <c r="D11" s="284">
        <v>587</v>
      </c>
      <c r="E11" s="284">
        <v>295</v>
      </c>
      <c r="F11" s="279"/>
      <c r="G11" s="7"/>
      <c r="H11" s="7"/>
      <c r="I11" s="7"/>
      <c r="J11" s="7"/>
      <c r="K11" s="7"/>
      <c r="L11" s="8"/>
      <c r="M11" s="8"/>
      <c r="N11" s="8"/>
      <c r="O11" s="8"/>
      <c r="P11" s="8"/>
      <c r="Q11" s="8"/>
    </row>
    <row r="12" spans="1:17" x14ac:dyDescent="0.35">
      <c r="A12" s="88" t="str">
        <f t="shared" si="0"/>
        <v/>
      </c>
      <c r="B12" s="291">
        <v>43916</v>
      </c>
      <c r="C12" s="283">
        <v>1622</v>
      </c>
      <c r="D12" s="284">
        <v>617</v>
      </c>
      <c r="E12" s="284">
        <v>315</v>
      </c>
      <c r="F12" s="279"/>
      <c r="G12" s="7"/>
      <c r="H12" s="7"/>
      <c r="I12" s="7"/>
      <c r="J12" s="7"/>
      <c r="K12" s="7"/>
      <c r="L12" s="8"/>
      <c r="M12" s="8"/>
      <c r="N12" s="8"/>
      <c r="O12" s="8"/>
      <c r="P12" s="8"/>
      <c r="Q12" s="8"/>
    </row>
    <row r="13" spans="1:17" x14ac:dyDescent="0.35">
      <c r="A13" s="88" t="str">
        <f t="shared" si="0"/>
        <v/>
      </c>
      <c r="B13" s="291">
        <v>43917</v>
      </c>
      <c r="C13" s="283">
        <v>1640</v>
      </c>
      <c r="D13" s="284">
        <v>557</v>
      </c>
      <c r="E13" s="284">
        <v>293</v>
      </c>
      <c r="F13" s="279"/>
      <c r="G13" s="7"/>
      <c r="H13" s="7"/>
      <c r="I13" s="7"/>
      <c r="J13" s="7"/>
      <c r="K13" s="7"/>
      <c r="L13" s="8"/>
      <c r="M13" s="8"/>
      <c r="N13" s="8"/>
      <c r="O13" s="8"/>
      <c r="P13" s="8"/>
      <c r="Q13" s="8"/>
    </row>
    <row r="14" spans="1:17" x14ac:dyDescent="0.35">
      <c r="A14" s="88" t="str">
        <f t="shared" si="0"/>
        <v/>
      </c>
      <c r="B14" s="291">
        <v>43918</v>
      </c>
      <c r="C14" s="283">
        <v>1615</v>
      </c>
      <c r="D14" s="284">
        <v>516</v>
      </c>
      <c r="E14" s="284">
        <v>271</v>
      </c>
      <c r="F14" s="279"/>
      <c r="G14" s="7"/>
      <c r="H14" s="7"/>
      <c r="I14" s="7"/>
      <c r="J14" s="7"/>
      <c r="K14" s="7"/>
      <c r="L14" s="8"/>
      <c r="M14" s="8"/>
      <c r="N14" s="8"/>
      <c r="O14" s="8"/>
      <c r="P14" s="8"/>
      <c r="Q14" s="8"/>
    </row>
    <row r="15" spans="1:17" x14ac:dyDescent="0.35">
      <c r="A15" s="88" t="str">
        <f t="shared" si="0"/>
        <v/>
      </c>
      <c r="B15" s="291">
        <v>43919</v>
      </c>
      <c r="C15" s="283">
        <v>1510</v>
      </c>
      <c r="D15" s="284">
        <v>469</v>
      </c>
      <c r="E15" s="284">
        <v>263</v>
      </c>
      <c r="F15" s="279"/>
      <c r="G15" s="7"/>
      <c r="H15" s="7"/>
      <c r="I15" s="7"/>
      <c r="J15" s="7"/>
      <c r="K15" s="7"/>
      <c r="L15" s="8"/>
      <c r="M15" s="8"/>
      <c r="N15" s="8"/>
      <c r="O15" s="8"/>
      <c r="P15" s="8"/>
      <c r="Q15" s="8"/>
    </row>
    <row r="16" spans="1:17" x14ac:dyDescent="0.35">
      <c r="A16" s="88" t="str">
        <f t="shared" si="0"/>
        <v/>
      </c>
      <c r="B16" s="291">
        <v>43920</v>
      </c>
      <c r="C16" s="283">
        <v>1613</v>
      </c>
      <c r="D16" s="284">
        <v>533</v>
      </c>
      <c r="E16" s="284">
        <v>291</v>
      </c>
      <c r="F16" s="279"/>
      <c r="G16" s="7"/>
      <c r="H16" s="7"/>
      <c r="I16" s="7"/>
      <c r="J16" s="7"/>
      <c r="K16" s="7"/>
      <c r="L16" s="8"/>
      <c r="M16" s="8"/>
      <c r="N16" s="8"/>
      <c r="O16" s="8"/>
      <c r="P16" s="8"/>
      <c r="Q16" s="8"/>
    </row>
    <row r="17" spans="1:17" x14ac:dyDescent="0.35">
      <c r="A17" s="88" t="str">
        <f t="shared" si="0"/>
        <v/>
      </c>
      <c r="B17" s="291">
        <v>43921</v>
      </c>
      <c r="C17" s="283">
        <v>1595</v>
      </c>
      <c r="D17" s="284">
        <v>561</v>
      </c>
      <c r="E17" s="284">
        <v>325</v>
      </c>
      <c r="F17" s="279"/>
      <c r="G17" s="7"/>
      <c r="H17" s="7"/>
      <c r="I17" s="7"/>
      <c r="J17" s="7"/>
      <c r="K17" s="7"/>
      <c r="L17" s="8"/>
      <c r="M17" s="8"/>
      <c r="N17" s="8"/>
      <c r="O17" s="8"/>
      <c r="P17" s="8"/>
      <c r="Q17" s="8"/>
    </row>
    <row r="18" spans="1:17" x14ac:dyDescent="0.35">
      <c r="A18" s="88">
        <f t="shared" si="0"/>
        <v>43922</v>
      </c>
      <c r="B18" s="291">
        <v>43922</v>
      </c>
      <c r="C18" s="283">
        <v>1672</v>
      </c>
      <c r="D18" s="284">
        <v>593</v>
      </c>
      <c r="E18" s="284">
        <v>327</v>
      </c>
      <c r="F18" s="279"/>
      <c r="G18" s="7"/>
      <c r="H18" s="7"/>
      <c r="I18" s="7"/>
      <c r="J18" s="7"/>
      <c r="K18" s="7"/>
      <c r="L18" s="8"/>
      <c r="M18" s="8"/>
      <c r="N18" s="8"/>
      <c r="O18" s="8"/>
      <c r="P18" s="8"/>
      <c r="Q18" s="8"/>
    </row>
    <row r="19" spans="1:17" x14ac:dyDescent="0.35">
      <c r="A19" s="88" t="str">
        <f t="shared" si="0"/>
        <v/>
      </c>
      <c r="B19" s="291">
        <v>43923</v>
      </c>
      <c r="C19" s="283">
        <v>1578</v>
      </c>
      <c r="D19" s="284">
        <v>522</v>
      </c>
      <c r="E19" s="284">
        <v>291</v>
      </c>
      <c r="F19" s="279"/>
      <c r="G19" s="7"/>
      <c r="H19" s="7"/>
      <c r="I19" s="7"/>
      <c r="J19" s="7"/>
      <c r="K19" s="7"/>
      <c r="L19" s="8"/>
      <c r="M19" s="8"/>
      <c r="N19" s="8"/>
      <c r="O19" s="8"/>
      <c r="P19" s="8"/>
      <c r="Q19" s="8"/>
    </row>
    <row r="20" spans="1:17" x14ac:dyDescent="0.35">
      <c r="A20" s="88" t="str">
        <f t="shared" si="0"/>
        <v/>
      </c>
      <c r="B20" s="291">
        <v>43924</v>
      </c>
      <c r="C20" s="283">
        <v>1579</v>
      </c>
      <c r="D20" s="284">
        <v>609</v>
      </c>
      <c r="E20" s="284">
        <v>360</v>
      </c>
      <c r="F20" s="279"/>
      <c r="G20" s="7"/>
      <c r="H20" s="7"/>
      <c r="I20" s="7"/>
      <c r="J20" s="7"/>
      <c r="K20" s="7"/>
      <c r="L20" s="8"/>
      <c r="M20" s="8"/>
      <c r="N20" s="8"/>
      <c r="O20" s="8"/>
      <c r="P20" s="8"/>
      <c r="Q20" s="8"/>
    </row>
    <row r="21" spans="1:17" x14ac:dyDescent="0.35">
      <c r="A21" s="88" t="str">
        <f t="shared" si="0"/>
        <v/>
      </c>
      <c r="B21" s="291">
        <v>43925</v>
      </c>
      <c r="C21" s="283">
        <v>1603</v>
      </c>
      <c r="D21" s="284">
        <v>597</v>
      </c>
      <c r="E21" s="284">
        <v>336</v>
      </c>
      <c r="F21" s="279"/>
      <c r="G21" s="7"/>
      <c r="H21" s="7"/>
      <c r="I21" s="7"/>
      <c r="J21" s="7"/>
      <c r="K21" s="7"/>
      <c r="L21" s="8"/>
      <c r="M21" s="8"/>
      <c r="N21" s="8"/>
      <c r="O21" s="8"/>
      <c r="P21" s="8"/>
      <c r="Q21" s="8"/>
    </row>
    <row r="22" spans="1:17" x14ac:dyDescent="0.35">
      <c r="A22" s="88" t="str">
        <f t="shared" si="0"/>
        <v/>
      </c>
      <c r="B22" s="291">
        <v>43926</v>
      </c>
      <c r="C22" s="283">
        <v>1586</v>
      </c>
      <c r="D22" s="284">
        <v>610</v>
      </c>
      <c r="E22" s="284">
        <v>363</v>
      </c>
      <c r="F22" s="279"/>
      <c r="G22" s="7"/>
      <c r="H22" s="7"/>
      <c r="I22" s="7"/>
      <c r="J22" s="7"/>
      <c r="K22" s="7"/>
      <c r="L22" s="8"/>
      <c r="M22" s="8"/>
      <c r="N22" s="8"/>
      <c r="O22" s="8"/>
      <c r="P22" s="8"/>
      <c r="Q22" s="8"/>
    </row>
    <row r="23" spans="1:17" x14ac:dyDescent="0.35">
      <c r="A23" s="88" t="str">
        <f t="shared" si="0"/>
        <v/>
      </c>
      <c r="B23" s="291">
        <v>43927</v>
      </c>
      <c r="C23" s="283">
        <v>1664</v>
      </c>
      <c r="D23" s="284">
        <v>653</v>
      </c>
      <c r="E23" s="284">
        <v>366</v>
      </c>
      <c r="F23" s="279"/>
      <c r="G23" s="7"/>
      <c r="H23" s="7"/>
      <c r="I23" s="7"/>
      <c r="J23" s="7"/>
      <c r="K23" s="7"/>
      <c r="L23" s="8"/>
      <c r="M23" s="8"/>
      <c r="N23" s="8"/>
      <c r="O23" s="8"/>
      <c r="P23" s="8"/>
      <c r="Q23" s="8"/>
    </row>
    <row r="24" spans="1:17" x14ac:dyDescent="0.35">
      <c r="A24" s="88" t="str">
        <f t="shared" si="0"/>
        <v/>
      </c>
      <c r="B24" s="291">
        <v>43928</v>
      </c>
      <c r="C24" s="283">
        <v>1567</v>
      </c>
      <c r="D24" s="284">
        <v>568</v>
      </c>
      <c r="E24" s="284">
        <v>336</v>
      </c>
      <c r="F24" s="279"/>
      <c r="G24" s="7"/>
      <c r="H24" s="7"/>
      <c r="I24" s="7"/>
      <c r="J24" s="7"/>
      <c r="K24" s="7"/>
      <c r="L24" s="8"/>
      <c r="M24" s="8"/>
      <c r="N24" s="8"/>
      <c r="O24" s="8"/>
      <c r="P24" s="8"/>
      <c r="Q24" s="8"/>
    </row>
    <row r="25" spans="1:17" x14ac:dyDescent="0.35">
      <c r="A25" s="88">
        <f t="shared" si="0"/>
        <v>43929</v>
      </c>
      <c r="B25" s="291">
        <v>43929</v>
      </c>
      <c r="C25" s="283">
        <v>1580</v>
      </c>
      <c r="D25" s="284">
        <v>563</v>
      </c>
      <c r="E25" s="284">
        <v>332</v>
      </c>
      <c r="F25" s="279"/>
      <c r="G25" s="7"/>
      <c r="H25" s="7"/>
      <c r="I25" s="7"/>
      <c r="J25" s="7"/>
      <c r="K25" s="7"/>
      <c r="L25" s="8"/>
      <c r="M25" s="8"/>
      <c r="N25" s="8"/>
      <c r="O25" s="8"/>
      <c r="P25" s="8"/>
      <c r="Q25" s="8"/>
    </row>
    <row r="26" spans="1:17" x14ac:dyDescent="0.35">
      <c r="A26" s="88" t="str">
        <f t="shared" si="0"/>
        <v/>
      </c>
      <c r="B26" s="291">
        <v>43930</v>
      </c>
      <c r="C26" s="283">
        <v>1593</v>
      </c>
      <c r="D26" s="284">
        <v>511</v>
      </c>
      <c r="E26" s="284">
        <v>270</v>
      </c>
      <c r="F26" s="279"/>
      <c r="G26" s="7"/>
      <c r="H26" s="7"/>
      <c r="I26" s="7"/>
      <c r="J26" s="7"/>
      <c r="K26" s="7"/>
      <c r="L26" s="8"/>
      <c r="M26" s="8"/>
      <c r="N26" s="8"/>
      <c r="O26" s="8"/>
      <c r="P26" s="8"/>
      <c r="Q26" s="8"/>
    </row>
    <row r="27" spans="1:17" x14ac:dyDescent="0.35">
      <c r="A27" s="88" t="str">
        <f t="shared" si="0"/>
        <v/>
      </c>
      <c r="B27" s="291">
        <v>43931</v>
      </c>
      <c r="C27" s="292">
        <v>1672</v>
      </c>
      <c r="D27" s="293">
        <v>580</v>
      </c>
      <c r="E27" s="293">
        <v>334</v>
      </c>
      <c r="F27" s="279"/>
      <c r="G27" s="7"/>
      <c r="H27" s="7"/>
      <c r="I27" s="7"/>
      <c r="J27" s="7"/>
      <c r="K27" s="7"/>
      <c r="L27" s="8"/>
      <c r="M27" s="8"/>
      <c r="N27" s="8"/>
      <c r="O27" s="8"/>
      <c r="P27" s="8"/>
      <c r="Q27" s="8"/>
    </row>
    <row r="28" spans="1:17" x14ac:dyDescent="0.35">
      <c r="A28" s="87" t="str">
        <f t="shared" si="0"/>
        <v/>
      </c>
      <c r="B28" s="291">
        <v>43932</v>
      </c>
      <c r="C28" s="293">
        <v>1600</v>
      </c>
      <c r="D28" s="293">
        <v>479</v>
      </c>
      <c r="E28" s="293">
        <v>251</v>
      </c>
      <c r="F28" s="279"/>
      <c r="G28" s="7"/>
      <c r="H28" s="7"/>
      <c r="I28" s="7"/>
      <c r="J28" s="7"/>
      <c r="K28" s="7"/>
      <c r="L28" s="8"/>
      <c r="M28" s="8"/>
      <c r="N28" s="8"/>
      <c r="O28" s="8"/>
      <c r="P28" s="8"/>
      <c r="Q28" s="8"/>
    </row>
    <row r="29" spans="1:17" x14ac:dyDescent="0.35">
      <c r="A29" s="87" t="str">
        <f t="shared" si="0"/>
        <v/>
      </c>
      <c r="B29" s="291">
        <v>43933</v>
      </c>
      <c r="C29" s="284">
        <v>1508</v>
      </c>
      <c r="D29" s="284">
        <v>479</v>
      </c>
      <c r="E29" s="284">
        <v>282</v>
      </c>
      <c r="F29" s="275"/>
    </row>
    <row r="30" spans="1:17" x14ac:dyDescent="0.35">
      <c r="A30" s="87" t="str">
        <f t="shared" si="0"/>
        <v/>
      </c>
      <c r="B30" s="291">
        <v>43934</v>
      </c>
      <c r="C30" s="284">
        <v>1447</v>
      </c>
      <c r="D30" s="284">
        <v>460</v>
      </c>
      <c r="E30" s="284">
        <v>267</v>
      </c>
      <c r="F30" s="275"/>
    </row>
    <row r="31" spans="1:17" x14ac:dyDescent="0.35">
      <c r="A31" s="87" t="str">
        <f>IF(B31=A$1,B31,IF(MOD(B31-B$4,7)=0,B31,""))</f>
        <v/>
      </c>
      <c r="B31" s="291">
        <v>43935</v>
      </c>
      <c r="C31" s="284">
        <v>1429</v>
      </c>
      <c r="D31" s="284">
        <v>451</v>
      </c>
      <c r="E31" s="284">
        <v>246</v>
      </c>
      <c r="F31" s="275"/>
    </row>
    <row r="32" spans="1:17" x14ac:dyDescent="0.35">
      <c r="A32" s="87">
        <f t="shared" si="0"/>
        <v>43936</v>
      </c>
      <c r="B32" s="291">
        <v>43936</v>
      </c>
      <c r="C32" s="284">
        <v>1516</v>
      </c>
      <c r="D32" s="284">
        <v>421</v>
      </c>
      <c r="E32" s="284">
        <v>217</v>
      </c>
      <c r="F32" s="275"/>
    </row>
    <row r="33" spans="1:6" x14ac:dyDescent="0.35">
      <c r="A33" s="87" t="str">
        <f t="shared" si="0"/>
        <v/>
      </c>
      <c r="B33" s="291">
        <v>43937</v>
      </c>
      <c r="C33" s="284">
        <v>1525</v>
      </c>
      <c r="D33" s="284">
        <v>433</v>
      </c>
      <c r="E33" s="284">
        <v>242</v>
      </c>
      <c r="F33" s="271"/>
    </row>
    <row r="34" spans="1:6" x14ac:dyDescent="0.35">
      <c r="A34" s="87" t="str">
        <f t="shared" si="0"/>
        <v/>
      </c>
      <c r="B34" s="291">
        <v>43938</v>
      </c>
      <c r="C34" s="286">
        <v>1563</v>
      </c>
      <c r="D34" s="286">
        <v>418</v>
      </c>
      <c r="E34" s="284">
        <v>246</v>
      </c>
      <c r="F34" s="271"/>
    </row>
    <row r="35" spans="1:6" x14ac:dyDescent="0.35">
      <c r="A35" s="87" t="str">
        <f t="shared" si="0"/>
        <v/>
      </c>
      <c r="B35" s="291">
        <v>43939</v>
      </c>
      <c r="C35" s="286">
        <v>1458</v>
      </c>
      <c r="D35" s="286">
        <v>405</v>
      </c>
      <c r="E35" s="284">
        <v>251</v>
      </c>
      <c r="F35" s="271"/>
    </row>
    <row r="36" spans="1:6" x14ac:dyDescent="0.35">
      <c r="A36" s="87" t="str">
        <f t="shared" si="0"/>
        <v/>
      </c>
      <c r="B36" s="291">
        <v>43940</v>
      </c>
      <c r="C36" s="286">
        <v>1455</v>
      </c>
      <c r="D36" s="286">
        <v>371</v>
      </c>
      <c r="E36" s="284">
        <v>218</v>
      </c>
      <c r="F36" s="271"/>
    </row>
    <row r="37" spans="1:6" x14ac:dyDescent="0.35">
      <c r="A37" s="87" t="str">
        <f t="shared" si="0"/>
        <v/>
      </c>
      <c r="B37" s="291">
        <v>43941</v>
      </c>
      <c r="C37" s="286">
        <v>1569</v>
      </c>
      <c r="D37" s="286">
        <v>353</v>
      </c>
      <c r="E37" s="284">
        <v>205</v>
      </c>
      <c r="F37" s="271"/>
    </row>
    <row r="38" spans="1:6" x14ac:dyDescent="0.35">
      <c r="A38" s="87" t="str">
        <f t="shared" si="0"/>
        <v/>
      </c>
      <c r="B38" s="291">
        <v>43942</v>
      </c>
      <c r="C38" s="286">
        <v>1418</v>
      </c>
      <c r="D38" s="286">
        <v>269</v>
      </c>
      <c r="E38" s="284">
        <v>156</v>
      </c>
      <c r="F38" s="271"/>
    </row>
    <row r="39" spans="1:6" x14ac:dyDescent="0.35">
      <c r="A39" s="87">
        <f t="shared" si="0"/>
        <v>43943</v>
      </c>
      <c r="B39" s="291">
        <v>43943</v>
      </c>
      <c r="C39" s="286">
        <v>1392</v>
      </c>
      <c r="D39" s="286">
        <v>308</v>
      </c>
      <c r="E39" s="284">
        <v>193</v>
      </c>
      <c r="F39" s="271"/>
    </row>
    <row r="40" spans="1:6" x14ac:dyDescent="0.35">
      <c r="A40" s="87" t="str">
        <f t="shared" si="0"/>
        <v/>
      </c>
      <c r="B40" s="291">
        <v>43944</v>
      </c>
      <c r="C40" s="286">
        <v>1493</v>
      </c>
      <c r="D40" s="286">
        <v>327</v>
      </c>
      <c r="E40" s="294">
        <v>205</v>
      </c>
      <c r="F40" s="271"/>
    </row>
    <row r="41" spans="1:6" x14ac:dyDescent="0.35">
      <c r="A41" s="87" t="str">
        <f t="shared" si="0"/>
        <v/>
      </c>
      <c r="B41" s="291">
        <v>43945</v>
      </c>
      <c r="C41" s="286">
        <v>1509</v>
      </c>
      <c r="D41" s="286">
        <v>338</v>
      </c>
      <c r="E41" s="294">
        <v>214</v>
      </c>
      <c r="F41" s="271"/>
    </row>
    <row r="42" spans="1:6" x14ac:dyDescent="0.35">
      <c r="A42" s="87" t="str">
        <f t="shared" si="0"/>
        <v/>
      </c>
      <c r="B42" s="291">
        <v>43946</v>
      </c>
      <c r="C42" s="286">
        <v>1573</v>
      </c>
      <c r="D42" s="286">
        <v>353</v>
      </c>
      <c r="E42" s="286">
        <v>210</v>
      </c>
      <c r="F42" s="271"/>
    </row>
    <row r="43" spans="1:6" x14ac:dyDescent="0.35">
      <c r="A43" s="87" t="str">
        <f t="shared" si="0"/>
        <v/>
      </c>
      <c r="B43" s="291">
        <v>43947</v>
      </c>
      <c r="C43" s="286">
        <v>1554</v>
      </c>
      <c r="D43" s="286">
        <v>307</v>
      </c>
      <c r="E43" s="286">
        <v>194</v>
      </c>
      <c r="F43" s="271"/>
    </row>
    <row r="44" spans="1:6" x14ac:dyDescent="0.35">
      <c r="A44" s="87" t="str">
        <f t="shared" si="0"/>
        <v/>
      </c>
      <c r="B44" s="295">
        <v>43948</v>
      </c>
      <c r="C44" s="286">
        <v>1532</v>
      </c>
      <c r="D44" s="286">
        <v>343</v>
      </c>
      <c r="E44" s="286">
        <v>225</v>
      </c>
      <c r="F44" s="271"/>
    </row>
    <row r="45" spans="1:6" x14ac:dyDescent="0.35">
      <c r="A45" s="87" t="str">
        <f t="shared" si="0"/>
        <v/>
      </c>
      <c r="B45" s="295">
        <v>43949</v>
      </c>
      <c r="C45" s="286">
        <v>1553</v>
      </c>
      <c r="D45" s="286">
        <v>334</v>
      </c>
      <c r="E45" s="286">
        <v>220</v>
      </c>
      <c r="F45" s="271"/>
    </row>
    <row r="46" spans="1:6" x14ac:dyDescent="0.35">
      <c r="A46" s="87">
        <f t="shared" si="0"/>
        <v>43950</v>
      </c>
      <c r="B46" s="295">
        <v>43950</v>
      </c>
      <c r="C46" s="286">
        <v>1530</v>
      </c>
      <c r="D46" s="286">
        <v>320</v>
      </c>
      <c r="E46" s="286">
        <v>219</v>
      </c>
      <c r="F46" s="271"/>
    </row>
    <row r="47" spans="1:6" x14ac:dyDescent="0.35">
      <c r="A47" s="87" t="str">
        <f t="shared" si="0"/>
        <v/>
      </c>
      <c r="B47" s="295">
        <v>43951</v>
      </c>
      <c r="C47" s="296">
        <v>1516</v>
      </c>
      <c r="D47" s="286">
        <v>360</v>
      </c>
      <c r="E47" s="286">
        <v>256</v>
      </c>
      <c r="F47" s="271"/>
    </row>
    <row r="48" spans="1:6" x14ac:dyDescent="0.35">
      <c r="A48" s="87" t="str">
        <f t="shared" si="0"/>
        <v/>
      </c>
      <c r="B48" s="295">
        <v>43952</v>
      </c>
      <c r="C48" s="296">
        <v>1702</v>
      </c>
      <c r="D48" s="286">
        <v>380</v>
      </c>
      <c r="E48" s="286">
        <v>249</v>
      </c>
      <c r="F48" s="271"/>
    </row>
    <row r="49" spans="1:6" x14ac:dyDescent="0.35">
      <c r="A49" s="87" t="str">
        <f t="shared" si="0"/>
        <v/>
      </c>
      <c r="B49" s="295">
        <v>43953</v>
      </c>
      <c r="C49" s="296">
        <v>1567</v>
      </c>
      <c r="D49" s="286">
        <v>349</v>
      </c>
      <c r="E49" s="286">
        <v>203</v>
      </c>
      <c r="F49" s="271"/>
    </row>
    <row r="50" spans="1:6" x14ac:dyDescent="0.35">
      <c r="A50" s="87" t="str">
        <f t="shared" si="0"/>
        <v/>
      </c>
      <c r="B50" s="295">
        <v>43954</v>
      </c>
      <c r="C50" s="296">
        <v>1500</v>
      </c>
      <c r="D50" s="286">
        <v>317</v>
      </c>
      <c r="E50" s="286">
        <v>193</v>
      </c>
      <c r="F50" s="271"/>
    </row>
    <row r="51" spans="1:6" x14ac:dyDescent="0.35">
      <c r="A51" s="87" t="str">
        <f t="shared" si="0"/>
        <v/>
      </c>
      <c r="B51" s="295">
        <v>43955</v>
      </c>
      <c r="C51" s="296">
        <v>1607</v>
      </c>
      <c r="D51" s="286">
        <v>346</v>
      </c>
      <c r="E51" s="286">
        <v>220</v>
      </c>
      <c r="F51" s="271"/>
    </row>
    <row r="52" spans="1:6" x14ac:dyDescent="0.35">
      <c r="A52" s="87" t="str">
        <f t="shared" si="0"/>
        <v/>
      </c>
      <c r="B52" s="295">
        <v>43956</v>
      </c>
      <c r="C52" s="286">
        <v>1577</v>
      </c>
      <c r="D52" s="286">
        <v>326</v>
      </c>
      <c r="E52" s="286">
        <v>227</v>
      </c>
      <c r="F52" s="271"/>
    </row>
    <row r="53" spans="1:6" x14ac:dyDescent="0.35">
      <c r="A53" s="87">
        <f t="shared" si="0"/>
        <v>43957</v>
      </c>
      <c r="B53" s="295">
        <v>43957</v>
      </c>
      <c r="C53" s="286">
        <v>1560</v>
      </c>
      <c r="D53" s="286">
        <v>311</v>
      </c>
      <c r="E53" s="286">
        <v>210</v>
      </c>
      <c r="F53" s="271"/>
    </row>
    <row r="54" spans="1:6" x14ac:dyDescent="0.35">
      <c r="A54" s="87" t="str">
        <f t="shared" si="0"/>
        <v/>
      </c>
      <c r="B54" s="295">
        <v>43958</v>
      </c>
      <c r="C54" s="286">
        <v>1543</v>
      </c>
      <c r="D54" s="286">
        <v>319</v>
      </c>
      <c r="E54" s="286">
        <v>213</v>
      </c>
      <c r="F54" s="271"/>
    </row>
    <row r="55" spans="1:6" x14ac:dyDescent="0.35">
      <c r="A55" s="87" t="str">
        <f t="shared" si="0"/>
        <v/>
      </c>
      <c r="B55" s="295">
        <v>43959</v>
      </c>
      <c r="C55" s="286">
        <v>1601</v>
      </c>
      <c r="D55" s="286">
        <v>297</v>
      </c>
      <c r="E55" s="286">
        <v>197</v>
      </c>
      <c r="F55" s="271"/>
    </row>
    <row r="56" spans="1:6" x14ac:dyDescent="0.35">
      <c r="A56" s="87" t="str">
        <f t="shared" si="0"/>
        <v/>
      </c>
      <c r="B56" s="295">
        <v>43960</v>
      </c>
      <c r="C56" s="286">
        <v>1552</v>
      </c>
      <c r="D56" s="286">
        <v>271</v>
      </c>
      <c r="E56" s="286">
        <v>162</v>
      </c>
      <c r="F56" s="271"/>
    </row>
    <row r="57" spans="1:6" x14ac:dyDescent="0.35">
      <c r="A57" s="87" t="str">
        <f t="shared" si="0"/>
        <v/>
      </c>
      <c r="B57" s="295">
        <v>43961</v>
      </c>
      <c r="C57" s="286">
        <v>1459</v>
      </c>
      <c r="D57" s="286">
        <v>242</v>
      </c>
      <c r="E57" s="286">
        <v>157</v>
      </c>
      <c r="F57" s="271"/>
    </row>
    <row r="58" spans="1:6" x14ac:dyDescent="0.35">
      <c r="A58" s="87" t="str">
        <f t="shared" si="0"/>
        <v/>
      </c>
      <c r="B58" s="295">
        <v>43962</v>
      </c>
      <c r="C58" s="286">
        <v>1501</v>
      </c>
      <c r="D58" s="286">
        <v>295</v>
      </c>
      <c r="E58" s="286">
        <v>198</v>
      </c>
      <c r="F58" s="271"/>
    </row>
    <row r="59" spans="1:6" x14ac:dyDescent="0.35">
      <c r="A59" s="87" t="str">
        <f t="shared" si="0"/>
        <v/>
      </c>
      <c r="B59" s="295">
        <v>43963</v>
      </c>
      <c r="C59" s="286">
        <v>1459</v>
      </c>
      <c r="D59" s="286">
        <v>311</v>
      </c>
      <c r="E59" s="286">
        <v>195</v>
      </c>
      <c r="F59" s="271"/>
    </row>
    <row r="60" spans="1:6" x14ac:dyDescent="0.35">
      <c r="A60" s="87">
        <f t="shared" si="0"/>
        <v>43964</v>
      </c>
      <c r="B60" s="295">
        <v>43964</v>
      </c>
      <c r="C60" s="286">
        <v>1473</v>
      </c>
      <c r="D60" s="286">
        <v>262</v>
      </c>
      <c r="E60" s="286">
        <v>175</v>
      </c>
      <c r="F60" s="271"/>
    </row>
    <row r="61" spans="1:6" x14ac:dyDescent="0.35">
      <c r="A61" s="87" t="str">
        <f t="shared" si="0"/>
        <v/>
      </c>
      <c r="B61" s="295">
        <v>43965</v>
      </c>
      <c r="C61" s="286">
        <v>1527</v>
      </c>
      <c r="D61" s="286">
        <v>260</v>
      </c>
      <c r="E61" s="286">
        <v>170</v>
      </c>
      <c r="F61" s="271"/>
    </row>
    <row r="62" spans="1:6" x14ac:dyDescent="0.35">
      <c r="A62" s="87" t="str">
        <f t="shared" si="0"/>
        <v/>
      </c>
      <c r="B62" s="295">
        <v>43966</v>
      </c>
      <c r="C62" s="286">
        <v>1650</v>
      </c>
      <c r="D62" s="286">
        <v>274</v>
      </c>
      <c r="E62" s="286">
        <v>193</v>
      </c>
      <c r="F62" s="271"/>
    </row>
    <row r="63" spans="1:6" x14ac:dyDescent="0.35">
      <c r="A63" s="87" t="str">
        <f t="shared" si="0"/>
        <v/>
      </c>
      <c r="B63" s="295">
        <v>43967</v>
      </c>
      <c r="C63" s="286">
        <v>1524</v>
      </c>
      <c r="D63" s="286">
        <v>287</v>
      </c>
      <c r="E63" s="286">
        <v>190</v>
      </c>
      <c r="F63" s="271"/>
    </row>
    <row r="64" spans="1:6" x14ac:dyDescent="0.35">
      <c r="A64" s="87" t="str">
        <f t="shared" si="0"/>
        <v/>
      </c>
      <c r="B64" s="295">
        <v>43968</v>
      </c>
      <c r="C64" s="286">
        <v>1543</v>
      </c>
      <c r="D64" s="286">
        <v>276</v>
      </c>
      <c r="E64" s="286">
        <v>186</v>
      </c>
      <c r="F64" s="271"/>
    </row>
    <row r="65" spans="1:6" x14ac:dyDescent="0.35">
      <c r="A65" s="87" t="str">
        <f t="shared" si="0"/>
        <v/>
      </c>
      <c r="B65" s="295">
        <v>43969</v>
      </c>
      <c r="C65" s="286">
        <v>1654</v>
      </c>
      <c r="D65" s="286">
        <v>341</v>
      </c>
      <c r="E65" s="286">
        <v>244</v>
      </c>
      <c r="F65" s="271"/>
    </row>
    <row r="66" spans="1:6" x14ac:dyDescent="0.35">
      <c r="A66" s="87" t="str">
        <f t="shared" si="0"/>
        <v/>
      </c>
      <c r="B66" s="295">
        <v>43970</v>
      </c>
      <c r="C66" s="286">
        <v>1614</v>
      </c>
      <c r="D66" s="286">
        <v>323</v>
      </c>
      <c r="E66" s="286">
        <v>201</v>
      </c>
      <c r="F66" s="271"/>
    </row>
    <row r="67" spans="1:6" x14ac:dyDescent="0.35">
      <c r="A67" s="87">
        <f t="shared" si="0"/>
        <v>43971</v>
      </c>
      <c r="B67" s="295">
        <v>43971</v>
      </c>
      <c r="C67" s="286">
        <v>1686</v>
      </c>
      <c r="D67" s="286">
        <v>264</v>
      </c>
      <c r="E67" s="286">
        <v>186</v>
      </c>
      <c r="F67" s="271"/>
    </row>
    <row r="68" spans="1:6" x14ac:dyDescent="0.35">
      <c r="A68" s="87" t="str">
        <f t="shared" si="0"/>
        <v/>
      </c>
      <c r="B68" s="295">
        <v>43972</v>
      </c>
      <c r="C68" s="286">
        <v>1624</v>
      </c>
      <c r="D68" s="286">
        <v>267</v>
      </c>
      <c r="E68" s="286">
        <v>183</v>
      </c>
      <c r="F68" s="271"/>
    </row>
    <row r="69" spans="1:6" x14ac:dyDescent="0.35">
      <c r="A69" s="87" t="str">
        <f t="shared" ref="A69:A132" si="1">IF(B69=A$1,B69,IF(MOD(B69-B$4,7)=0,B69,""))</f>
        <v/>
      </c>
      <c r="B69" s="295">
        <v>43973</v>
      </c>
      <c r="C69" s="286">
        <v>1612</v>
      </c>
      <c r="D69" s="286">
        <v>271</v>
      </c>
      <c r="E69" s="286">
        <v>178</v>
      </c>
      <c r="F69" s="271"/>
    </row>
    <row r="70" spans="1:6" x14ac:dyDescent="0.35">
      <c r="A70" s="87" t="str">
        <f t="shared" si="1"/>
        <v/>
      </c>
      <c r="B70" s="295">
        <v>43974</v>
      </c>
      <c r="C70" s="286">
        <v>1441</v>
      </c>
      <c r="D70" s="286">
        <v>268</v>
      </c>
      <c r="E70" s="286">
        <v>175</v>
      </c>
      <c r="F70" s="271"/>
    </row>
    <row r="71" spans="1:6" x14ac:dyDescent="0.35">
      <c r="A71" s="87" t="str">
        <f t="shared" si="1"/>
        <v/>
      </c>
      <c r="B71" s="295">
        <v>43975</v>
      </c>
      <c r="C71" s="286">
        <v>1521</v>
      </c>
      <c r="D71" s="286">
        <v>255</v>
      </c>
      <c r="E71" s="286">
        <v>155</v>
      </c>
      <c r="F71" s="271"/>
    </row>
    <row r="72" spans="1:6" x14ac:dyDescent="0.35">
      <c r="A72" s="87" t="str">
        <f t="shared" si="1"/>
        <v/>
      </c>
      <c r="B72" s="295">
        <v>43976</v>
      </c>
      <c r="C72" s="286">
        <v>1577</v>
      </c>
      <c r="D72" s="286">
        <v>265</v>
      </c>
      <c r="E72" s="286">
        <v>180</v>
      </c>
      <c r="F72" s="271"/>
    </row>
    <row r="73" spans="1:6" x14ac:dyDescent="0.35">
      <c r="A73" s="87" t="str">
        <f t="shared" si="1"/>
        <v/>
      </c>
      <c r="B73" s="295">
        <v>43977</v>
      </c>
      <c r="C73" s="286">
        <v>1606</v>
      </c>
      <c r="D73" s="286">
        <v>241</v>
      </c>
      <c r="E73" s="286">
        <v>149</v>
      </c>
      <c r="F73" s="271"/>
    </row>
    <row r="74" spans="1:6" x14ac:dyDescent="0.35">
      <c r="A74" s="87">
        <f t="shared" si="1"/>
        <v>43978</v>
      </c>
      <c r="B74" s="295">
        <v>43978</v>
      </c>
      <c r="C74" s="286">
        <v>1629</v>
      </c>
      <c r="D74" s="286">
        <v>257</v>
      </c>
      <c r="E74" s="286">
        <v>168</v>
      </c>
      <c r="F74" s="271"/>
    </row>
    <row r="75" spans="1:6" x14ac:dyDescent="0.35">
      <c r="A75" s="87" t="str">
        <f t="shared" si="1"/>
        <v/>
      </c>
      <c r="B75" s="295">
        <v>43979</v>
      </c>
      <c r="C75" s="286">
        <v>1682</v>
      </c>
      <c r="D75" s="286">
        <v>251</v>
      </c>
      <c r="E75" s="286">
        <v>165</v>
      </c>
      <c r="F75" s="271"/>
    </row>
    <row r="76" spans="1:6" x14ac:dyDescent="0.35">
      <c r="A76" s="87" t="str">
        <f t="shared" si="1"/>
        <v/>
      </c>
      <c r="B76" s="295">
        <v>43980</v>
      </c>
      <c r="C76" s="286">
        <v>1818</v>
      </c>
      <c r="D76" s="286">
        <v>198</v>
      </c>
      <c r="E76" s="286">
        <v>131</v>
      </c>
      <c r="F76" s="271"/>
    </row>
    <row r="77" spans="1:6" x14ac:dyDescent="0.35">
      <c r="A77" s="87" t="str">
        <f t="shared" si="1"/>
        <v/>
      </c>
      <c r="B77" s="295">
        <v>43981</v>
      </c>
      <c r="C77" s="286">
        <v>1636</v>
      </c>
      <c r="D77" s="286">
        <v>206</v>
      </c>
      <c r="E77" s="286">
        <v>131</v>
      </c>
      <c r="F77" s="271"/>
    </row>
    <row r="78" spans="1:6" x14ac:dyDescent="0.35">
      <c r="A78" s="87" t="str">
        <f t="shared" si="1"/>
        <v/>
      </c>
      <c r="B78" s="295">
        <v>43982</v>
      </c>
      <c r="C78" s="286">
        <v>1634</v>
      </c>
      <c r="D78" s="286">
        <v>217</v>
      </c>
      <c r="E78" s="286">
        <v>151</v>
      </c>
      <c r="F78" s="271"/>
    </row>
    <row r="79" spans="1:6" x14ac:dyDescent="0.35">
      <c r="A79" s="87" t="str">
        <f t="shared" si="1"/>
        <v/>
      </c>
      <c r="B79" s="295">
        <v>43983</v>
      </c>
      <c r="C79" s="286">
        <v>1791</v>
      </c>
      <c r="D79" s="286">
        <v>262</v>
      </c>
      <c r="E79" s="286">
        <v>183</v>
      </c>
      <c r="F79" s="271"/>
    </row>
    <row r="80" spans="1:6" x14ac:dyDescent="0.35">
      <c r="A80" s="87" t="str">
        <f t="shared" si="1"/>
        <v/>
      </c>
      <c r="B80" s="295">
        <v>43984</v>
      </c>
      <c r="C80" s="286">
        <v>1631</v>
      </c>
      <c r="D80" s="286">
        <v>219</v>
      </c>
      <c r="E80" s="286">
        <v>152</v>
      </c>
      <c r="F80" s="271"/>
    </row>
    <row r="81" spans="1:6" x14ac:dyDescent="0.35">
      <c r="A81" s="87">
        <f t="shared" si="1"/>
        <v>43985</v>
      </c>
      <c r="B81" s="295">
        <v>43985</v>
      </c>
      <c r="C81" s="286">
        <v>1592</v>
      </c>
      <c r="D81" s="286">
        <v>211</v>
      </c>
      <c r="E81" s="286">
        <v>136</v>
      </c>
      <c r="F81" s="271"/>
    </row>
    <row r="82" spans="1:6" x14ac:dyDescent="0.35">
      <c r="A82" s="87" t="str">
        <f t="shared" si="1"/>
        <v/>
      </c>
      <c r="B82" s="295">
        <v>43986</v>
      </c>
      <c r="C82" s="286">
        <v>1551</v>
      </c>
      <c r="D82" s="286">
        <v>225</v>
      </c>
      <c r="E82" s="286">
        <v>158</v>
      </c>
      <c r="F82" s="271"/>
    </row>
    <row r="83" spans="1:6" x14ac:dyDescent="0.35">
      <c r="A83" s="87" t="str">
        <f t="shared" si="1"/>
        <v/>
      </c>
      <c r="B83" s="295">
        <v>43987</v>
      </c>
      <c r="C83" s="286">
        <v>1606</v>
      </c>
      <c r="D83" s="286">
        <v>257</v>
      </c>
      <c r="E83" s="286">
        <v>165</v>
      </c>
      <c r="F83" s="271"/>
    </row>
    <row r="84" spans="1:6" x14ac:dyDescent="0.35">
      <c r="A84" s="87" t="str">
        <f t="shared" si="1"/>
        <v/>
      </c>
      <c r="B84" s="295">
        <v>43988</v>
      </c>
      <c r="C84" s="286">
        <v>1636</v>
      </c>
      <c r="D84" s="286">
        <v>219</v>
      </c>
      <c r="E84" s="286">
        <v>156</v>
      </c>
      <c r="F84" s="271"/>
    </row>
    <row r="85" spans="1:6" x14ac:dyDescent="0.35">
      <c r="A85" s="87" t="str">
        <f t="shared" si="1"/>
        <v/>
      </c>
      <c r="B85" s="295">
        <v>43989</v>
      </c>
      <c r="C85" s="286">
        <v>1631</v>
      </c>
      <c r="D85" s="286">
        <v>236</v>
      </c>
      <c r="E85" s="286">
        <v>158</v>
      </c>
      <c r="F85" s="271"/>
    </row>
    <row r="86" spans="1:6" x14ac:dyDescent="0.35">
      <c r="A86" s="87" t="str">
        <f t="shared" si="1"/>
        <v/>
      </c>
      <c r="B86" s="295">
        <v>43990</v>
      </c>
      <c r="C86" s="286">
        <v>1653</v>
      </c>
      <c r="D86" s="286">
        <v>254</v>
      </c>
      <c r="E86" s="286">
        <v>178</v>
      </c>
      <c r="F86" s="271"/>
    </row>
    <row r="87" spans="1:6" x14ac:dyDescent="0.35">
      <c r="A87" s="87" t="str">
        <f t="shared" si="1"/>
        <v/>
      </c>
      <c r="B87" s="295">
        <v>43991</v>
      </c>
      <c r="C87" s="286">
        <v>1543</v>
      </c>
      <c r="D87" s="286">
        <v>235</v>
      </c>
      <c r="E87" s="286">
        <v>167</v>
      </c>
      <c r="F87" s="271"/>
    </row>
    <row r="88" spans="1:6" x14ac:dyDescent="0.35">
      <c r="A88" s="87">
        <f t="shared" si="1"/>
        <v>43992</v>
      </c>
      <c r="B88" s="295">
        <v>43992</v>
      </c>
      <c r="C88" s="286">
        <v>1520</v>
      </c>
      <c r="D88" s="286">
        <v>250</v>
      </c>
      <c r="E88" s="286">
        <v>165</v>
      </c>
      <c r="F88" s="271"/>
    </row>
    <row r="89" spans="1:6" x14ac:dyDescent="0.35">
      <c r="A89" s="87" t="str">
        <f t="shared" si="1"/>
        <v/>
      </c>
      <c r="B89" s="295">
        <v>43993</v>
      </c>
      <c r="C89" s="286">
        <v>1594</v>
      </c>
      <c r="D89" s="286">
        <v>247</v>
      </c>
      <c r="E89" s="286">
        <v>169</v>
      </c>
      <c r="F89" s="271"/>
    </row>
    <row r="90" spans="1:6" x14ac:dyDescent="0.35">
      <c r="A90" s="87" t="str">
        <f t="shared" si="1"/>
        <v/>
      </c>
      <c r="B90" s="295">
        <v>43994</v>
      </c>
      <c r="C90" s="286">
        <v>1684</v>
      </c>
      <c r="D90" s="286">
        <v>210</v>
      </c>
      <c r="E90" s="286">
        <v>141</v>
      </c>
      <c r="F90" s="271"/>
    </row>
    <row r="91" spans="1:6" x14ac:dyDescent="0.35">
      <c r="A91" s="87" t="str">
        <f t="shared" si="1"/>
        <v/>
      </c>
      <c r="B91" s="295">
        <v>43995</v>
      </c>
      <c r="C91" s="286">
        <v>1625</v>
      </c>
      <c r="D91" s="286">
        <v>240</v>
      </c>
      <c r="E91" s="286">
        <v>163</v>
      </c>
      <c r="F91" s="271"/>
    </row>
    <row r="92" spans="1:6" x14ac:dyDescent="0.35">
      <c r="A92" s="87" t="str">
        <f t="shared" si="1"/>
        <v/>
      </c>
      <c r="B92" s="295">
        <v>43996</v>
      </c>
      <c r="C92" s="286">
        <v>1681</v>
      </c>
      <c r="D92" s="286">
        <v>224</v>
      </c>
      <c r="E92" s="286">
        <v>152</v>
      </c>
      <c r="F92" s="271"/>
    </row>
    <row r="93" spans="1:6" x14ac:dyDescent="0.35">
      <c r="A93" s="87" t="str">
        <f t="shared" si="1"/>
        <v/>
      </c>
      <c r="B93" s="295">
        <v>43997</v>
      </c>
      <c r="C93" s="286">
        <v>1720</v>
      </c>
      <c r="D93" s="286">
        <v>244</v>
      </c>
      <c r="E93" s="286">
        <v>176</v>
      </c>
      <c r="F93" s="271"/>
    </row>
    <row r="94" spans="1:6" x14ac:dyDescent="0.35">
      <c r="A94" s="87" t="str">
        <f t="shared" si="1"/>
        <v/>
      </c>
      <c r="B94" s="295">
        <v>43998</v>
      </c>
      <c r="C94" s="286">
        <v>1619</v>
      </c>
      <c r="D94" s="286">
        <v>222</v>
      </c>
      <c r="E94" s="286">
        <v>153</v>
      </c>
      <c r="F94" s="271"/>
    </row>
    <row r="95" spans="1:6" x14ac:dyDescent="0.35">
      <c r="A95" s="87">
        <f t="shared" si="1"/>
        <v>43999</v>
      </c>
      <c r="B95" s="295">
        <v>43999</v>
      </c>
      <c r="C95" s="286">
        <v>1633</v>
      </c>
      <c r="D95" s="286">
        <v>211</v>
      </c>
      <c r="E95" s="286">
        <v>150</v>
      </c>
      <c r="F95" s="271"/>
    </row>
    <row r="96" spans="1:6" x14ac:dyDescent="0.35">
      <c r="A96" s="87" t="str">
        <f t="shared" si="1"/>
        <v/>
      </c>
      <c r="B96" s="295">
        <v>44000</v>
      </c>
      <c r="C96" s="286">
        <v>1662</v>
      </c>
      <c r="D96" s="286">
        <v>216</v>
      </c>
      <c r="E96" s="286">
        <v>148</v>
      </c>
      <c r="F96" s="271"/>
    </row>
    <row r="97" spans="1:6" x14ac:dyDescent="0.35">
      <c r="A97" s="87" t="str">
        <f t="shared" ref="A97" si="2">IF(B97=A$1,B97,IF(MOD(B97-B$4,7)=0,B97,""))</f>
        <v/>
      </c>
      <c r="B97" s="295">
        <v>44001</v>
      </c>
      <c r="C97" s="286">
        <v>1711</v>
      </c>
      <c r="D97" s="286">
        <v>224</v>
      </c>
      <c r="E97" s="286">
        <v>158</v>
      </c>
      <c r="F97" s="271"/>
    </row>
    <row r="98" spans="1:6" x14ac:dyDescent="0.35">
      <c r="A98" s="87" t="str">
        <f t="shared" si="1"/>
        <v/>
      </c>
      <c r="B98" s="295">
        <v>44002</v>
      </c>
      <c r="C98" s="286">
        <v>1775</v>
      </c>
      <c r="D98" s="286">
        <v>204</v>
      </c>
      <c r="E98" s="286">
        <v>119</v>
      </c>
      <c r="F98" s="271"/>
    </row>
    <row r="99" spans="1:6" x14ac:dyDescent="0.35">
      <c r="A99" s="87" t="str">
        <f t="shared" si="1"/>
        <v/>
      </c>
      <c r="B99" s="295">
        <v>44003</v>
      </c>
      <c r="C99" s="286">
        <v>1600</v>
      </c>
      <c r="D99" s="286">
        <v>200</v>
      </c>
      <c r="E99" s="286">
        <v>127</v>
      </c>
      <c r="F99" s="271"/>
    </row>
    <row r="100" spans="1:6" x14ac:dyDescent="0.35">
      <c r="A100" s="87" t="str">
        <f t="shared" si="1"/>
        <v/>
      </c>
      <c r="B100" s="295">
        <v>44004</v>
      </c>
      <c r="C100" s="286">
        <v>1597</v>
      </c>
      <c r="D100" s="286">
        <v>194</v>
      </c>
      <c r="E100" s="286">
        <v>126</v>
      </c>
      <c r="F100" s="271"/>
    </row>
    <row r="101" spans="1:6" x14ac:dyDescent="0.35">
      <c r="A101" s="87" t="str">
        <f t="shared" si="1"/>
        <v/>
      </c>
      <c r="B101" s="295">
        <v>44005</v>
      </c>
      <c r="C101" s="286">
        <v>1545</v>
      </c>
      <c r="D101" s="286">
        <v>207</v>
      </c>
      <c r="E101" s="286">
        <v>148</v>
      </c>
      <c r="F101" s="271"/>
    </row>
    <row r="102" spans="1:6" x14ac:dyDescent="0.35">
      <c r="A102" s="87">
        <f t="shared" si="1"/>
        <v>44006</v>
      </c>
      <c r="B102" s="295">
        <v>44006</v>
      </c>
      <c r="C102" s="286">
        <v>1681</v>
      </c>
      <c r="D102" s="286">
        <v>193</v>
      </c>
      <c r="E102" s="286">
        <v>136</v>
      </c>
      <c r="F102" s="271"/>
    </row>
    <row r="103" spans="1:6" x14ac:dyDescent="0.35">
      <c r="A103" s="87" t="str">
        <f t="shared" si="1"/>
        <v/>
      </c>
      <c r="B103" s="295">
        <v>44007</v>
      </c>
      <c r="C103" s="286">
        <v>1768</v>
      </c>
      <c r="D103" s="286">
        <v>229</v>
      </c>
      <c r="E103" s="286">
        <v>162</v>
      </c>
      <c r="F103" s="271"/>
    </row>
    <row r="104" spans="1:6" x14ac:dyDescent="0.35">
      <c r="A104" s="87" t="str">
        <f t="shared" si="1"/>
        <v/>
      </c>
      <c r="B104" s="295">
        <v>44008</v>
      </c>
      <c r="C104" s="286">
        <v>1665</v>
      </c>
      <c r="D104" s="286">
        <v>205</v>
      </c>
      <c r="E104" s="286">
        <v>154</v>
      </c>
      <c r="F104" s="271"/>
    </row>
    <row r="105" spans="1:6" x14ac:dyDescent="0.35">
      <c r="A105" s="87" t="str">
        <f t="shared" si="1"/>
        <v/>
      </c>
      <c r="B105" s="295">
        <v>44009</v>
      </c>
      <c r="C105" s="286">
        <v>1694</v>
      </c>
      <c r="D105" s="286">
        <v>209</v>
      </c>
      <c r="E105" s="286">
        <v>147</v>
      </c>
      <c r="F105" s="271"/>
    </row>
    <row r="106" spans="1:6" x14ac:dyDescent="0.35">
      <c r="A106" s="87" t="str">
        <f t="shared" si="1"/>
        <v/>
      </c>
      <c r="B106" s="295">
        <v>44010</v>
      </c>
      <c r="C106" s="286">
        <v>1576</v>
      </c>
      <c r="D106" s="286">
        <v>190</v>
      </c>
      <c r="E106" s="286">
        <v>129</v>
      </c>
      <c r="F106" s="271"/>
    </row>
    <row r="107" spans="1:6" x14ac:dyDescent="0.35">
      <c r="A107" s="87" t="str">
        <f t="shared" si="1"/>
        <v/>
      </c>
      <c r="B107" s="295">
        <v>44011</v>
      </c>
      <c r="C107" s="286">
        <v>1634</v>
      </c>
      <c r="D107" s="286">
        <v>230</v>
      </c>
      <c r="E107" s="286">
        <v>159</v>
      </c>
      <c r="F107" s="271"/>
    </row>
    <row r="108" spans="1:6" x14ac:dyDescent="0.35">
      <c r="A108" s="87" t="str">
        <f t="shared" si="1"/>
        <v/>
      </c>
      <c r="B108" s="295">
        <v>44012</v>
      </c>
      <c r="C108" s="286">
        <v>1614</v>
      </c>
      <c r="D108" s="286">
        <v>216</v>
      </c>
      <c r="E108" s="286">
        <v>158</v>
      </c>
      <c r="F108" s="271"/>
    </row>
    <row r="109" spans="1:6" x14ac:dyDescent="0.35">
      <c r="A109" s="87">
        <f t="shared" si="1"/>
        <v>44013</v>
      </c>
      <c r="B109" s="295">
        <v>44013</v>
      </c>
      <c r="C109" s="286">
        <v>1610</v>
      </c>
      <c r="D109" s="286">
        <v>198</v>
      </c>
      <c r="E109" s="286">
        <v>149</v>
      </c>
      <c r="F109" s="271"/>
    </row>
    <row r="110" spans="1:6" x14ac:dyDescent="0.35">
      <c r="A110" s="87" t="str">
        <f t="shared" ref="A110" si="3">IF(B110=A$1,B110,IF(MOD(B110-B$4,7)=0,B110,""))</f>
        <v/>
      </c>
      <c r="B110" s="295">
        <v>44014</v>
      </c>
      <c r="C110" s="286">
        <v>1577</v>
      </c>
      <c r="D110" s="286">
        <v>213</v>
      </c>
      <c r="E110" s="286">
        <v>147</v>
      </c>
      <c r="F110" s="271"/>
    </row>
    <row r="111" spans="1:6" x14ac:dyDescent="0.35">
      <c r="A111" s="87" t="str">
        <f t="shared" si="1"/>
        <v/>
      </c>
      <c r="B111" s="295">
        <v>44015</v>
      </c>
      <c r="C111" s="286">
        <v>1630</v>
      </c>
      <c r="D111" s="286">
        <v>243</v>
      </c>
      <c r="E111" s="286">
        <v>180</v>
      </c>
      <c r="F111" s="271"/>
    </row>
    <row r="112" spans="1:6" x14ac:dyDescent="0.35">
      <c r="A112" s="87" t="str">
        <f t="shared" si="1"/>
        <v/>
      </c>
      <c r="B112" s="295">
        <v>44016</v>
      </c>
      <c r="C112" s="286">
        <v>1587</v>
      </c>
      <c r="D112" s="286">
        <v>233</v>
      </c>
      <c r="E112" s="286">
        <v>153</v>
      </c>
      <c r="F112" s="271"/>
    </row>
    <row r="113" spans="1:6" x14ac:dyDescent="0.35">
      <c r="A113" s="87" t="str">
        <f t="shared" si="1"/>
        <v/>
      </c>
      <c r="B113" s="295">
        <v>44017</v>
      </c>
      <c r="C113" s="286">
        <v>1555</v>
      </c>
      <c r="D113" s="286">
        <v>197</v>
      </c>
      <c r="E113" s="286">
        <v>124</v>
      </c>
      <c r="F113" s="271"/>
    </row>
    <row r="114" spans="1:6" x14ac:dyDescent="0.35">
      <c r="A114" s="87" t="str">
        <f t="shared" si="1"/>
        <v/>
      </c>
      <c r="B114" s="295">
        <v>44018</v>
      </c>
      <c r="C114" s="286">
        <v>1625</v>
      </c>
      <c r="D114" s="286">
        <v>205</v>
      </c>
      <c r="E114" s="286">
        <v>127</v>
      </c>
      <c r="F114" s="271"/>
    </row>
    <row r="115" spans="1:6" x14ac:dyDescent="0.35">
      <c r="A115" s="87" t="str">
        <f t="shared" si="1"/>
        <v/>
      </c>
      <c r="B115" s="295">
        <v>44019</v>
      </c>
      <c r="C115" s="286">
        <v>1579</v>
      </c>
      <c r="D115" s="286">
        <v>143</v>
      </c>
      <c r="E115" s="286">
        <v>104</v>
      </c>
      <c r="F115" s="271"/>
    </row>
    <row r="116" spans="1:6" x14ac:dyDescent="0.35">
      <c r="A116" s="87">
        <f t="shared" si="1"/>
        <v>44020</v>
      </c>
      <c r="B116" s="295">
        <v>44020</v>
      </c>
      <c r="C116" s="286">
        <v>1591</v>
      </c>
      <c r="D116" s="286">
        <v>170</v>
      </c>
      <c r="E116" s="286">
        <v>120</v>
      </c>
      <c r="F116" s="271"/>
    </row>
    <row r="117" spans="1:6" x14ac:dyDescent="0.35">
      <c r="A117" s="87" t="str">
        <f t="shared" si="1"/>
        <v/>
      </c>
      <c r="B117" s="295">
        <v>44021</v>
      </c>
      <c r="C117" s="286">
        <v>1658</v>
      </c>
      <c r="D117" s="286">
        <v>195</v>
      </c>
      <c r="E117" s="286">
        <v>134</v>
      </c>
      <c r="F117" s="271"/>
    </row>
    <row r="118" spans="1:6" x14ac:dyDescent="0.35">
      <c r="A118" s="87" t="str">
        <f t="shared" si="1"/>
        <v/>
      </c>
      <c r="B118" s="295">
        <v>44022</v>
      </c>
      <c r="C118" s="286">
        <v>1668</v>
      </c>
      <c r="D118" s="286">
        <v>161</v>
      </c>
      <c r="E118" s="286">
        <v>114</v>
      </c>
      <c r="F118" s="271"/>
    </row>
    <row r="119" spans="1:6" x14ac:dyDescent="0.35">
      <c r="A119" s="87" t="str">
        <f t="shared" si="1"/>
        <v/>
      </c>
      <c r="B119" s="295">
        <v>44023</v>
      </c>
      <c r="C119" s="286">
        <v>1678</v>
      </c>
      <c r="D119" s="286">
        <v>168</v>
      </c>
      <c r="E119" s="286">
        <v>131</v>
      </c>
      <c r="F119" s="271"/>
    </row>
    <row r="120" spans="1:6" x14ac:dyDescent="0.35">
      <c r="A120" s="87" t="str">
        <f>IF(B120=A$1,B120,IF(MOD(B120-B$4,7)=0,B120,""))</f>
        <v/>
      </c>
      <c r="B120" s="295">
        <v>44024</v>
      </c>
      <c r="C120" s="286">
        <v>1692</v>
      </c>
      <c r="D120" s="286">
        <v>163</v>
      </c>
      <c r="E120" s="286">
        <v>108</v>
      </c>
      <c r="F120" s="271"/>
    </row>
    <row r="121" spans="1:6" x14ac:dyDescent="0.35">
      <c r="A121" s="87" t="str">
        <f>IF(B121=A$1,B121,IF(MOD(B121-B$4,7)=0,B121,""))</f>
        <v/>
      </c>
      <c r="B121" s="295">
        <v>44025</v>
      </c>
      <c r="C121" s="286">
        <v>1718</v>
      </c>
      <c r="D121" s="286">
        <v>181</v>
      </c>
      <c r="E121" s="286">
        <v>131</v>
      </c>
      <c r="F121" s="271"/>
    </row>
    <row r="122" spans="1:6" x14ac:dyDescent="0.35">
      <c r="A122" s="87" t="str">
        <f t="shared" si="1"/>
        <v/>
      </c>
      <c r="B122" s="295">
        <v>44026</v>
      </c>
      <c r="C122" s="286">
        <v>1629</v>
      </c>
      <c r="D122" s="286">
        <v>197</v>
      </c>
      <c r="E122" s="286">
        <v>142</v>
      </c>
      <c r="F122" s="271"/>
    </row>
    <row r="123" spans="1:6" x14ac:dyDescent="0.35">
      <c r="A123" s="87">
        <f t="shared" si="1"/>
        <v>44027</v>
      </c>
      <c r="B123" s="295">
        <v>44027</v>
      </c>
      <c r="C123" s="286">
        <v>1636</v>
      </c>
      <c r="D123" s="286">
        <v>182</v>
      </c>
      <c r="E123" s="286">
        <v>131</v>
      </c>
      <c r="F123" s="271"/>
    </row>
    <row r="124" spans="1:6" x14ac:dyDescent="0.35">
      <c r="A124" s="87" t="str">
        <f t="shared" si="1"/>
        <v/>
      </c>
      <c r="B124" s="295">
        <v>44028</v>
      </c>
      <c r="C124" s="286">
        <v>1786</v>
      </c>
      <c r="D124" s="286">
        <v>227</v>
      </c>
      <c r="E124" s="286">
        <v>160</v>
      </c>
      <c r="F124" s="271"/>
    </row>
    <row r="125" spans="1:6" x14ac:dyDescent="0.35">
      <c r="A125" s="87" t="str">
        <f t="shared" si="1"/>
        <v/>
      </c>
      <c r="B125" s="295">
        <v>44029</v>
      </c>
      <c r="C125" s="286">
        <v>1777</v>
      </c>
      <c r="D125" s="286">
        <v>166</v>
      </c>
      <c r="E125" s="286">
        <v>123</v>
      </c>
      <c r="F125" s="271"/>
    </row>
    <row r="126" spans="1:6" x14ac:dyDescent="0.35">
      <c r="A126" s="87" t="str">
        <f t="shared" si="1"/>
        <v/>
      </c>
      <c r="B126" s="295">
        <v>44030</v>
      </c>
      <c r="C126" s="286">
        <v>1716</v>
      </c>
      <c r="D126" s="286">
        <v>160</v>
      </c>
      <c r="E126" s="286">
        <v>97</v>
      </c>
      <c r="F126" s="271"/>
    </row>
    <row r="127" spans="1:6" x14ac:dyDescent="0.35">
      <c r="A127" s="87" t="str">
        <f t="shared" si="1"/>
        <v/>
      </c>
      <c r="B127" s="295">
        <v>44031</v>
      </c>
      <c r="C127" s="286">
        <v>1632</v>
      </c>
      <c r="D127" s="286">
        <v>126</v>
      </c>
      <c r="E127" s="286">
        <v>95</v>
      </c>
      <c r="F127" s="271"/>
    </row>
    <row r="128" spans="1:6" x14ac:dyDescent="0.35">
      <c r="A128" s="87">
        <f t="shared" si="1"/>
        <v>44032</v>
      </c>
      <c r="B128" s="297">
        <v>44032</v>
      </c>
      <c r="C128" s="288">
        <v>1651</v>
      </c>
      <c r="D128" s="288">
        <v>176</v>
      </c>
      <c r="E128" s="288">
        <v>123</v>
      </c>
      <c r="F128" s="271"/>
    </row>
    <row r="129" spans="1:1" x14ac:dyDescent="0.35">
      <c r="A129" s="87" t="str">
        <f t="shared" si="1"/>
        <v/>
      </c>
    </row>
    <row r="130" spans="1:1" x14ac:dyDescent="0.35">
      <c r="A130" s="87" t="str">
        <f t="shared" si="1"/>
        <v/>
      </c>
    </row>
    <row r="131" spans="1:1" x14ac:dyDescent="0.35">
      <c r="A131" s="87" t="str">
        <f t="shared" si="1"/>
        <v/>
      </c>
    </row>
    <row r="132" spans="1:1" x14ac:dyDescent="0.35">
      <c r="A132" s="87" t="str">
        <f t="shared" si="1"/>
        <v/>
      </c>
    </row>
    <row r="133" spans="1:1" x14ac:dyDescent="0.35">
      <c r="A133" s="87" t="str">
        <f t="shared" ref="A133:A196" si="4">IF(B133=A$1,B133,IF(MOD(B133-B$4,7)=0,B133,""))</f>
        <v/>
      </c>
    </row>
    <row r="134" spans="1:1" x14ac:dyDescent="0.35">
      <c r="A134" s="87" t="str">
        <f t="shared" si="4"/>
        <v/>
      </c>
    </row>
    <row r="135" spans="1:1" x14ac:dyDescent="0.35">
      <c r="A135" s="87" t="str">
        <f t="shared" si="4"/>
        <v/>
      </c>
    </row>
    <row r="136" spans="1:1" x14ac:dyDescent="0.35">
      <c r="A136" s="87" t="str">
        <f t="shared" si="4"/>
        <v/>
      </c>
    </row>
    <row r="137" spans="1:1" x14ac:dyDescent="0.35">
      <c r="A137" s="87" t="str">
        <f t="shared" si="4"/>
        <v/>
      </c>
    </row>
    <row r="138" spans="1:1" x14ac:dyDescent="0.35">
      <c r="A138" s="87" t="str">
        <f t="shared" si="4"/>
        <v/>
      </c>
    </row>
    <row r="139" spans="1:1" x14ac:dyDescent="0.35">
      <c r="A139" s="87" t="str">
        <f t="shared" si="4"/>
        <v/>
      </c>
    </row>
    <row r="140" spans="1:1" x14ac:dyDescent="0.35">
      <c r="A140" s="87" t="str">
        <f t="shared" si="4"/>
        <v/>
      </c>
    </row>
    <row r="141" spans="1:1" x14ac:dyDescent="0.35">
      <c r="A141" s="87" t="str">
        <f t="shared" si="4"/>
        <v/>
      </c>
    </row>
    <row r="142" spans="1:1" x14ac:dyDescent="0.35">
      <c r="A142" s="87" t="str">
        <f t="shared" si="4"/>
        <v/>
      </c>
    </row>
    <row r="143" spans="1:1" x14ac:dyDescent="0.35">
      <c r="A143" s="87" t="str">
        <f t="shared" si="4"/>
        <v/>
      </c>
    </row>
    <row r="144" spans="1:1" x14ac:dyDescent="0.35">
      <c r="A144" s="87" t="str">
        <f t="shared" si="4"/>
        <v/>
      </c>
    </row>
    <row r="145" spans="1:1" x14ac:dyDescent="0.35">
      <c r="A145" s="87" t="str">
        <f t="shared" si="4"/>
        <v/>
      </c>
    </row>
    <row r="146" spans="1:1" x14ac:dyDescent="0.35">
      <c r="A146" s="87" t="str">
        <f t="shared" si="4"/>
        <v/>
      </c>
    </row>
    <row r="147" spans="1:1" x14ac:dyDescent="0.35">
      <c r="A147" s="87" t="str">
        <f t="shared" si="4"/>
        <v/>
      </c>
    </row>
    <row r="148" spans="1:1" x14ac:dyDescent="0.35">
      <c r="A148" s="87" t="str">
        <f t="shared" si="4"/>
        <v/>
      </c>
    </row>
    <row r="149" spans="1:1" x14ac:dyDescent="0.35">
      <c r="A149" s="87" t="str">
        <f t="shared" si="4"/>
        <v/>
      </c>
    </row>
    <row r="150" spans="1:1" x14ac:dyDescent="0.35">
      <c r="A150" s="87" t="str">
        <f t="shared" si="4"/>
        <v/>
      </c>
    </row>
    <row r="151" spans="1:1" x14ac:dyDescent="0.35">
      <c r="A151" s="87" t="str">
        <f t="shared" si="4"/>
        <v/>
      </c>
    </row>
    <row r="152" spans="1:1" x14ac:dyDescent="0.35">
      <c r="A152" s="87" t="str">
        <f t="shared" si="4"/>
        <v/>
      </c>
    </row>
    <row r="153" spans="1:1" x14ac:dyDescent="0.35">
      <c r="A153" s="87" t="str">
        <f t="shared" si="4"/>
        <v/>
      </c>
    </row>
    <row r="154" spans="1:1" x14ac:dyDescent="0.35">
      <c r="A154" s="87" t="str">
        <f t="shared" si="4"/>
        <v/>
      </c>
    </row>
    <row r="155" spans="1:1" x14ac:dyDescent="0.35">
      <c r="A155" s="87" t="str">
        <f t="shared" si="4"/>
        <v/>
      </c>
    </row>
    <row r="156" spans="1:1" x14ac:dyDescent="0.35">
      <c r="A156" s="87" t="str">
        <f t="shared" si="4"/>
        <v/>
      </c>
    </row>
    <row r="157" spans="1:1" x14ac:dyDescent="0.35">
      <c r="A157" s="87" t="str">
        <f t="shared" si="4"/>
        <v/>
      </c>
    </row>
    <row r="158" spans="1:1" x14ac:dyDescent="0.35">
      <c r="A158" s="87" t="str">
        <f t="shared" si="4"/>
        <v/>
      </c>
    </row>
    <row r="159" spans="1:1" x14ac:dyDescent="0.35">
      <c r="A159" s="87" t="str">
        <f t="shared" si="4"/>
        <v/>
      </c>
    </row>
    <row r="160" spans="1:1" x14ac:dyDescent="0.35">
      <c r="A160" s="87" t="str">
        <f t="shared" si="4"/>
        <v/>
      </c>
    </row>
    <row r="161" spans="1:1" x14ac:dyDescent="0.35">
      <c r="A161" s="87" t="str">
        <f t="shared" si="4"/>
        <v/>
      </c>
    </row>
    <row r="162" spans="1:1" x14ac:dyDescent="0.35">
      <c r="A162" s="87" t="str">
        <f t="shared" si="4"/>
        <v/>
      </c>
    </row>
    <row r="163" spans="1:1" x14ac:dyDescent="0.35">
      <c r="A163" s="87" t="str">
        <f t="shared" si="4"/>
        <v/>
      </c>
    </row>
    <row r="164" spans="1:1" x14ac:dyDescent="0.35">
      <c r="A164" s="87" t="str">
        <f t="shared" si="4"/>
        <v/>
      </c>
    </row>
    <row r="165" spans="1:1" x14ac:dyDescent="0.35">
      <c r="A165" s="87" t="str">
        <f t="shared" si="4"/>
        <v/>
      </c>
    </row>
    <row r="166" spans="1:1" x14ac:dyDescent="0.35">
      <c r="A166" s="87" t="str">
        <f t="shared" si="4"/>
        <v/>
      </c>
    </row>
    <row r="167" spans="1:1" x14ac:dyDescent="0.35">
      <c r="A167" s="87" t="str">
        <f t="shared" si="4"/>
        <v/>
      </c>
    </row>
    <row r="168" spans="1:1" x14ac:dyDescent="0.35">
      <c r="A168" s="87" t="str">
        <f t="shared" si="4"/>
        <v/>
      </c>
    </row>
    <row r="169" spans="1:1" x14ac:dyDescent="0.35">
      <c r="A169" s="87" t="str">
        <f t="shared" si="4"/>
        <v/>
      </c>
    </row>
    <row r="170" spans="1:1" x14ac:dyDescent="0.35">
      <c r="A170" s="87" t="str">
        <f t="shared" si="4"/>
        <v/>
      </c>
    </row>
    <row r="171" spans="1:1" x14ac:dyDescent="0.35">
      <c r="A171" s="87" t="str">
        <f t="shared" si="4"/>
        <v/>
      </c>
    </row>
    <row r="172" spans="1:1" x14ac:dyDescent="0.35">
      <c r="A172" s="87" t="str">
        <f t="shared" si="4"/>
        <v/>
      </c>
    </row>
    <row r="173" spans="1:1" x14ac:dyDescent="0.35">
      <c r="A173" s="87" t="str">
        <f t="shared" si="4"/>
        <v/>
      </c>
    </row>
    <row r="174" spans="1:1" x14ac:dyDescent="0.35">
      <c r="A174" s="87" t="str">
        <f t="shared" si="4"/>
        <v/>
      </c>
    </row>
    <row r="175" spans="1:1" x14ac:dyDescent="0.35">
      <c r="A175" s="87" t="str">
        <f t="shared" si="4"/>
        <v/>
      </c>
    </row>
    <row r="176" spans="1:1" x14ac:dyDescent="0.35">
      <c r="A176" s="87" t="str">
        <f t="shared" si="4"/>
        <v/>
      </c>
    </row>
    <row r="177" spans="1:1" x14ac:dyDescent="0.35">
      <c r="A177" s="87" t="str">
        <f t="shared" si="4"/>
        <v/>
      </c>
    </row>
    <row r="178" spans="1:1" x14ac:dyDescent="0.35">
      <c r="A178" s="87" t="str">
        <f t="shared" si="4"/>
        <v/>
      </c>
    </row>
    <row r="179" spans="1:1" x14ac:dyDescent="0.35">
      <c r="A179" s="87" t="str">
        <f t="shared" si="4"/>
        <v/>
      </c>
    </row>
    <row r="180" spans="1:1" x14ac:dyDescent="0.35">
      <c r="A180" s="87" t="str">
        <f t="shared" si="4"/>
        <v/>
      </c>
    </row>
    <row r="181" spans="1:1" x14ac:dyDescent="0.35">
      <c r="A181" s="87" t="str">
        <f t="shared" si="4"/>
        <v/>
      </c>
    </row>
    <row r="182" spans="1:1" x14ac:dyDescent="0.35">
      <c r="A182" s="87" t="str">
        <f t="shared" si="4"/>
        <v/>
      </c>
    </row>
    <row r="183" spans="1:1" x14ac:dyDescent="0.35">
      <c r="A183" s="87" t="str">
        <f t="shared" si="4"/>
        <v/>
      </c>
    </row>
    <row r="184" spans="1:1" x14ac:dyDescent="0.35">
      <c r="A184" s="87" t="str">
        <f t="shared" si="4"/>
        <v/>
      </c>
    </row>
    <row r="185" spans="1:1" x14ac:dyDescent="0.35">
      <c r="A185" s="87" t="str">
        <f t="shared" si="4"/>
        <v/>
      </c>
    </row>
    <row r="186" spans="1:1" x14ac:dyDescent="0.35">
      <c r="A186" s="87" t="str">
        <f t="shared" si="4"/>
        <v/>
      </c>
    </row>
    <row r="187" spans="1:1" x14ac:dyDescent="0.35">
      <c r="A187" s="87" t="str">
        <f t="shared" si="4"/>
        <v/>
      </c>
    </row>
    <row r="188" spans="1:1" x14ac:dyDescent="0.35">
      <c r="A188" s="87" t="str">
        <f t="shared" si="4"/>
        <v/>
      </c>
    </row>
    <row r="189" spans="1:1" x14ac:dyDescent="0.35">
      <c r="A189" s="87" t="str">
        <f t="shared" si="4"/>
        <v/>
      </c>
    </row>
    <row r="190" spans="1:1" x14ac:dyDescent="0.35">
      <c r="A190" s="87" t="str">
        <f t="shared" si="4"/>
        <v/>
      </c>
    </row>
    <row r="191" spans="1:1" x14ac:dyDescent="0.35">
      <c r="A191" s="87" t="str">
        <f t="shared" si="4"/>
        <v/>
      </c>
    </row>
    <row r="192" spans="1:1" x14ac:dyDescent="0.35">
      <c r="A192" s="87" t="str">
        <f t="shared" si="4"/>
        <v/>
      </c>
    </row>
    <row r="193" spans="1:1" x14ac:dyDescent="0.35">
      <c r="A193" s="87" t="str">
        <f t="shared" si="4"/>
        <v/>
      </c>
    </row>
    <row r="194" spans="1:1" x14ac:dyDescent="0.35">
      <c r="A194" s="87" t="str">
        <f t="shared" si="4"/>
        <v/>
      </c>
    </row>
    <row r="195" spans="1:1" x14ac:dyDescent="0.35">
      <c r="A195" s="87" t="str">
        <f t="shared" si="4"/>
        <v/>
      </c>
    </row>
    <row r="196" spans="1:1" x14ac:dyDescent="0.35">
      <c r="A196" s="87" t="str">
        <f t="shared" si="4"/>
        <v/>
      </c>
    </row>
    <row r="197" spans="1:1" x14ac:dyDescent="0.35">
      <c r="A197" s="87" t="str">
        <f t="shared" ref="A197:A200" si="5">IF(B197=A$1,B197,IF(MOD(B197-B$4,7)=0,B197,""))</f>
        <v/>
      </c>
    </row>
    <row r="198" spans="1:1" x14ac:dyDescent="0.35">
      <c r="A198" s="87" t="str">
        <f t="shared" si="5"/>
        <v/>
      </c>
    </row>
    <row r="199" spans="1:1" x14ac:dyDescent="0.35">
      <c r="A199" s="87" t="str">
        <f t="shared" si="5"/>
        <v/>
      </c>
    </row>
    <row r="200" spans="1:1" x14ac:dyDescent="0.3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177"/>
  <sheetViews>
    <sheetView zoomScaleNormal="100" workbookViewId="0">
      <pane xSplit="1" ySplit="3" topLeftCell="B113" activePane="bottomRight" state="frozen"/>
      <selection pane="topRight" activeCell="B1" sqref="B1"/>
      <selection pane="bottomLeft" activeCell="A4" sqref="A4"/>
      <selection pane="bottomRight" activeCell="A3" sqref="A3"/>
    </sheetView>
  </sheetViews>
  <sheetFormatPr defaultColWidth="9.453125" defaultRowHeight="14.5" x14ac:dyDescent="0.35"/>
  <cols>
    <col min="1" max="1" width="12.453125" style="3" customWidth="1"/>
    <col min="2" max="2" width="26" style="3" bestFit="1" customWidth="1"/>
    <col min="3" max="3" width="30.453125" style="3" bestFit="1" customWidth="1"/>
    <col min="4" max="16384" width="9.453125" style="3"/>
  </cols>
  <sheetData>
    <row r="1" spans="1:15" x14ac:dyDescent="0.35">
      <c r="A1" s="55" t="s">
        <v>190</v>
      </c>
      <c r="B1" s="55"/>
      <c r="C1" s="359"/>
      <c r="I1" s="60" t="s">
        <v>29</v>
      </c>
    </row>
    <row r="2" spans="1:15" x14ac:dyDescent="0.35">
      <c r="A2" s="359"/>
      <c r="B2" s="359"/>
      <c r="C2" s="359"/>
    </row>
    <row r="3" spans="1:15" ht="30.65" customHeight="1" x14ac:dyDescent="0.35">
      <c r="A3" s="387" t="s">
        <v>191</v>
      </c>
      <c r="B3" s="388" t="s">
        <v>4</v>
      </c>
      <c r="C3" s="389" t="s">
        <v>7</v>
      </c>
    </row>
    <row r="4" spans="1:15" x14ac:dyDescent="0.35">
      <c r="A4" s="360">
        <v>44085</v>
      </c>
      <c r="B4" s="361">
        <v>6</v>
      </c>
      <c r="C4" s="362">
        <v>45</v>
      </c>
      <c r="D4" s="363"/>
      <c r="E4" s="363"/>
      <c r="F4" s="363"/>
      <c r="G4" s="363"/>
      <c r="H4" s="363"/>
      <c r="I4" s="363"/>
      <c r="J4" s="364"/>
      <c r="K4" s="364"/>
      <c r="L4" s="364"/>
      <c r="M4" s="364"/>
      <c r="N4" s="364"/>
      <c r="O4" s="364"/>
    </row>
    <row r="5" spans="1:15" x14ac:dyDescent="0.35">
      <c r="A5" s="360">
        <v>44086</v>
      </c>
      <c r="B5" s="361">
        <v>7</v>
      </c>
      <c r="C5" s="362">
        <v>42</v>
      </c>
      <c r="D5" s="363"/>
      <c r="E5" s="363"/>
      <c r="F5" s="363"/>
      <c r="G5" s="363"/>
      <c r="H5" s="363"/>
      <c r="I5" s="363"/>
      <c r="J5" s="364"/>
      <c r="K5" s="364"/>
      <c r="L5" s="364"/>
      <c r="M5" s="364"/>
      <c r="N5" s="364"/>
      <c r="O5" s="364"/>
    </row>
    <row r="6" spans="1:15" x14ac:dyDescent="0.35">
      <c r="A6" s="360">
        <v>44087</v>
      </c>
      <c r="B6" s="361">
        <v>6</v>
      </c>
      <c r="C6" s="362">
        <v>45</v>
      </c>
      <c r="D6" s="363"/>
      <c r="E6" s="363"/>
      <c r="F6" s="363"/>
      <c r="G6" s="363"/>
      <c r="H6" s="363"/>
      <c r="I6" s="363"/>
      <c r="J6" s="364"/>
      <c r="K6" s="364"/>
      <c r="L6" s="364"/>
      <c r="M6" s="364"/>
      <c r="N6" s="364"/>
      <c r="O6" s="364"/>
    </row>
    <row r="7" spans="1:15" x14ac:dyDescent="0.35">
      <c r="A7" s="360">
        <v>44088</v>
      </c>
      <c r="B7" s="361">
        <v>6</v>
      </c>
      <c r="C7" s="362">
        <v>51</v>
      </c>
      <c r="D7" s="363"/>
      <c r="E7" s="363"/>
      <c r="F7" s="363"/>
      <c r="G7" s="363"/>
      <c r="H7" s="363"/>
      <c r="I7" s="363"/>
      <c r="J7" s="364"/>
      <c r="K7" s="364"/>
      <c r="L7" s="364"/>
      <c r="M7" s="364"/>
      <c r="N7" s="364"/>
      <c r="O7" s="364"/>
    </row>
    <row r="8" spans="1:15" x14ac:dyDescent="0.35">
      <c r="A8" s="360">
        <v>44089</v>
      </c>
      <c r="B8" s="361">
        <v>6</v>
      </c>
      <c r="C8" s="362">
        <v>48</v>
      </c>
      <c r="D8" s="363"/>
      <c r="E8" s="363"/>
      <c r="F8" s="363"/>
      <c r="G8" s="363"/>
      <c r="H8" s="363"/>
      <c r="I8" s="363"/>
      <c r="J8" s="364"/>
      <c r="K8" s="364"/>
      <c r="L8" s="364"/>
      <c r="M8" s="364"/>
      <c r="N8" s="364"/>
      <c r="O8" s="364"/>
    </row>
    <row r="9" spans="1:15" x14ac:dyDescent="0.35">
      <c r="A9" s="360">
        <v>44090</v>
      </c>
      <c r="B9" s="361">
        <v>6</v>
      </c>
      <c r="C9" s="362">
        <v>51</v>
      </c>
      <c r="D9" s="363"/>
      <c r="E9" s="363"/>
      <c r="F9" s="363"/>
      <c r="G9" s="363"/>
      <c r="H9" s="363"/>
      <c r="I9" s="363"/>
      <c r="J9" s="364"/>
      <c r="K9" s="364"/>
      <c r="L9" s="364"/>
      <c r="M9" s="364"/>
      <c r="N9" s="364"/>
      <c r="O9" s="364"/>
    </row>
    <row r="10" spans="1:15" x14ac:dyDescent="0.35">
      <c r="A10" s="360">
        <v>44091</v>
      </c>
      <c r="B10" s="361">
        <v>5</v>
      </c>
      <c r="C10" s="362">
        <v>52</v>
      </c>
      <c r="D10" s="363"/>
      <c r="E10" s="363"/>
      <c r="F10" s="363"/>
      <c r="G10" s="363"/>
      <c r="H10" s="363"/>
      <c r="I10" s="363"/>
      <c r="J10" s="364"/>
      <c r="K10" s="364"/>
      <c r="L10" s="364"/>
      <c r="M10" s="364"/>
      <c r="N10" s="364"/>
      <c r="O10" s="364"/>
    </row>
    <row r="11" spans="1:15" x14ac:dyDescent="0.35">
      <c r="A11" s="360">
        <v>44092</v>
      </c>
      <c r="B11" s="361">
        <v>5</v>
      </c>
      <c r="C11" s="362">
        <v>61</v>
      </c>
      <c r="D11" s="363"/>
      <c r="E11" s="363"/>
      <c r="F11" s="363"/>
      <c r="G11" s="363"/>
      <c r="H11" s="363"/>
      <c r="I11" s="363"/>
      <c r="J11" s="364"/>
      <c r="K11" s="364"/>
      <c r="L11" s="364"/>
      <c r="M11" s="364"/>
      <c r="N11" s="364"/>
      <c r="O11" s="364"/>
    </row>
    <row r="12" spans="1:15" x14ac:dyDescent="0.35">
      <c r="A12" s="360">
        <v>44093</v>
      </c>
      <c r="B12" s="361">
        <v>9</v>
      </c>
      <c r="C12" s="362">
        <v>64</v>
      </c>
      <c r="D12" s="363"/>
      <c r="E12" s="363"/>
      <c r="F12" s="363"/>
      <c r="G12" s="363"/>
      <c r="H12" s="363"/>
      <c r="I12" s="363"/>
      <c r="J12" s="364"/>
      <c r="K12" s="364"/>
      <c r="L12" s="364"/>
      <c r="M12" s="364"/>
      <c r="N12" s="364"/>
      <c r="O12" s="364"/>
    </row>
    <row r="13" spans="1:15" x14ac:dyDescent="0.35">
      <c r="A13" s="360">
        <v>44094</v>
      </c>
      <c r="B13" s="361">
        <v>9</v>
      </c>
      <c r="C13" s="362">
        <v>63</v>
      </c>
      <c r="D13" s="363"/>
      <c r="E13" s="363"/>
      <c r="F13" s="363"/>
      <c r="G13" s="363"/>
      <c r="H13" s="363"/>
      <c r="I13" s="363"/>
      <c r="J13" s="364"/>
      <c r="K13" s="364"/>
      <c r="L13" s="364"/>
      <c r="M13" s="364"/>
      <c r="N13" s="364"/>
      <c r="O13" s="364"/>
    </row>
    <row r="14" spans="1:15" x14ac:dyDescent="0.35">
      <c r="A14" s="360">
        <v>44095</v>
      </c>
      <c r="B14" s="361">
        <v>8</v>
      </c>
      <c r="C14" s="362">
        <v>73</v>
      </c>
      <c r="D14" s="363"/>
      <c r="E14" s="363"/>
      <c r="F14" s="363"/>
      <c r="G14" s="363"/>
      <c r="H14" s="363"/>
      <c r="I14" s="363"/>
      <c r="J14" s="364"/>
      <c r="K14" s="364"/>
      <c r="L14" s="364"/>
      <c r="M14" s="364"/>
      <c r="N14" s="364"/>
      <c r="O14" s="364"/>
    </row>
    <row r="15" spans="1:15" x14ac:dyDescent="0.35">
      <c r="A15" s="360">
        <v>44096</v>
      </c>
      <c r="B15" s="361">
        <v>10</v>
      </c>
      <c r="C15" s="362">
        <v>73</v>
      </c>
      <c r="D15" s="363"/>
      <c r="E15" s="363"/>
      <c r="F15" s="363"/>
      <c r="G15" s="363"/>
      <c r="H15" s="363"/>
      <c r="I15" s="363"/>
      <c r="J15" s="364"/>
      <c r="K15" s="364"/>
      <c r="L15" s="364"/>
      <c r="M15" s="364"/>
      <c r="N15" s="364"/>
      <c r="O15" s="364"/>
    </row>
    <row r="16" spans="1:15" x14ac:dyDescent="0.35">
      <c r="A16" s="360">
        <v>44097</v>
      </c>
      <c r="B16" s="361">
        <v>10</v>
      </c>
      <c r="C16" s="362">
        <v>83</v>
      </c>
      <c r="D16" s="363"/>
      <c r="E16" s="363"/>
      <c r="F16" s="363"/>
      <c r="G16" s="363"/>
      <c r="H16" s="363"/>
      <c r="I16" s="363"/>
      <c r="J16" s="364"/>
      <c r="K16" s="364"/>
      <c r="L16" s="364"/>
      <c r="M16" s="364"/>
      <c r="N16" s="364"/>
      <c r="O16" s="364"/>
    </row>
    <row r="17" spans="1:15" x14ac:dyDescent="0.35">
      <c r="A17" s="360">
        <v>44098</v>
      </c>
      <c r="B17" s="361">
        <v>10</v>
      </c>
      <c r="C17" s="362">
        <v>85</v>
      </c>
      <c r="D17" s="363"/>
      <c r="E17" s="363"/>
      <c r="F17" s="363"/>
      <c r="G17" s="363"/>
      <c r="H17" s="363"/>
      <c r="I17" s="363"/>
      <c r="J17" s="364"/>
      <c r="K17" s="364"/>
      <c r="L17" s="364"/>
      <c r="M17" s="364"/>
      <c r="N17" s="364"/>
      <c r="O17" s="364"/>
    </row>
    <row r="18" spans="1:15" x14ac:dyDescent="0.35">
      <c r="A18" s="360">
        <v>44099</v>
      </c>
      <c r="B18" s="361">
        <v>11</v>
      </c>
      <c r="C18" s="366">
        <v>89</v>
      </c>
      <c r="D18" s="363"/>
      <c r="E18" s="363"/>
      <c r="F18" s="363"/>
      <c r="G18" s="363"/>
      <c r="H18" s="363"/>
      <c r="I18" s="363"/>
      <c r="J18" s="364"/>
      <c r="K18" s="364"/>
      <c r="L18" s="364"/>
      <c r="M18" s="364"/>
      <c r="N18" s="364"/>
      <c r="O18" s="364"/>
    </row>
    <row r="19" spans="1:15" x14ac:dyDescent="0.35">
      <c r="A19" s="360">
        <v>44100</v>
      </c>
      <c r="B19" s="361">
        <v>11</v>
      </c>
      <c r="C19" s="366">
        <v>99</v>
      </c>
      <c r="D19" s="363"/>
      <c r="E19" s="363"/>
      <c r="F19" s="363"/>
      <c r="G19" s="363"/>
      <c r="H19" s="363"/>
      <c r="I19" s="363"/>
      <c r="J19" s="364"/>
      <c r="K19" s="364"/>
      <c r="L19" s="364"/>
      <c r="M19" s="364"/>
      <c r="N19" s="364"/>
      <c r="O19" s="364"/>
    </row>
    <row r="20" spans="1:15" x14ac:dyDescent="0.35">
      <c r="A20" s="360">
        <v>44101</v>
      </c>
      <c r="B20" s="361">
        <v>12</v>
      </c>
      <c r="C20" s="366">
        <v>105</v>
      </c>
      <c r="D20" s="363"/>
      <c r="E20" s="363"/>
      <c r="F20" s="363"/>
      <c r="G20" s="363"/>
      <c r="H20" s="363"/>
      <c r="I20" s="363"/>
      <c r="J20" s="364"/>
      <c r="K20" s="364"/>
      <c r="L20" s="364"/>
      <c r="M20" s="364"/>
      <c r="N20" s="364"/>
      <c r="O20" s="364"/>
    </row>
    <row r="21" spans="1:15" x14ac:dyDescent="0.35">
      <c r="A21" s="360">
        <v>44102</v>
      </c>
      <c r="B21" s="361">
        <v>16</v>
      </c>
      <c r="C21" s="366">
        <v>122</v>
      </c>
      <c r="D21" s="363"/>
      <c r="E21" s="363"/>
      <c r="F21" s="363"/>
      <c r="G21" s="363"/>
      <c r="H21" s="363"/>
      <c r="I21" s="363"/>
      <c r="J21" s="364"/>
      <c r="K21" s="364"/>
      <c r="L21" s="364"/>
      <c r="M21" s="364"/>
      <c r="N21" s="364"/>
      <c r="O21" s="364"/>
    </row>
    <row r="22" spans="1:15" x14ac:dyDescent="0.35">
      <c r="A22" s="360">
        <v>44103</v>
      </c>
      <c r="B22" s="361">
        <v>16</v>
      </c>
      <c r="C22" s="366">
        <v>123</v>
      </c>
      <c r="D22" s="363"/>
      <c r="E22" s="363"/>
      <c r="F22" s="363"/>
      <c r="G22" s="363"/>
      <c r="H22" s="363"/>
      <c r="I22" s="363"/>
      <c r="J22" s="364"/>
      <c r="K22" s="364"/>
      <c r="L22" s="364"/>
      <c r="M22" s="364"/>
      <c r="N22" s="364"/>
      <c r="O22" s="364"/>
    </row>
    <row r="23" spans="1:15" x14ac:dyDescent="0.35">
      <c r="A23" s="360">
        <v>44104</v>
      </c>
      <c r="B23" s="361">
        <v>15</v>
      </c>
      <c r="C23" s="366">
        <v>137</v>
      </c>
      <c r="D23" s="363"/>
      <c r="E23" s="363"/>
      <c r="F23" s="363"/>
      <c r="G23" s="363"/>
      <c r="H23" s="363"/>
      <c r="I23" s="363"/>
      <c r="J23" s="364"/>
      <c r="K23" s="364"/>
      <c r="L23" s="364"/>
      <c r="M23" s="364"/>
      <c r="N23" s="364"/>
      <c r="O23" s="364"/>
    </row>
    <row r="24" spans="1:15" x14ac:dyDescent="0.35">
      <c r="A24" s="360">
        <v>44105</v>
      </c>
      <c r="B24" s="361">
        <v>17</v>
      </c>
      <c r="C24" s="366">
        <v>154</v>
      </c>
      <c r="D24" s="363"/>
      <c r="E24" s="363"/>
      <c r="F24" s="363"/>
      <c r="G24" s="363"/>
      <c r="H24" s="363"/>
      <c r="I24" s="363"/>
      <c r="J24" s="364"/>
      <c r="K24" s="364"/>
      <c r="L24" s="364"/>
      <c r="M24" s="364"/>
      <c r="N24" s="364"/>
      <c r="O24" s="364"/>
    </row>
    <row r="25" spans="1:15" x14ac:dyDescent="0.35">
      <c r="A25" s="360">
        <v>44106</v>
      </c>
      <c r="B25" s="361">
        <v>19</v>
      </c>
      <c r="C25" s="366">
        <v>175</v>
      </c>
      <c r="D25" s="363"/>
      <c r="E25" s="363"/>
      <c r="F25" s="363"/>
      <c r="G25" s="363"/>
      <c r="H25" s="363"/>
      <c r="I25" s="363"/>
      <c r="J25" s="364"/>
      <c r="K25" s="364"/>
      <c r="L25" s="364"/>
      <c r="M25" s="364"/>
      <c r="N25" s="364"/>
      <c r="O25" s="364"/>
    </row>
    <row r="26" spans="1:15" x14ac:dyDescent="0.35">
      <c r="A26" s="360">
        <v>44107</v>
      </c>
      <c r="B26" s="361">
        <v>23</v>
      </c>
      <c r="C26" s="365">
        <v>191</v>
      </c>
    </row>
    <row r="27" spans="1:15" x14ac:dyDescent="0.35">
      <c r="A27" s="360">
        <v>44108</v>
      </c>
      <c r="B27" s="361">
        <v>22</v>
      </c>
      <c r="C27" s="365">
        <v>210</v>
      </c>
    </row>
    <row r="28" spans="1:15" x14ac:dyDescent="0.35">
      <c r="A28" s="360">
        <v>44109</v>
      </c>
      <c r="B28" s="361">
        <v>22</v>
      </c>
      <c r="C28" s="365">
        <v>218</v>
      </c>
    </row>
    <row r="29" spans="1:15" x14ac:dyDescent="0.35">
      <c r="A29" s="360">
        <v>44110</v>
      </c>
      <c r="B29" s="361">
        <v>25</v>
      </c>
      <c r="C29" s="365">
        <v>262</v>
      </c>
    </row>
    <row r="30" spans="1:15" x14ac:dyDescent="0.35">
      <c r="A30" s="360">
        <v>44111</v>
      </c>
      <c r="B30" s="361">
        <v>28</v>
      </c>
      <c r="C30" s="365">
        <v>319</v>
      </c>
    </row>
    <row r="31" spans="1:15" x14ac:dyDescent="0.35">
      <c r="A31" s="360">
        <v>44112</v>
      </c>
      <c r="B31" s="361">
        <v>31</v>
      </c>
      <c r="C31" s="365">
        <v>377</v>
      </c>
    </row>
    <row r="32" spans="1:15" x14ac:dyDescent="0.35">
      <c r="A32" s="360">
        <v>44113</v>
      </c>
      <c r="B32" s="361">
        <v>31</v>
      </c>
      <c r="C32" s="365">
        <v>397</v>
      </c>
    </row>
    <row r="33" spans="1:4" x14ac:dyDescent="0.35">
      <c r="A33" s="360">
        <v>44114</v>
      </c>
      <c r="B33" s="361">
        <v>34</v>
      </c>
      <c r="C33" s="365">
        <v>432</v>
      </c>
    </row>
    <row r="34" spans="1:4" x14ac:dyDescent="0.35">
      <c r="A34" s="360">
        <v>44115</v>
      </c>
      <c r="B34" s="361">
        <v>35</v>
      </c>
      <c r="C34" s="368">
        <v>449</v>
      </c>
    </row>
    <row r="35" spans="1:4" x14ac:dyDescent="0.35">
      <c r="A35" s="360">
        <v>44116</v>
      </c>
      <c r="B35" s="361">
        <v>36</v>
      </c>
      <c r="C35" s="368">
        <v>487</v>
      </c>
    </row>
    <row r="36" spans="1:4" x14ac:dyDescent="0.35">
      <c r="A36" s="360">
        <v>44117</v>
      </c>
      <c r="B36" s="361">
        <v>35</v>
      </c>
      <c r="C36" s="368">
        <v>527</v>
      </c>
    </row>
    <row r="37" spans="1:4" x14ac:dyDescent="0.35">
      <c r="A37" s="360">
        <v>44118</v>
      </c>
      <c r="B37" s="361">
        <v>49</v>
      </c>
      <c r="C37" s="368">
        <v>570</v>
      </c>
    </row>
    <row r="38" spans="1:4" x14ac:dyDescent="0.35">
      <c r="A38" s="360">
        <v>44119</v>
      </c>
      <c r="B38" s="361">
        <v>52</v>
      </c>
      <c r="C38" s="368">
        <v>601</v>
      </c>
    </row>
    <row r="39" spans="1:4" x14ac:dyDescent="0.35">
      <c r="A39" s="360">
        <v>44120</v>
      </c>
      <c r="B39" s="361">
        <v>58</v>
      </c>
      <c r="C39" s="368">
        <v>627</v>
      </c>
    </row>
    <row r="40" spans="1:4" x14ac:dyDescent="0.35">
      <c r="A40" s="360">
        <v>44121</v>
      </c>
      <c r="B40" s="361">
        <v>62</v>
      </c>
      <c r="C40" s="368">
        <v>672</v>
      </c>
    </row>
    <row r="41" spans="1:4" x14ac:dyDescent="0.35">
      <c r="A41" s="360">
        <v>44122</v>
      </c>
      <c r="B41" s="361">
        <v>63</v>
      </c>
      <c r="C41" s="365">
        <v>712</v>
      </c>
    </row>
    <row r="42" spans="1:4" x14ac:dyDescent="0.35">
      <c r="A42" s="360">
        <v>44123</v>
      </c>
      <c r="B42" s="361">
        <v>61</v>
      </c>
      <c r="C42" s="365">
        <v>755</v>
      </c>
    </row>
    <row r="43" spans="1:4" x14ac:dyDescent="0.35">
      <c r="A43" s="360">
        <v>44124</v>
      </c>
      <c r="B43" s="361">
        <v>70</v>
      </c>
      <c r="C43" s="365">
        <v>824</v>
      </c>
    </row>
    <row r="44" spans="1:4" x14ac:dyDescent="0.35">
      <c r="A44" s="360">
        <v>44125</v>
      </c>
      <c r="B44" s="361">
        <v>73</v>
      </c>
      <c r="C44" s="365">
        <v>873</v>
      </c>
    </row>
    <row r="45" spans="1:4" x14ac:dyDescent="0.35">
      <c r="A45" s="360">
        <v>44126</v>
      </c>
      <c r="B45" s="361">
        <v>74</v>
      </c>
      <c r="C45" s="365">
        <v>934</v>
      </c>
      <c r="D45" s="369"/>
    </row>
    <row r="46" spans="1:4" x14ac:dyDescent="0.35">
      <c r="A46" s="360">
        <v>44127</v>
      </c>
      <c r="B46" s="361">
        <v>76</v>
      </c>
      <c r="C46" s="365">
        <v>975</v>
      </c>
    </row>
    <row r="47" spans="1:4" x14ac:dyDescent="0.35">
      <c r="A47" s="360">
        <v>44128</v>
      </c>
      <c r="B47" s="361">
        <v>84</v>
      </c>
      <c r="C47" s="365">
        <v>985</v>
      </c>
    </row>
    <row r="48" spans="1:4" x14ac:dyDescent="0.35">
      <c r="A48" s="360">
        <v>44129</v>
      </c>
      <c r="B48" s="361">
        <v>86</v>
      </c>
      <c r="C48" s="365">
        <v>1016</v>
      </c>
    </row>
    <row r="49" spans="1:3" x14ac:dyDescent="0.35">
      <c r="A49" s="360">
        <v>44130</v>
      </c>
      <c r="B49" s="361">
        <v>90</v>
      </c>
      <c r="C49" s="365">
        <v>1052</v>
      </c>
    </row>
    <row r="50" spans="1:3" x14ac:dyDescent="0.35">
      <c r="A50" s="360">
        <v>44131</v>
      </c>
      <c r="B50" s="361">
        <v>82</v>
      </c>
      <c r="C50" s="365">
        <v>1100</v>
      </c>
    </row>
    <row r="51" spans="1:3" x14ac:dyDescent="0.35">
      <c r="A51" s="360">
        <v>44132</v>
      </c>
      <c r="B51" s="361">
        <v>85</v>
      </c>
      <c r="C51" s="365">
        <v>1117</v>
      </c>
    </row>
    <row r="52" spans="1:3" x14ac:dyDescent="0.35">
      <c r="A52" s="360">
        <v>44133</v>
      </c>
      <c r="B52" s="361">
        <v>86</v>
      </c>
      <c r="C52" s="365">
        <v>1152</v>
      </c>
    </row>
    <row r="53" spans="1:3" x14ac:dyDescent="0.35">
      <c r="A53" s="360">
        <v>44134</v>
      </c>
      <c r="B53" s="361">
        <v>83</v>
      </c>
      <c r="C53" s="367">
        <v>1171</v>
      </c>
    </row>
    <row r="54" spans="1:3" x14ac:dyDescent="0.35">
      <c r="A54" s="360">
        <v>44135</v>
      </c>
      <c r="B54" s="361">
        <v>80</v>
      </c>
      <c r="C54" s="370">
        <v>1154</v>
      </c>
    </row>
    <row r="55" spans="1:3" x14ac:dyDescent="0.35">
      <c r="A55" s="360">
        <v>44136</v>
      </c>
      <c r="B55" s="361">
        <v>81</v>
      </c>
      <c r="C55" s="370">
        <v>1203</v>
      </c>
    </row>
    <row r="56" spans="1:3" x14ac:dyDescent="0.35">
      <c r="A56" s="360">
        <v>44137</v>
      </c>
      <c r="B56" s="361">
        <v>93</v>
      </c>
      <c r="C56" s="370">
        <v>1235</v>
      </c>
    </row>
    <row r="57" spans="1:3" x14ac:dyDescent="0.35">
      <c r="A57" s="360">
        <v>44138</v>
      </c>
      <c r="B57" s="361">
        <v>92</v>
      </c>
      <c r="C57" s="370">
        <v>1264</v>
      </c>
    </row>
    <row r="58" spans="1:3" x14ac:dyDescent="0.35">
      <c r="A58" s="360">
        <v>44139</v>
      </c>
      <c r="B58" s="361">
        <v>94</v>
      </c>
      <c r="C58" s="367">
        <v>1257</v>
      </c>
    </row>
    <row r="59" spans="1:3" x14ac:dyDescent="0.35">
      <c r="A59" s="360">
        <v>44140</v>
      </c>
      <c r="B59" s="361">
        <v>95</v>
      </c>
      <c r="C59" s="367">
        <v>1252</v>
      </c>
    </row>
    <row r="60" spans="1:3" x14ac:dyDescent="0.35">
      <c r="A60" s="360">
        <v>44141</v>
      </c>
      <c r="B60" s="361">
        <v>98</v>
      </c>
      <c r="C60" s="367">
        <v>1237</v>
      </c>
    </row>
    <row r="61" spans="1:3" x14ac:dyDescent="0.35">
      <c r="A61" s="360">
        <v>44142</v>
      </c>
      <c r="B61" s="361">
        <v>105</v>
      </c>
      <c r="C61" s="367">
        <v>1245</v>
      </c>
    </row>
    <row r="62" spans="1:3" x14ac:dyDescent="0.35">
      <c r="A62" s="360">
        <v>44143</v>
      </c>
      <c r="B62" s="361">
        <v>111</v>
      </c>
      <c r="C62" s="367">
        <v>1245</v>
      </c>
    </row>
    <row r="63" spans="1:3" x14ac:dyDescent="0.35">
      <c r="A63" s="360">
        <v>44144</v>
      </c>
      <c r="B63" s="367">
        <v>105</v>
      </c>
      <c r="C63" s="415">
        <v>1227</v>
      </c>
    </row>
    <row r="64" spans="1:3" x14ac:dyDescent="0.35">
      <c r="A64" s="360">
        <v>44145</v>
      </c>
      <c r="B64" s="416">
        <v>102</v>
      </c>
      <c r="C64" s="367">
        <v>1239</v>
      </c>
    </row>
    <row r="65" spans="1:4" x14ac:dyDescent="0.35">
      <c r="A65" s="360">
        <v>44146</v>
      </c>
      <c r="B65" s="416">
        <v>93</v>
      </c>
      <c r="C65" s="367">
        <v>1235</v>
      </c>
    </row>
    <row r="66" spans="1:4" x14ac:dyDescent="0.35">
      <c r="A66" s="360">
        <v>44147</v>
      </c>
      <c r="B66" s="416">
        <v>98</v>
      </c>
      <c r="C66" s="367">
        <v>1207</v>
      </c>
    </row>
    <row r="67" spans="1:4" x14ac:dyDescent="0.35">
      <c r="A67" s="360">
        <v>44148</v>
      </c>
      <c r="B67" s="416">
        <v>96</v>
      </c>
      <c r="C67" s="367">
        <v>1228</v>
      </c>
    </row>
    <row r="68" spans="1:4" x14ac:dyDescent="0.35">
      <c r="A68" s="360">
        <v>44149</v>
      </c>
      <c r="B68" s="416">
        <v>92</v>
      </c>
      <c r="C68" s="367">
        <v>1198</v>
      </c>
      <c r="D68" s="370"/>
    </row>
    <row r="69" spans="1:4" x14ac:dyDescent="0.35">
      <c r="A69" s="360">
        <v>44150</v>
      </c>
      <c r="B69" s="416">
        <v>100</v>
      </c>
      <c r="C69" s="367">
        <v>1241</v>
      </c>
    </row>
    <row r="70" spans="1:4" x14ac:dyDescent="0.35">
      <c r="A70" s="360">
        <v>44151</v>
      </c>
      <c r="B70" s="416">
        <v>98</v>
      </c>
      <c r="C70" s="370">
        <v>1227</v>
      </c>
    </row>
    <row r="71" spans="1:4" x14ac:dyDescent="0.35">
      <c r="A71" s="360">
        <v>44152</v>
      </c>
      <c r="B71" s="416">
        <v>95</v>
      </c>
      <c r="C71" s="367">
        <v>1250</v>
      </c>
    </row>
    <row r="72" spans="1:4" x14ac:dyDescent="0.35">
      <c r="A72" s="302">
        <v>44153</v>
      </c>
      <c r="B72" s="416">
        <v>88</v>
      </c>
      <c r="C72" s="370">
        <v>1241</v>
      </c>
    </row>
    <row r="73" spans="1:4" x14ac:dyDescent="0.35">
      <c r="A73" s="302">
        <v>44154</v>
      </c>
      <c r="B73" s="416">
        <v>85</v>
      </c>
      <c r="C73" s="370">
        <v>1212</v>
      </c>
      <c r="D73" s="369"/>
    </row>
    <row r="74" spans="1:4" x14ac:dyDescent="0.35">
      <c r="A74" s="302">
        <v>44155</v>
      </c>
      <c r="B74" s="416">
        <v>89</v>
      </c>
      <c r="C74" s="370">
        <v>1234</v>
      </c>
      <c r="D74" s="369"/>
    </row>
    <row r="75" spans="1:4" x14ac:dyDescent="0.35">
      <c r="A75" s="302">
        <v>44156</v>
      </c>
      <c r="B75" s="416">
        <v>100</v>
      </c>
      <c r="C75" s="370">
        <v>1194</v>
      </c>
      <c r="D75" s="369"/>
    </row>
    <row r="76" spans="1:4" x14ac:dyDescent="0.35">
      <c r="A76" s="302">
        <v>44157</v>
      </c>
      <c r="B76" s="417">
        <v>95</v>
      </c>
      <c r="C76" s="370">
        <v>1170</v>
      </c>
      <c r="D76" s="369"/>
    </row>
    <row r="77" spans="1:4" x14ac:dyDescent="0.35">
      <c r="A77" s="302">
        <v>44158</v>
      </c>
      <c r="B77" s="417">
        <v>84</v>
      </c>
      <c r="C77" s="370">
        <v>1208</v>
      </c>
      <c r="D77" s="369"/>
    </row>
    <row r="78" spans="1:4" x14ac:dyDescent="0.35">
      <c r="A78" s="302">
        <v>44159</v>
      </c>
      <c r="B78" s="417">
        <v>84</v>
      </c>
      <c r="C78" s="370">
        <v>1197</v>
      </c>
      <c r="D78" s="369"/>
    </row>
    <row r="79" spans="1:4" x14ac:dyDescent="0.35">
      <c r="A79" s="302">
        <v>44160</v>
      </c>
      <c r="B79" s="417">
        <v>84</v>
      </c>
      <c r="C79" s="370">
        <v>1156</v>
      </c>
      <c r="D79" s="369"/>
    </row>
    <row r="80" spans="1:4" x14ac:dyDescent="0.35">
      <c r="A80" s="302">
        <v>44161</v>
      </c>
      <c r="B80" s="417">
        <v>90</v>
      </c>
      <c r="C80" s="370">
        <v>1125</v>
      </c>
      <c r="D80" s="369"/>
    </row>
    <row r="81" spans="1:4" x14ac:dyDescent="0.35">
      <c r="A81" s="302">
        <v>44162</v>
      </c>
      <c r="B81" s="417">
        <v>80</v>
      </c>
      <c r="C81" s="370">
        <v>1099</v>
      </c>
      <c r="D81" s="369"/>
    </row>
    <row r="82" spans="1:4" x14ac:dyDescent="0.35">
      <c r="A82" s="302">
        <v>44163</v>
      </c>
      <c r="B82" s="417">
        <v>77</v>
      </c>
      <c r="C82" s="370">
        <v>1074</v>
      </c>
      <c r="D82" s="369"/>
    </row>
    <row r="83" spans="1:4" x14ac:dyDescent="0.35">
      <c r="A83" s="302">
        <v>44164</v>
      </c>
      <c r="B83" s="367">
        <v>76</v>
      </c>
      <c r="C83" s="415">
        <v>1049</v>
      </c>
      <c r="D83" s="369"/>
    </row>
    <row r="84" spans="1:4" x14ac:dyDescent="0.35">
      <c r="A84" s="302">
        <v>44165</v>
      </c>
      <c r="B84" s="367">
        <v>75</v>
      </c>
      <c r="C84" s="415">
        <v>1041</v>
      </c>
      <c r="D84" s="369"/>
    </row>
    <row r="85" spans="1:4" x14ac:dyDescent="0.35">
      <c r="A85" s="302">
        <v>44166</v>
      </c>
      <c r="B85" s="367">
        <v>70</v>
      </c>
      <c r="C85" s="415">
        <v>1021</v>
      </c>
    </row>
    <row r="86" spans="1:4" x14ac:dyDescent="0.35">
      <c r="A86" s="302">
        <v>44167</v>
      </c>
      <c r="B86" s="367">
        <v>68</v>
      </c>
      <c r="C86" s="415">
        <v>991</v>
      </c>
    </row>
    <row r="87" spans="1:4" x14ac:dyDescent="0.35">
      <c r="A87" s="302">
        <v>44168</v>
      </c>
      <c r="B87" s="367">
        <v>69</v>
      </c>
      <c r="C87" s="415">
        <v>982</v>
      </c>
    </row>
    <row r="88" spans="1:4" x14ac:dyDescent="0.35">
      <c r="A88" s="302">
        <v>44169</v>
      </c>
      <c r="B88" s="417">
        <v>65</v>
      </c>
      <c r="C88" s="367">
        <v>965</v>
      </c>
    </row>
    <row r="89" spans="1:4" x14ac:dyDescent="0.35">
      <c r="A89" s="302">
        <v>44170</v>
      </c>
      <c r="B89" s="417">
        <v>64</v>
      </c>
      <c r="C89" s="370">
        <v>945</v>
      </c>
    </row>
    <row r="90" spans="1:4" x14ac:dyDescent="0.35">
      <c r="A90" s="302">
        <v>44171</v>
      </c>
      <c r="B90" s="417">
        <v>62</v>
      </c>
      <c r="C90" s="370">
        <v>951</v>
      </c>
    </row>
    <row r="91" spans="1:4" x14ac:dyDescent="0.35">
      <c r="A91" s="302">
        <v>44172</v>
      </c>
      <c r="B91" s="417">
        <v>59</v>
      </c>
      <c r="C91" s="370">
        <v>974</v>
      </c>
    </row>
    <row r="92" spans="1:4" x14ac:dyDescent="0.35">
      <c r="A92" s="302">
        <v>44173</v>
      </c>
      <c r="B92" s="417">
        <v>57</v>
      </c>
      <c r="C92" s="370">
        <v>983</v>
      </c>
      <c r="D92" s="409"/>
    </row>
    <row r="93" spans="1:4" x14ac:dyDescent="0.35">
      <c r="A93" s="302">
        <v>44174</v>
      </c>
      <c r="B93" s="417">
        <v>50</v>
      </c>
      <c r="C93" s="370">
        <v>972</v>
      </c>
    </row>
    <row r="94" spans="1:4" x14ac:dyDescent="0.35">
      <c r="A94" s="302">
        <v>44175</v>
      </c>
      <c r="B94" s="417">
        <v>52</v>
      </c>
      <c r="C94" s="370">
        <v>984</v>
      </c>
    </row>
    <row r="95" spans="1:4" x14ac:dyDescent="0.35">
      <c r="A95" s="302">
        <v>44176</v>
      </c>
      <c r="B95" s="417">
        <v>53</v>
      </c>
      <c r="C95" s="370">
        <v>999</v>
      </c>
    </row>
    <row r="96" spans="1:4" x14ac:dyDescent="0.35">
      <c r="A96" s="302">
        <v>44177</v>
      </c>
      <c r="B96" s="417">
        <v>52</v>
      </c>
      <c r="C96" s="370">
        <v>994</v>
      </c>
    </row>
    <row r="97" spans="1:3" x14ac:dyDescent="0.35">
      <c r="A97" s="302">
        <v>44178</v>
      </c>
      <c r="B97" s="417">
        <v>47</v>
      </c>
      <c r="C97" s="370">
        <v>1015</v>
      </c>
    </row>
    <row r="98" spans="1:3" x14ac:dyDescent="0.35">
      <c r="A98" s="302">
        <v>44179</v>
      </c>
      <c r="B98" s="417">
        <v>46</v>
      </c>
      <c r="C98" s="370">
        <v>1012</v>
      </c>
    </row>
    <row r="99" spans="1:3" x14ac:dyDescent="0.35">
      <c r="A99" s="302">
        <v>44180</v>
      </c>
      <c r="B99" s="417">
        <v>45</v>
      </c>
      <c r="C99" s="370">
        <v>996</v>
      </c>
    </row>
    <row r="100" spans="1:3" x14ac:dyDescent="0.35">
      <c r="A100" s="302">
        <v>44181</v>
      </c>
      <c r="B100" s="417">
        <v>49</v>
      </c>
      <c r="C100" s="370">
        <v>1031</v>
      </c>
    </row>
    <row r="101" spans="1:3" x14ac:dyDescent="0.35">
      <c r="A101" s="302">
        <v>44182</v>
      </c>
      <c r="B101" s="417">
        <v>50</v>
      </c>
      <c r="C101" s="370">
        <v>1012</v>
      </c>
    </row>
    <row r="102" spans="1:3" x14ac:dyDescent="0.35">
      <c r="A102" s="302">
        <v>44183</v>
      </c>
      <c r="B102" s="417">
        <v>50</v>
      </c>
      <c r="C102" s="370">
        <v>1032</v>
      </c>
    </row>
    <row r="103" spans="1:3" x14ac:dyDescent="0.35">
      <c r="A103" s="302">
        <v>44184</v>
      </c>
      <c r="B103" s="418">
        <v>53</v>
      </c>
      <c r="C103" s="370">
        <v>1033</v>
      </c>
    </row>
    <row r="104" spans="1:3" x14ac:dyDescent="0.35">
      <c r="A104" s="302">
        <v>44185</v>
      </c>
      <c r="B104" s="418">
        <v>58</v>
      </c>
      <c r="C104" s="370">
        <v>1061</v>
      </c>
    </row>
    <row r="105" spans="1:3" x14ac:dyDescent="0.35">
      <c r="A105" s="302">
        <v>44186</v>
      </c>
      <c r="B105" s="418">
        <v>59</v>
      </c>
      <c r="C105" s="370">
        <v>1078</v>
      </c>
    </row>
    <row r="106" spans="1:3" x14ac:dyDescent="0.35">
      <c r="A106" s="302">
        <v>44187</v>
      </c>
      <c r="B106" s="418">
        <v>60</v>
      </c>
      <c r="C106" s="370">
        <v>1045</v>
      </c>
    </row>
    <row r="107" spans="1:3" x14ac:dyDescent="0.35">
      <c r="A107" s="302">
        <v>44188</v>
      </c>
      <c r="B107" s="417">
        <v>56</v>
      </c>
      <c r="C107" s="370">
        <v>1025</v>
      </c>
    </row>
    <row r="108" spans="1:3" x14ac:dyDescent="0.35">
      <c r="A108" s="302">
        <v>44189</v>
      </c>
      <c r="B108" s="417">
        <v>56</v>
      </c>
      <c r="C108" s="370">
        <v>1008</v>
      </c>
    </row>
    <row r="109" spans="1:3" x14ac:dyDescent="0.35">
      <c r="A109" s="302">
        <v>44190</v>
      </c>
      <c r="B109" s="417">
        <v>47</v>
      </c>
      <c r="C109" s="370">
        <v>973</v>
      </c>
    </row>
    <row r="110" spans="1:3" x14ac:dyDescent="0.35">
      <c r="A110" s="302">
        <v>44191</v>
      </c>
      <c r="B110" s="417">
        <v>52</v>
      </c>
      <c r="C110" s="370">
        <v>985</v>
      </c>
    </row>
    <row r="111" spans="1:3" x14ac:dyDescent="0.35">
      <c r="A111" s="302">
        <v>44192</v>
      </c>
      <c r="B111" s="417">
        <v>54</v>
      </c>
      <c r="C111" s="370">
        <v>993</v>
      </c>
    </row>
    <row r="112" spans="1:3" x14ac:dyDescent="0.35">
      <c r="A112" s="302">
        <v>44193</v>
      </c>
      <c r="B112" s="417">
        <v>56</v>
      </c>
      <c r="C112" s="370">
        <v>1040</v>
      </c>
    </row>
    <row r="113" spans="1:4" x14ac:dyDescent="0.35">
      <c r="A113" s="302">
        <v>44194</v>
      </c>
      <c r="B113" s="418">
        <v>65</v>
      </c>
      <c r="C113" s="370">
        <v>1092</v>
      </c>
    </row>
    <row r="114" spans="1:4" x14ac:dyDescent="0.35">
      <c r="A114" s="302">
        <v>44195</v>
      </c>
      <c r="B114" s="418">
        <v>69</v>
      </c>
      <c r="C114" s="370">
        <v>1133</v>
      </c>
    </row>
    <row r="115" spans="1:4" x14ac:dyDescent="0.35">
      <c r="A115" s="302">
        <v>44196</v>
      </c>
      <c r="B115" s="418">
        <v>70</v>
      </c>
      <c r="C115" s="370">
        <v>1174</v>
      </c>
    </row>
    <row r="116" spans="1:4" x14ac:dyDescent="0.35">
      <c r="A116" s="302">
        <v>44197</v>
      </c>
      <c r="B116" s="418">
        <v>73</v>
      </c>
      <c r="C116" s="370">
        <v>1189</v>
      </c>
    </row>
    <row r="117" spans="1:4" x14ac:dyDescent="0.35">
      <c r="A117" s="302">
        <v>44198</v>
      </c>
      <c r="B117" s="418">
        <v>78</v>
      </c>
      <c r="C117" s="370">
        <v>1212</v>
      </c>
    </row>
    <row r="118" spans="1:4" x14ac:dyDescent="0.35">
      <c r="A118" s="302">
        <v>44199</v>
      </c>
      <c r="B118" s="418">
        <v>81</v>
      </c>
      <c r="C118" s="370">
        <v>1246</v>
      </c>
    </row>
    <row r="119" spans="1:4" x14ac:dyDescent="0.35">
      <c r="A119" s="302">
        <v>44200</v>
      </c>
      <c r="B119" s="418">
        <v>83</v>
      </c>
      <c r="C119" s="370">
        <v>1282</v>
      </c>
    </row>
    <row r="120" spans="1:4" x14ac:dyDescent="0.35">
      <c r="A120" s="302">
        <v>44201</v>
      </c>
      <c r="B120" s="418">
        <v>93</v>
      </c>
      <c r="C120" s="370">
        <v>1347</v>
      </c>
    </row>
    <row r="121" spans="1:4" x14ac:dyDescent="0.35">
      <c r="A121" s="302">
        <v>44202</v>
      </c>
      <c r="B121" s="418">
        <v>95</v>
      </c>
      <c r="C121" s="370">
        <v>1384</v>
      </c>
    </row>
    <row r="122" spans="1:4" x14ac:dyDescent="0.35">
      <c r="A122" s="302">
        <v>44203</v>
      </c>
      <c r="B122" s="418">
        <v>100</v>
      </c>
      <c r="C122" s="370">
        <v>1467</v>
      </c>
    </row>
    <row r="123" spans="1:4" x14ac:dyDescent="0.35">
      <c r="A123" s="302">
        <v>44204</v>
      </c>
      <c r="B123" s="418">
        <v>102</v>
      </c>
      <c r="C123" s="370">
        <v>1530</v>
      </c>
    </row>
    <row r="124" spans="1:4" x14ac:dyDescent="0.35">
      <c r="A124" s="302">
        <v>44205</v>
      </c>
      <c r="B124" s="418">
        <v>109</v>
      </c>
      <c r="C124" s="370">
        <v>1596</v>
      </c>
    </row>
    <row r="125" spans="1:4" x14ac:dyDescent="0.35">
      <c r="A125" s="302">
        <v>44206</v>
      </c>
      <c r="B125" s="418">
        <v>123</v>
      </c>
      <c r="C125" s="370">
        <v>1598</v>
      </c>
    </row>
    <row r="126" spans="1:4" x14ac:dyDescent="0.35">
      <c r="A126" s="302">
        <v>44207</v>
      </c>
      <c r="B126" s="418">
        <v>126</v>
      </c>
      <c r="C126" s="370">
        <v>1664</v>
      </c>
    </row>
    <row r="127" spans="1:4" x14ac:dyDescent="0.35">
      <c r="A127" s="127"/>
      <c r="B127" s="367"/>
      <c r="C127" s="367"/>
    </row>
    <row r="128" spans="1:4" x14ac:dyDescent="0.35">
      <c r="A128" s="127"/>
      <c r="B128" s="367"/>
      <c r="C128" s="370"/>
      <c r="D128" s="372"/>
    </row>
    <row r="129" spans="1:4" x14ac:dyDescent="0.35">
      <c r="A129" s="127"/>
      <c r="B129" s="367"/>
      <c r="C129" s="367"/>
      <c r="D129" s="372"/>
    </row>
    <row r="130" spans="1:4" x14ac:dyDescent="0.35">
      <c r="A130" s="127"/>
      <c r="B130" s="367"/>
      <c r="C130" s="367"/>
    </row>
    <row r="131" spans="1:4" x14ac:dyDescent="0.35">
      <c r="A131" s="127"/>
      <c r="B131" s="367"/>
      <c r="C131" s="370"/>
    </row>
    <row r="132" spans="1:4" x14ac:dyDescent="0.35">
      <c r="A132" s="127"/>
      <c r="B132" s="367"/>
      <c r="C132" s="370"/>
    </row>
    <row r="133" spans="1:4" x14ac:dyDescent="0.35">
      <c r="A133" s="127"/>
      <c r="B133" s="367"/>
      <c r="C133" s="370"/>
    </row>
    <row r="134" spans="1:4" x14ac:dyDescent="0.35">
      <c r="A134" s="127"/>
      <c r="B134" s="367"/>
      <c r="C134" s="370"/>
    </row>
    <row r="135" spans="1:4" x14ac:dyDescent="0.35">
      <c r="A135" s="127"/>
      <c r="B135" s="367"/>
      <c r="C135" s="370"/>
    </row>
    <row r="136" spans="1:4" x14ac:dyDescent="0.35">
      <c r="A136" s="127"/>
      <c r="B136" s="367"/>
      <c r="C136" s="370"/>
    </row>
    <row r="137" spans="1:4" x14ac:dyDescent="0.35">
      <c r="A137" s="127"/>
      <c r="B137" s="367"/>
      <c r="C137" s="370"/>
    </row>
    <row r="138" spans="1:4" x14ac:dyDescent="0.35">
      <c r="A138" s="127"/>
      <c r="B138" s="367"/>
      <c r="C138" s="370"/>
      <c r="D138" s="372"/>
    </row>
    <row r="139" spans="1:4" x14ac:dyDescent="0.35">
      <c r="A139" s="127"/>
      <c r="B139" s="367"/>
      <c r="C139" s="370"/>
    </row>
    <row r="140" spans="1:4" x14ac:dyDescent="0.35">
      <c r="A140" s="127"/>
      <c r="B140" s="367"/>
      <c r="C140" s="370"/>
    </row>
    <row r="141" spans="1:4" x14ac:dyDescent="0.35">
      <c r="A141" s="127"/>
      <c r="B141" s="367"/>
      <c r="C141" s="370"/>
    </row>
    <row r="142" spans="1:4" x14ac:dyDescent="0.35">
      <c r="A142" s="127"/>
      <c r="B142" s="367"/>
      <c r="C142" s="367"/>
    </row>
    <row r="143" spans="1:4" x14ac:dyDescent="0.35">
      <c r="A143" s="127"/>
      <c r="B143" s="367"/>
      <c r="C143" s="367"/>
    </row>
    <row r="144" spans="1:4" x14ac:dyDescent="0.35">
      <c r="A144" s="127"/>
      <c r="B144" s="367"/>
      <c r="C144" s="367"/>
    </row>
    <row r="145" spans="1:3" x14ac:dyDescent="0.35">
      <c r="A145" s="127"/>
      <c r="B145" s="367"/>
      <c r="C145" s="367"/>
    </row>
    <row r="146" spans="1:3" x14ac:dyDescent="0.35">
      <c r="A146" s="127"/>
      <c r="B146" s="367"/>
      <c r="C146" s="367"/>
    </row>
    <row r="147" spans="1:3" x14ac:dyDescent="0.35">
      <c r="A147" s="127"/>
      <c r="B147" s="367"/>
      <c r="C147" s="367"/>
    </row>
    <row r="148" spans="1:3" x14ac:dyDescent="0.35">
      <c r="A148" s="127"/>
      <c r="B148" s="367"/>
      <c r="C148" s="367"/>
    </row>
    <row r="149" spans="1:3" x14ac:dyDescent="0.35">
      <c r="A149" s="127"/>
      <c r="B149" s="367"/>
      <c r="C149" s="367"/>
    </row>
    <row r="150" spans="1:3" x14ac:dyDescent="0.35">
      <c r="A150" s="127"/>
      <c r="B150" s="367"/>
      <c r="C150" s="367"/>
    </row>
    <row r="151" spans="1:3" x14ac:dyDescent="0.35">
      <c r="A151" s="127"/>
      <c r="B151" s="367"/>
      <c r="C151" s="367"/>
    </row>
    <row r="152" spans="1:3" x14ac:dyDescent="0.35">
      <c r="A152" s="127"/>
      <c r="B152" s="367"/>
      <c r="C152" s="367"/>
    </row>
    <row r="153" spans="1:3" x14ac:dyDescent="0.35">
      <c r="A153" s="127"/>
      <c r="B153" s="367"/>
      <c r="C153" s="367"/>
    </row>
    <row r="154" spans="1:3" x14ac:dyDescent="0.35">
      <c r="A154" s="127"/>
      <c r="B154" s="367"/>
      <c r="C154" s="367"/>
    </row>
    <row r="155" spans="1:3" x14ac:dyDescent="0.35">
      <c r="A155" s="127"/>
      <c r="B155" s="367"/>
      <c r="C155" s="367"/>
    </row>
    <row r="156" spans="1:3" x14ac:dyDescent="0.35">
      <c r="A156" s="127"/>
      <c r="B156" s="367"/>
      <c r="C156" s="367"/>
    </row>
    <row r="157" spans="1:3" x14ac:dyDescent="0.35">
      <c r="A157" s="127"/>
      <c r="B157" s="367"/>
      <c r="C157" s="367"/>
    </row>
    <row r="158" spans="1:3" x14ac:dyDescent="0.35">
      <c r="A158" s="127"/>
      <c r="B158" s="367"/>
      <c r="C158" s="367"/>
    </row>
    <row r="159" spans="1:3" x14ac:dyDescent="0.35">
      <c r="A159" s="127"/>
      <c r="B159" s="367"/>
      <c r="C159" s="367"/>
    </row>
    <row r="160" spans="1:3" x14ac:dyDescent="0.35">
      <c r="A160" s="127"/>
      <c r="B160" s="367"/>
      <c r="C160" s="367"/>
    </row>
    <row r="161" spans="1:4" x14ac:dyDescent="0.35">
      <c r="A161" s="127"/>
      <c r="B161" s="367"/>
      <c r="C161" s="367"/>
    </row>
    <row r="162" spans="1:4" x14ac:dyDescent="0.35">
      <c r="A162" s="127"/>
      <c r="B162" s="367"/>
      <c r="C162" s="367"/>
    </row>
    <row r="163" spans="1:4" x14ac:dyDescent="0.35">
      <c r="A163" s="127"/>
      <c r="B163" s="367"/>
      <c r="C163" s="367"/>
    </row>
    <row r="164" spans="1:4" x14ac:dyDescent="0.35">
      <c r="A164" s="127"/>
      <c r="B164" s="367"/>
      <c r="C164" s="367"/>
    </row>
    <row r="165" spans="1:4" x14ac:dyDescent="0.35">
      <c r="A165" s="127"/>
      <c r="B165" s="367"/>
      <c r="C165" s="367"/>
    </row>
    <row r="166" spans="1:4" x14ac:dyDescent="0.35">
      <c r="A166" s="127"/>
      <c r="B166" s="367"/>
      <c r="C166" s="367"/>
    </row>
    <row r="167" spans="1:4" x14ac:dyDescent="0.35">
      <c r="A167" s="127"/>
      <c r="B167" s="367"/>
      <c r="C167" s="367"/>
    </row>
    <row r="168" spans="1:4" x14ac:dyDescent="0.35">
      <c r="A168" s="127"/>
      <c r="B168" s="367"/>
      <c r="C168" s="367"/>
    </row>
    <row r="169" spans="1:4" x14ac:dyDescent="0.35">
      <c r="A169" s="127"/>
      <c r="B169" s="367"/>
      <c r="C169" s="367"/>
    </row>
    <row r="170" spans="1:4" x14ac:dyDescent="0.35">
      <c r="A170" s="127"/>
      <c r="B170" s="371"/>
      <c r="C170" s="367"/>
      <c r="D170" s="373"/>
    </row>
    <row r="171" spans="1:4" x14ac:dyDescent="0.35">
      <c r="A171" s="127"/>
      <c r="B171" s="367"/>
      <c r="C171" s="371"/>
      <c r="D171" s="373"/>
    </row>
    <row r="172" spans="1:4" x14ac:dyDescent="0.35">
      <c r="A172" s="127"/>
      <c r="B172" s="367"/>
      <c r="C172" s="367"/>
    </row>
    <row r="173" spans="1:4" x14ac:dyDescent="0.35">
      <c r="A173" s="127"/>
      <c r="B173" s="367"/>
      <c r="C173" s="367"/>
    </row>
    <row r="174" spans="1:4" x14ac:dyDescent="0.35">
      <c r="A174" s="127"/>
      <c r="B174" s="367"/>
      <c r="C174" s="367"/>
    </row>
    <row r="175" spans="1:4" x14ac:dyDescent="0.35">
      <c r="A175" s="127"/>
      <c r="B175" s="374"/>
      <c r="C175" s="374"/>
    </row>
    <row r="176" spans="1:4" x14ac:dyDescent="0.35">
      <c r="A176" s="127"/>
    </row>
    <row r="177" spans="1:1" x14ac:dyDescent="0.35">
      <c r="A177" s="127"/>
    </row>
  </sheetData>
  <hyperlinks>
    <hyperlink ref="I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53125" defaultRowHeight="14.5" x14ac:dyDescent="0.35"/>
  <cols>
    <col min="1" max="1" width="9.453125" style="230" customWidth="1"/>
    <col min="2" max="2" width="23.453125" style="230" customWidth="1"/>
    <col min="3" max="3" width="26.453125" style="230" customWidth="1"/>
    <col min="4" max="4" width="3.453125" style="230" customWidth="1"/>
    <col min="5" max="5" width="12.453125" style="230" customWidth="1"/>
    <col min="6" max="6" width="25.453125" style="230" customWidth="1"/>
    <col min="7" max="7" width="4.453125" style="255" customWidth="1"/>
    <col min="8" max="16384" width="9.453125" style="231"/>
  </cols>
  <sheetData>
    <row r="1" spans="1:18" x14ac:dyDescent="0.35">
      <c r="A1" s="200" t="s">
        <v>158</v>
      </c>
      <c r="B1" s="200"/>
      <c r="C1" s="200"/>
      <c r="D1" s="200"/>
      <c r="G1" s="230"/>
      <c r="R1" s="232" t="s">
        <v>29</v>
      </c>
    </row>
    <row r="2" spans="1:18" ht="30.65" customHeight="1" x14ac:dyDescent="0.35">
      <c r="A2" s="233"/>
      <c r="B2" s="451" t="s">
        <v>122</v>
      </c>
      <c r="C2" s="452"/>
      <c r="D2" s="234"/>
      <c r="E2" s="235"/>
      <c r="F2" s="236" t="s">
        <v>124</v>
      </c>
      <c r="G2" s="231"/>
    </row>
    <row r="3" spans="1:18" ht="39.5" x14ac:dyDescent="0.35">
      <c r="A3" s="237" t="s">
        <v>0</v>
      </c>
      <c r="B3" s="238" t="s">
        <v>154</v>
      </c>
      <c r="C3" s="238" t="s">
        <v>155</v>
      </c>
      <c r="D3" s="239"/>
      <c r="E3" s="240" t="s">
        <v>125</v>
      </c>
      <c r="F3" s="238" t="s">
        <v>156</v>
      </c>
      <c r="G3" s="241"/>
    </row>
    <row r="4" spans="1:18" x14ac:dyDescent="0.35">
      <c r="A4" s="242">
        <v>44010</v>
      </c>
      <c r="B4" s="243">
        <v>143</v>
      </c>
      <c r="C4" s="244">
        <v>0.13</v>
      </c>
      <c r="D4" s="245"/>
      <c r="E4" s="246"/>
      <c r="F4" s="247"/>
      <c r="G4" s="231"/>
    </row>
    <row r="5" spans="1:18" x14ac:dyDescent="0.35">
      <c r="A5" s="248">
        <v>44011</v>
      </c>
      <c r="B5" s="235">
        <v>140</v>
      </c>
      <c r="C5" s="244">
        <v>0.13</v>
      </c>
      <c r="D5" s="234"/>
      <c r="E5" s="246"/>
      <c r="F5" s="247"/>
      <c r="G5" s="231"/>
    </row>
    <row r="6" spans="1:18" x14ac:dyDescent="0.35">
      <c r="A6" s="248">
        <v>44012</v>
      </c>
      <c r="B6" s="235">
        <v>138</v>
      </c>
      <c r="C6" s="244">
        <v>0.13</v>
      </c>
      <c r="D6" s="234"/>
      <c r="E6" s="246"/>
      <c r="F6" s="247"/>
      <c r="G6" s="231"/>
    </row>
    <row r="7" spans="1:18" x14ac:dyDescent="0.35">
      <c r="A7" s="248">
        <v>44013</v>
      </c>
      <c r="B7" s="235">
        <v>135</v>
      </c>
      <c r="C7" s="244">
        <v>0.13</v>
      </c>
      <c r="D7" s="234"/>
      <c r="E7" s="246"/>
      <c r="F7" s="247"/>
      <c r="G7" s="231"/>
    </row>
    <row r="8" spans="1:18" x14ac:dyDescent="0.35">
      <c r="A8" s="248">
        <v>44014</v>
      </c>
      <c r="B8" s="235">
        <v>135</v>
      </c>
      <c r="C8" s="244">
        <v>0.13</v>
      </c>
      <c r="D8" s="234"/>
      <c r="E8" s="246"/>
      <c r="F8" s="247"/>
      <c r="G8" s="231"/>
    </row>
    <row r="9" spans="1:18" x14ac:dyDescent="0.35">
      <c r="A9" s="248">
        <v>44015</v>
      </c>
      <c r="B9" s="235">
        <v>129</v>
      </c>
      <c r="C9" s="244">
        <v>0.12</v>
      </c>
      <c r="D9" s="234"/>
      <c r="E9" s="246"/>
      <c r="F9" s="247"/>
      <c r="G9" s="231"/>
    </row>
    <row r="10" spans="1:18" x14ac:dyDescent="0.35">
      <c r="A10" s="248">
        <v>44016</v>
      </c>
      <c r="B10" s="235">
        <v>125</v>
      </c>
      <c r="C10" s="244">
        <v>0.12</v>
      </c>
      <c r="D10" s="234"/>
      <c r="E10" s="246"/>
      <c r="F10" s="247"/>
      <c r="G10" s="231"/>
    </row>
    <row r="11" spans="1:18" x14ac:dyDescent="0.35">
      <c r="A11" s="248">
        <v>44017</v>
      </c>
      <c r="B11" s="235">
        <v>123</v>
      </c>
      <c r="C11" s="244">
        <v>0.11</v>
      </c>
      <c r="D11" s="234"/>
      <c r="E11" s="246"/>
      <c r="F11" s="247"/>
      <c r="G11" s="231"/>
    </row>
    <row r="12" spans="1:18" x14ac:dyDescent="0.35">
      <c r="A12" s="248">
        <v>44018</v>
      </c>
      <c r="B12" s="235">
        <v>125</v>
      </c>
      <c r="C12" s="244">
        <v>0.12</v>
      </c>
      <c r="D12" s="234"/>
      <c r="E12" s="246"/>
      <c r="F12" s="247"/>
      <c r="G12" s="231"/>
    </row>
    <row r="13" spans="1:18" x14ac:dyDescent="0.35">
      <c r="A13" s="248">
        <v>44019</v>
      </c>
      <c r="B13" s="235">
        <v>119</v>
      </c>
      <c r="C13" s="244">
        <v>0.11</v>
      </c>
      <c r="D13" s="234"/>
      <c r="E13" s="246"/>
      <c r="F13" s="247"/>
      <c r="G13" s="231"/>
    </row>
    <row r="14" spans="1:18" x14ac:dyDescent="0.35">
      <c r="A14" s="248">
        <v>44020</v>
      </c>
      <c r="B14" s="235">
        <v>113</v>
      </c>
      <c r="C14" s="244">
        <v>0.1</v>
      </c>
      <c r="D14" s="234"/>
      <c r="E14" s="246"/>
      <c r="F14" s="247"/>
      <c r="G14" s="231"/>
    </row>
    <row r="15" spans="1:18" x14ac:dyDescent="0.35">
      <c r="A15" s="248">
        <v>44021</v>
      </c>
      <c r="B15" s="235">
        <v>117</v>
      </c>
      <c r="C15" s="244">
        <v>0.11</v>
      </c>
      <c r="D15" s="234"/>
      <c r="E15" s="246"/>
      <c r="F15" s="247"/>
      <c r="G15" s="231"/>
    </row>
    <row r="16" spans="1:18" x14ac:dyDescent="0.35">
      <c r="A16" s="248">
        <v>44022</v>
      </c>
      <c r="B16" s="235">
        <v>114</v>
      </c>
      <c r="C16" s="244">
        <v>0.11</v>
      </c>
      <c r="D16" s="234"/>
      <c r="E16" s="246"/>
      <c r="F16" s="247"/>
      <c r="G16" s="231"/>
    </row>
    <row r="17" spans="1:7" x14ac:dyDescent="0.35">
      <c r="A17" s="248">
        <v>44023</v>
      </c>
      <c r="B17" s="235">
        <v>115</v>
      </c>
      <c r="C17" s="244">
        <v>0.11</v>
      </c>
      <c r="D17" s="234"/>
      <c r="E17" s="246"/>
      <c r="F17" s="247"/>
      <c r="G17" s="231"/>
    </row>
    <row r="18" spans="1:7" x14ac:dyDescent="0.35">
      <c r="A18" s="248">
        <v>44024</v>
      </c>
      <c r="B18" s="235">
        <v>115</v>
      </c>
      <c r="C18" s="244">
        <v>0.11</v>
      </c>
      <c r="D18" s="234"/>
      <c r="E18" s="246"/>
      <c r="F18" s="247"/>
      <c r="G18" s="231"/>
    </row>
    <row r="19" spans="1:7" x14ac:dyDescent="0.35">
      <c r="A19" s="248">
        <v>44025</v>
      </c>
      <c r="B19" s="235">
        <v>108</v>
      </c>
      <c r="C19" s="244">
        <v>0.1</v>
      </c>
      <c r="D19" s="234"/>
      <c r="E19" s="246"/>
      <c r="F19" s="247"/>
      <c r="G19" s="231"/>
    </row>
    <row r="20" spans="1:7" x14ac:dyDescent="0.35">
      <c r="A20" s="248">
        <v>44026</v>
      </c>
      <c r="B20" s="235">
        <v>98</v>
      </c>
      <c r="C20" s="244">
        <v>0.09</v>
      </c>
      <c r="D20" s="234"/>
      <c r="E20" s="246"/>
      <c r="F20" s="247"/>
      <c r="G20" s="231"/>
    </row>
    <row r="21" spans="1:7" x14ac:dyDescent="0.35">
      <c r="A21" s="248">
        <v>44027</v>
      </c>
      <c r="B21" s="235">
        <v>97</v>
      </c>
      <c r="C21" s="244">
        <v>0.09</v>
      </c>
      <c r="D21" s="234"/>
      <c r="E21" s="246"/>
      <c r="F21" s="247"/>
      <c r="G21" s="249"/>
    </row>
    <row r="22" spans="1:7" x14ac:dyDescent="0.35">
      <c r="A22" s="248">
        <v>44028</v>
      </c>
      <c r="B22" s="235">
        <v>90</v>
      </c>
      <c r="C22" s="244">
        <v>0.08</v>
      </c>
      <c r="D22" s="234"/>
      <c r="E22" s="246"/>
      <c r="F22" s="247"/>
      <c r="G22" s="249"/>
    </row>
    <row r="23" spans="1:7" x14ac:dyDescent="0.35">
      <c r="A23" s="248">
        <v>44029</v>
      </c>
      <c r="B23" s="235">
        <v>85</v>
      </c>
      <c r="C23" s="244">
        <v>0.08</v>
      </c>
      <c r="D23" s="234"/>
      <c r="E23" s="246"/>
      <c r="F23" s="247"/>
      <c r="G23" s="231"/>
    </row>
    <row r="24" spans="1:7" x14ac:dyDescent="0.35">
      <c r="A24" s="248">
        <v>44030</v>
      </c>
      <c r="B24" s="235">
        <v>84</v>
      </c>
      <c r="C24" s="244">
        <v>0.08</v>
      </c>
      <c r="D24" s="234"/>
      <c r="E24" s="246"/>
      <c r="F24" s="247"/>
      <c r="G24" s="231"/>
    </row>
    <row r="25" spans="1:7" x14ac:dyDescent="0.35">
      <c r="A25" s="248">
        <v>44031</v>
      </c>
      <c r="B25" s="235">
        <v>82</v>
      </c>
      <c r="C25" s="244">
        <v>0.08</v>
      </c>
      <c r="D25" s="234"/>
      <c r="E25" s="246"/>
      <c r="F25" s="247"/>
      <c r="G25" s="231"/>
    </row>
    <row r="26" spans="1:7" x14ac:dyDescent="0.35">
      <c r="A26" s="248">
        <v>44032</v>
      </c>
      <c r="B26" s="235">
        <v>90</v>
      </c>
      <c r="C26" s="244">
        <v>0.08</v>
      </c>
      <c r="D26" s="234"/>
      <c r="E26" s="246"/>
      <c r="F26" s="247"/>
      <c r="G26" s="231"/>
    </row>
    <row r="27" spans="1:7" x14ac:dyDescent="0.35">
      <c r="A27" s="248">
        <v>44033</v>
      </c>
      <c r="B27" s="235">
        <v>83</v>
      </c>
      <c r="C27" s="244">
        <v>0.08</v>
      </c>
      <c r="D27" s="234"/>
      <c r="E27" s="246"/>
      <c r="F27" s="247"/>
      <c r="G27" s="231"/>
    </row>
    <row r="28" spans="1:7" x14ac:dyDescent="0.35">
      <c r="A28" s="248">
        <v>44034</v>
      </c>
      <c r="B28" s="235">
        <v>81</v>
      </c>
      <c r="C28" s="244">
        <v>0.08</v>
      </c>
      <c r="D28" s="234"/>
      <c r="E28" s="246"/>
      <c r="F28" s="247"/>
      <c r="G28" s="231"/>
    </row>
    <row r="29" spans="1:7" x14ac:dyDescent="0.35">
      <c r="A29" s="248">
        <v>44035</v>
      </c>
      <c r="B29" s="235">
        <v>76</v>
      </c>
      <c r="C29" s="244">
        <v>7.0000000000000007E-2</v>
      </c>
      <c r="D29" s="234"/>
      <c r="E29" s="246"/>
      <c r="F29" s="247"/>
      <c r="G29" s="231"/>
    </row>
    <row r="30" spans="1:7" ht="14.25" customHeight="1" x14ac:dyDescent="0.35">
      <c r="A30" s="248">
        <v>44036</v>
      </c>
      <c r="B30" s="250" t="s">
        <v>48</v>
      </c>
      <c r="C30" s="251" t="s">
        <v>48</v>
      </c>
      <c r="D30" s="234"/>
      <c r="E30" s="252"/>
      <c r="F30" s="253"/>
      <c r="G30" s="231"/>
    </row>
    <row r="31" spans="1:7" x14ac:dyDescent="0.35">
      <c r="A31" s="248">
        <v>44037</v>
      </c>
      <c r="B31" s="250" t="s">
        <v>48</v>
      </c>
      <c r="C31" s="251" t="s">
        <v>48</v>
      </c>
      <c r="D31" s="234"/>
      <c r="E31" s="252"/>
      <c r="F31" s="253"/>
      <c r="G31" s="231"/>
    </row>
    <row r="32" spans="1:7" x14ac:dyDescent="0.35">
      <c r="A32" s="248">
        <v>44038</v>
      </c>
      <c r="B32" s="250" t="s">
        <v>48</v>
      </c>
      <c r="C32" s="251" t="s">
        <v>48</v>
      </c>
      <c r="D32" s="234"/>
      <c r="E32" s="252"/>
      <c r="F32" s="253"/>
      <c r="G32" s="231"/>
    </row>
    <row r="33" spans="1:7" ht="26.15" customHeight="1" x14ac:dyDescent="0.35">
      <c r="A33" s="248">
        <v>44039</v>
      </c>
      <c r="B33" s="250" t="s">
        <v>48</v>
      </c>
      <c r="C33" s="251" t="s">
        <v>48</v>
      </c>
      <c r="D33" s="234"/>
      <c r="E33" s="455" t="s">
        <v>130</v>
      </c>
      <c r="F33" s="456">
        <v>2</v>
      </c>
      <c r="G33" s="231"/>
    </row>
    <row r="34" spans="1:7" x14ac:dyDescent="0.35">
      <c r="A34" s="248">
        <v>44040</v>
      </c>
      <c r="B34" s="250" t="s">
        <v>48</v>
      </c>
      <c r="C34" s="251" t="s">
        <v>48</v>
      </c>
      <c r="D34" s="234"/>
      <c r="E34" s="453"/>
      <c r="F34" s="457"/>
      <c r="G34" s="231"/>
    </row>
    <row r="35" spans="1:7" x14ac:dyDescent="0.35">
      <c r="A35" s="248">
        <v>44041</v>
      </c>
      <c r="B35" s="235">
        <v>66</v>
      </c>
      <c r="C35" s="254">
        <v>0.06</v>
      </c>
      <c r="D35" s="255"/>
      <c r="E35" s="453"/>
      <c r="F35" s="457"/>
      <c r="G35" s="231"/>
    </row>
    <row r="36" spans="1:7" x14ac:dyDescent="0.35">
      <c r="A36" s="248">
        <v>44042</v>
      </c>
      <c r="B36" s="250" t="s">
        <v>48</v>
      </c>
      <c r="C36" s="251" t="s">
        <v>48</v>
      </c>
      <c r="D36" s="255"/>
      <c r="E36" s="453"/>
      <c r="F36" s="457"/>
      <c r="G36" s="231"/>
    </row>
    <row r="37" spans="1:7" x14ac:dyDescent="0.35">
      <c r="A37" s="248">
        <v>44043</v>
      </c>
      <c r="B37" s="250" t="s">
        <v>48</v>
      </c>
      <c r="C37" s="251" t="s">
        <v>48</v>
      </c>
      <c r="D37" s="255"/>
      <c r="E37" s="453"/>
      <c r="F37" s="457"/>
      <c r="G37" s="231"/>
    </row>
    <row r="38" spans="1:7" x14ac:dyDescent="0.35">
      <c r="A38" s="248">
        <v>44044</v>
      </c>
      <c r="B38" s="250" t="s">
        <v>48</v>
      </c>
      <c r="C38" s="251" t="s">
        <v>48</v>
      </c>
      <c r="D38" s="255"/>
      <c r="E38" s="453"/>
      <c r="F38" s="457"/>
      <c r="G38" s="231"/>
    </row>
    <row r="39" spans="1:7" x14ac:dyDescent="0.35">
      <c r="A39" s="248">
        <v>44045</v>
      </c>
      <c r="B39" s="250" t="s">
        <v>48</v>
      </c>
      <c r="C39" s="251" t="s">
        <v>48</v>
      </c>
      <c r="D39" s="255"/>
      <c r="E39" s="454"/>
      <c r="F39" s="458"/>
      <c r="G39" s="231"/>
    </row>
    <row r="40" spans="1:7" x14ac:dyDescent="0.35">
      <c r="A40" s="248">
        <v>44046</v>
      </c>
      <c r="B40" s="250" t="s">
        <v>48</v>
      </c>
      <c r="C40" s="251" t="s">
        <v>48</v>
      </c>
      <c r="D40" s="255"/>
      <c r="E40" s="453" t="s">
        <v>129</v>
      </c>
      <c r="F40" s="459">
        <v>0</v>
      </c>
      <c r="G40" s="231"/>
    </row>
    <row r="41" spans="1:7" x14ac:dyDescent="0.35">
      <c r="A41" s="248">
        <v>44047</v>
      </c>
      <c r="B41" s="250" t="s">
        <v>48</v>
      </c>
      <c r="C41" s="251" t="s">
        <v>48</v>
      </c>
      <c r="D41" s="255"/>
      <c r="E41" s="453"/>
      <c r="F41" s="460"/>
      <c r="G41" s="231"/>
    </row>
    <row r="42" spans="1:7" x14ac:dyDescent="0.35">
      <c r="A42" s="248">
        <v>44048</v>
      </c>
      <c r="B42" s="235">
        <v>60</v>
      </c>
      <c r="C42" s="254">
        <v>0.06</v>
      </c>
      <c r="D42" s="255"/>
      <c r="E42" s="453"/>
      <c r="F42" s="460"/>
      <c r="G42" s="231"/>
    </row>
    <row r="43" spans="1:7" x14ac:dyDescent="0.35">
      <c r="A43" s="248">
        <v>44049</v>
      </c>
      <c r="B43" s="250" t="s">
        <v>48</v>
      </c>
      <c r="C43" s="251" t="s">
        <v>48</v>
      </c>
      <c r="E43" s="453"/>
      <c r="F43" s="460"/>
    </row>
    <row r="44" spans="1:7" x14ac:dyDescent="0.35">
      <c r="A44" s="248">
        <v>44050</v>
      </c>
      <c r="B44" s="250" t="s">
        <v>48</v>
      </c>
      <c r="C44" s="251" t="s">
        <v>48</v>
      </c>
      <c r="E44" s="453"/>
      <c r="F44" s="460"/>
    </row>
    <row r="45" spans="1:7" x14ac:dyDescent="0.35">
      <c r="A45" s="248">
        <v>44051</v>
      </c>
      <c r="B45" s="250" t="s">
        <v>48</v>
      </c>
      <c r="C45" s="251" t="s">
        <v>48</v>
      </c>
      <c r="E45" s="453"/>
      <c r="F45" s="460"/>
    </row>
    <row r="46" spans="1:7" x14ac:dyDescent="0.35">
      <c r="A46" s="248">
        <v>44052</v>
      </c>
      <c r="B46" s="250" t="s">
        <v>48</v>
      </c>
      <c r="C46" s="251" t="s">
        <v>48</v>
      </c>
      <c r="E46" s="454"/>
      <c r="F46" s="461"/>
    </row>
    <row r="47" spans="1:7" x14ac:dyDescent="0.35">
      <c r="A47" s="248">
        <v>44053</v>
      </c>
      <c r="B47" s="250" t="s">
        <v>48</v>
      </c>
      <c r="C47" s="251" t="s">
        <v>48</v>
      </c>
      <c r="D47" s="255"/>
      <c r="E47" s="256"/>
      <c r="F47" s="256"/>
    </row>
    <row r="48" spans="1:7" x14ac:dyDescent="0.35">
      <c r="A48" s="248">
        <v>44054</v>
      </c>
      <c r="B48" s="250" t="s">
        <v>48</v>
      </c>
      <c r="C48" s="251" t="s">
        <v>48</v>
      </c>
    </row>
    <row r="49" spans="1:3" x14ac:dyDescent="0.3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200" t="s">
        <v>159</v>
      </c>
      <c r="B1" s="1"/>
      <c r="C1" s="1"/>
      <c r="D1" s="1"/>
      <c r="E1" s="1"/>
      <c r="F1" s="1"/>
      <c r="W1" s="22" t="s">
        <v>29</v>
      </c>
    </row>
    <row r="2" spans="1:23" ht="15.65" customHeight="1" x14ac:dyDescent="0.35">
      <c r="H2" s="201" t="s">
        <v>122</v>
      </c>
      <c r="I2" s="201"/>
    </row>
    <row r="3" spans="1:23" ht="81" customHeight="1" x14ac:dyDescent="0.35">
      <c r="A3" s="202" t="s">
        <v>0</v>
      </c>
      <c r="B3" s="124" t="s">
        <v>54</v>
      </c>
      <c r="C3" s="124" t="s">
        <v>46</v>
      </c>
      <c r="D3" s="124" t="s">
        <v>55</v>
      </c>
      <c r="E3" s="53"/>
      <c r="F3" s="124" t="s">
        <v>56</v>
      </c>
      <c r="G3" s="124" t="s">
        <v>47</v>
      </c>
      <c r="H3" s="124" t="s">
        <v>56</v>
      </c>
      <c r="I3" s="124" t="s">
        <v>47</v>
      </c>
      <c r="J3" s="54"/>
      <c r="K3" s="124" t="s">
        <v>57</v>
      </c>
      <c r="L3" s="124" t="s">
        <v>58</v>
      </c>
    </row>
    <row r="4" spans="1:23" ht="17.899999999999999" customHeight="1" x14ac:dyDescent="0.35">
      <c r="A4" s="203"/>
      <c r="B4" s="125"/>
      <c r="C4" s="54"/>
      <c r="D4" s="54"/>
      <c r="E4" s="54"/>
      <c r="F4" s="462" t="s">
        <v>82</v>
      </c>
      <c r="G4" s="463"/>
      <c r="H4" s="463"/>
      <c r="I4" s="464"/>
      <c r="J4" s="15"/>
      <c r="K4" s="54"/>
      <c r="L4" s="54"/>
    </row>
    <row r="5" spans="1:23" x14ac:dyDescent="0.3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35">
      <c r="A6" s="204">
        <v>43933</v>
      </c>
      <c r="B6" s="160">
        <v>408</v>
      </c>
      <c r="C6" s="166">
        <v>0.38</v>
      </c>
      <c r="D6" s="171">
        <v>204</v>
      </c>
      <c r="E6" s="185"/>
      <c r="F6" s="166" t="s">
        <v>48</v>
      </c>
      <c r="G6" s="166" t="s">
        <v>48</v>
      </c>
      <c r="H6" s="121"/>
      <c r="I6" s="121"/>
      <c r="J6" s="180"/>
      <c r="K6" s="175">
        <v>1124</v>
      </c>
      <c r="L6" s="171">
        <v>29</v>
      </c>
    </row>
    <row r="7" spans="1:23" x14ac:dyDescent="0.35">
      <c r="A7" s="204">
        <v>43934</v>
      </c>
      <c r="B7" s="160">
        <v>414</v>
      </c>
      <c r="C7" s="166">
        <v>0.38</v>
      </c>
      <c r="D7" s="171">
        <v>214</v>
      </c>
      <c r="E7" s="185"/>
      <c r="F7" s="166" t="s">
        <v>48</v>
      </c>
      <c r="G7" s="166" t="s">
        <v>48</v>
      </c>
      <c r="H7" s="121"/>
      <c r="I7" s="166"/>
      <c r="J7" s="180"/>
      <c r="K7" s="175">
        <v>1209</v>
      </c>
      <c r="L7" s="171">
        <v>85</v>
      </c>
    </row>
    <row r="8" spans="1:23" x14ac:dyDescent="0.35">
      <c r="A8" s="204">
        <v>43935</v>
      </c>
      <c r="B8" s="160">
        <v>433</v>
      </c>
      <c r="C8" s="166">
        <v>0.4</v>
      </c>
      <c r="D8" s="171">
        <v>225</v>
      </c>
      <c r="E8" s="185"/>
      <c r="F8" s="166" t="s">
        <v>48</v>
      </c>
      <c r="G8" s="166" t="s">
        <v>48</v>
      </c>
      <c r="H8" s="121"/>
      <c r="I8" s="166"/>
      <c r="J8" s="180"/>
      <c r="K8" s="175">
        <v>1295</v>
      </c>
      <c r="L8" s="171">
        <v>86</v>
      </c>
    </row>
    <row r="9" spans="1:23" x14ac:dyDescent="0.35">
      <c r="A9" s="204">
        <v>43936</v>
      </c>
      <c r="B9" s="160">
        <v>444</v>
      </c>
      <c r="C9" s="166">
        <v>0.41</v>
      </c>
      <c r="D9" s="171">
        <v>239</v>
      </c>
      <c r="E9" s="185"/>
      <c r="F9" s="166" t="s">
        <v>48</v>
      </c>
      <c r="G9" s="166" t="s">
        <v>48</v>
      </c>
      <c r="H9" s="121"/>
      <c r="I9" s="166"/>
      <c r="J9" s="180"/>
      <c r="K9" s="175">
        <v>1398</v>
      </c>
      <c r="L9" s="171">
        <v>103</v>
      </c>
    </row>
    <row r="10" spans="1:23" x14ac:dyDescent="0.35">
      <c r="A10" s="204">
        <v>43937</v>
      </c>
      <c r="B10" s="161">
        <v>456</v>
      </c>
      <c r="C10" s="167">
        <v>0.42</v>
      </c>
      <c r="D10" s="171">
        <v>251</v>
      </c>
      <c r="E10" s="185"/>
      <c r="F10" s="168" t="s">
        <v>48</v>
      </c>
      <c r="G10" s="168" t="s">
        <v>48</v>
      </c>
      <c r="H10" s="123"/>
      <c r="I10" s="166"/>
      <c r="J10" s="181"/>
      <c r="K10" s="175">
        <v>1498</v>
      </c>
      <c r="L10" s="171">
        <v>100</v>
      </c>
    </row>
    <row r="11" spans="1:23" x14ac:dyDescent="0.35">
      <c r="A11" s="204">
        <v>43938</v>
      </c>
      <c r="B11" s="161">
        <v>459</v>
      </c>
      <c r="C11" s="167">
        <v>0.42</v>
      </c>
      <c r="D11" s="171">
        <v>267</v>
      </c>
      <c r="E11" s="185"/>
      <c r="F11" s="168" t="s">
        <v>48</v>
      </c>
      <c r="G11" s="168" t="s">
        <v>48</v>
      </c>
      <c r="H11" s="123"/>
      <c r="I11" s="166"/>
      <c r="J11" s="181"/>
      <c r="K11" s="175">
        <v>1621</v>
      </c>
      <c r="L11" s="171">
        <v>123</v>
      </c>
    </row>
    <row r="12" spans="1:23" x14ac:dyDescent="0.35">
      <c r="A12" s="204">
        <v>43939</v>
      </c>
      <c r="B12" s="162">
        <v>462</v>
      </c>
      <c r="C12" s="167">
        <v>0.43</v>
      </c>
      <c r="D12" s="171">
        <v>269</v>
      </c>
      <c r="E12" s="185"/>
      <c r="F12" s="168" t="s">
        <v>48</v>
      </c>
      <c r="G12" s="168" t="s">
        <v>48</v>
      </c>
      <c r="H12" s="123"/>
      <c r="I12" s="166"/>
      <c r="J12" s="181"/>
      <c r="K12" s="175">
        <v>1663</v>
      </c>
      <c r="L12" s="171">
        <v>42</v>
      </c>
    </row>
    <row r="13" spans="1:23" x14ac:dyDescent="0.35">
      <c r="A13" s="204">
        <v>43940</v>
      </c>
      <c r="B13" s="163">
        <v>462</v>
      </c>
      <c r="C13" s="167">
        <v>0.43</v>
      </c>
      <c r="D13" s="171">
        <v>272</v>
      </c>
      <c r="E13" s="185"/>
      <c r="F13" s="168" t="s">
        <v>48</v>
      </c>
      <c r="G13" s="168" t="s">
        <v>48</v>
      </c>
      <c r="H13" s="123"/>
      <c r="I13" s="166"/>
      <c r="J13" s="181"/>
      <c r="K13" s="175">
        <v>1677</v>
      </c>
      <c r="L13" s="171">
        <v>14</v>
      </c>
    </row>
    <row r="14" spans="1:23" x14ac:dyDescent="0.35">
      <c r="A14" s="204">
        <v>43941</v>
      </c>
      <c r="B14" s="163">
        <v>475</v>
      </c>
      <c r="C14" s="167">
        <v>0.44</v>
      </c>
      <c r="D14" s="171">
        <v>286</v>
      </c>
      <c r="E14" s="185"/>
      <c r="F14" s="168" t="s">
        <v>48</v>
      </c>
      <c r="G14" s="168" t="s">
        <v>48</v>
      </c>
      <c r="H14" s="123"/>
      <c r="I14" s="166"/>
      <c r="J14" s="181"/>
      <c r="K14" s="175">
        <v>1873</v>
      </c>
      <c r="L14" s="171">
        <v>196</v>
      </c>
    </row>
    <row r="15" spans="1:23" x14ac:dyDescent="0.35">
      <c r="A15" s="204">
        <v>43942</v>
      </c>
      <c r="B15" s="162">
        <v>495</v>
      </c>
      <c r="C15" s="168">
        <v>0.46</v>
      </c>
      <c r="D15" s="172">
        <v>308</v>
      </c>
      <c r="E15" s="186"/>
      <c r="F15" s="190">
        <v>384</v>
      </c>
      <c r="G15" s="168">
        <v>0.35</v>
      </c>
      <c r="H15" s="123"/>
      <c r="I15" s="166"/>
      <c r="J15" s="181"/>
      <c r="K15" s="176">
        <v>2085</v>
      </c>
      <c r="L15" s="172">
        <v>212</v>
      </c>
    </row>
    <row r="16" spans="1:23" x14ac:dyDescent="0.35">
      <c r="A16" s="204">
        <v>43943</v>
      </c>
      <c r="B16" s="162">
        <v>506</v>
      </c>
      <c r="C16" s="168">
        <v>0.47</v>
      </c>
      <c r="D16" s="172">
        <v>318</v>
      </c>
      <c r="E16" s="186"/>
      <c r="F16" s="190" t="s">
        <v>48</v>
      </c>
      <c r="G16" s="168" t="s">
        <v>48</v>
      </c>
      <c r="H16" s="123"/>
      <c r="I16" s="166"/>
      <c r="J16" s="181"/>
      <c r="K16" s="176">
        <v>2293</v>
      </c>
      <c r="L16" s="172">
        <v>208</v>
      </c>
    </row>
    <row r="17" spans="1:12" x14ac:dyDescent="0.35">
      <c r="A17" s="204">
        <v>43944</v>
      </c>
      <c r="B17" s="162">
        <v>516</v>
      </c>
      <c r="C17" s="168">
        <v>0.48</v>
      </c>
      <c r="D17" s="172">
        <v>332</v>
      </c>
      <c r="E17" s="186"/>
      <c r="F17" s="190" t="s">
        <v>48</v>
      </c>
      <c r="G17" s="168" t="s">
        <v>48</v>
      </c>
      <c r="H17" s="123"/>
      <c r="I17" s="166"/>
      <c r="J17" s="181"/>
      <c r="K17" s="176">
        <v>2445</v>
      </c>
      <c r="L17" s="172">
        <v>152</v>
      </c>
    </row>
    <row r="18" spans="1:12" ht="17.899999999999999" customHeight="1" x14ac:dyDescent="0.35">
      <c r="A18" s="204">
        <v>43945</v>
      </c>
      <c r="B18" s="162">
        <v>526</v>
      </c>
      <c r="C18" s="168">
        <v>0.49</v>
      </c>
      <c r="D18" s="172">
        <v>342</v>
      </c>
      <c r="E18" s="186"/>
      <c r="F18" s="190" t="s">
        <v>48</v>
      </c>
      <c r="G18" s="168" t="s">
        <v>48</v>
      </c>
      <c r="H18" s="123"/>
      <c r="I18" s="166"/>
      <c r="J18" s="181"/>
      <c r="K18" s="176">
        <v>2621</v>
      </c>
      <c r="L18" s="172">
        <v>176</v>
      </c>
    </row>
    <row r="19" spans="1:12" x14ac:dyDescent="0.35">
      <c r="A19" s="204">
        <v>43946</v>
      </c>
      <c r="B19" s="162">
        <v>529</v>
      </c>
      <c r="C19" s="168">
        <v>0.49</v>
      </c>
      <c r="D19" s="172">
        <v>345</v>
      </c>
      <c r="E19" s="186"/>
      <c r="F19" s="190" t="s">
        <v>48</v>
      </c>
      <c r="G19" s="168" t="s">
        <v>48</v>
      </c>
      <c r="H19" s="123"/>
      <c r="I19" s="166"/>
      <c r="J19" s="181"/>
      <c r="K19" s="176">
        <v>2690</v>
      </c>
      <c r="L19" s="172">
        <v>69</v>
      </c>
    </row>
    <row r="20" spans="1:12" x14ac:dyDescent="0.35">
      <c r="A20" s="204">
        <v>43947</v>
      </c>
      <c r="B20" s="162">
        <v>530</v>
      </c>
      <c r="C20" s="168">
        <v>0.49</v>
      </c>
      <c r="D20" s="172">
        <v>345</v>
      </c>
      <c r="E20" s="186"/>
      <c r="F20" s="190" t="s">
        <v>48</v>
      </c>
      <c r="G20" s="168" t="s">
        <v>48</v>
      </c>
      <c r="H20" s="123"/>
      <c r="I20" s="166"/>
      <c r="J20" s="181"/>
      <c r="K20" s="176">
        <v>2731</v>
      </c>
      <c r="L20" s="172">
        <v>41</v>
      </c>
    </row>
    <row r="21" spans="1:12" x14ac:dyDescent="0.35">
      <c r="A21" s="204">
        <v>43948</v>
      </c>
      <c r="B21" s="162">
        <v>538</v>
      </c>
      <c r="C21" s="168">
        <v>0.5</v>
      </c>
      <c r="D21" s="172">
        <v>354</v>
      </c>
      <c r="E21" s="186"/>
      <c r="F21" s="190" t="s">
        <v>48</v>
      </c>
      <c r="G21" s="168" t="s">
        <v>48</v>
      </c>
      <c r="H21" s="123"/>
      <c r="I21" s="166"/>
      <c r="J21" s="181"/>
      <c r="K21" s="176">
        <v>2935</v>
      </c>
      <c r="L21" s="172">
        <v>204</v>
      </c>
    </row>
    <row r="22" spans="1:12" x14ac:dyDescent="0.35">
      <c r="A22" s="204">
        <v>43949</v>
      </c>
      <c r="B22" s="162">
        <v>547</v>
      </c>
      <c r="C22" s="168">
        <v>0.51</v>
      </c>
      <c r="D22" s="172">
        <v>360</v>
      </c>
      <c r="E22" s="186"/>
      <c r="F22" s="190">
        <v>429</v>
      </c>
      <c r="G22" s="168">
        <v>0.4</v>
      </c>
      <c r="H22" s="123"/>
      <c r="I22" s="166"/>
      <c r="J22" s="181"/>
      <c r="K22" s="176">
        <v>3095</v>
      </c>
      <c r="L22" s="172">
        <v>160</v>
      </c>
    </row>
    <row r="23" spans="1:12" x14ac:dyDescent="0.35">
      <c r="A23" s="204">
        <v>43950</v>
      </c>
      <c r="B23" s="162">
        <v>554</v>
      </c>
      <c r="C23" s="168">
        <v>0.51</v>
      </c>
      <c r="D23" s="172">
        <v>367</v>
      </c>
      <c r="E23" s="186"/>
      <c r="F23" s="190" t="s">
        <v>48</v>
      </c>
      <c r="G23" s="168" t="s">
        <v>48</v>
      </c>
      <c r="H23" s="123"/>
      <c r="I23" s="166"/>
      <c r="J23" s="181"/>
      <c r="K23" s="176">
        <v>3221</v>
      </c>
      <c r="L23" s="172">
        <v>126</v>
      </c>
    </row>
    <row r="24" spans="1:12" x14ac:dyDescent="0.35">
      <c r="A24" s="204">
        <v>43951</v>
      </c>
      <c r="B24" s="162">
        <v>562</v>
      </c>
      <c r="C24" s="168">
        <v>0.52</v>
      </c>
      <c r="D24" s="172">
        <v>377</v>
      </c>
      <c r="E24" s="186"/>
      <c r="F24" s="190" t="s">
        <v>48</v>
      </c>
      <c r="G24" s="168" t="s">
        <v>48</v>
      </c>
      <c r="H24" s="123"/>
      <c r="I24" s="166"/>
      <c r="J24" s="181"/>
      <c r="K24" s="176">
        <v>3345</v>
      </c>
      <c r="L24" s="172">
        <v>124</v>
      </c>
    </row>
    <row r="25" spans="1:12" x14ac:dyDescent="0.35">
      <c r="A25" s="204">
        <v>43952</v>
      </c>
      <c r="B25" s="162">
        <v>568</v>
      </c>
      <c r="C25" s="168">
        <v>0.52</v>
      </c>
      <c r="D25" s="172">
        <v>384</v>
      </c>
      <c r="E25" s="187"/>
      <c r="F25" s="190" t="s">
        <v>48</v>
      </c>
      <c r="G25" s="168" t="s">
        <v>48</v>
      </c>
      <c r="H25" s="123"/>
      <c r="I25" s="166"/>
      <c r="J25" s="182"/>
      <c r="K25" s="177">
        <v>3466</v>
      </c>
      <c r="L25" s="173">
        <v>121</v>
      </c>
    </row>
    <row r="26" spans="1:12" x14ac:dyDescent="0.35">
      <c r="A26" s="204">
        <v>43953</v>
      </c>
      <c r="B26" s="162">
        <v>569</v>
      </c>
      <c r="C26" s="168">
        <v>0.53</v>
      </c>
      <c r="D26" s="172">
        <v>388</v>
      </c>
      <c r="E26" s="187"/>
      <c r="F26" s="190" t="s">
        <v>48</v>
      </c>
      <c r="G26" s="168" t="s">
        <v>48</v>
      </c>
      <c r="H26" s="123"/>
      <c r="I26" s="166"/>
      <c r="J26" s="182"/>
      <c r="K26" s="177">
        <v>3500</v>
      </c>
      <c r="L26" s="173">
        <v>34</v>
      </c>
    </row>
    <row r="27" spans="1:12" x14ac:dyDescent="0.35">
      <c r="A27" s="204">
        <v>43954</v>
      </c>
      <c r="B27" s="162">
        <v>571</v>
      </c>
      <c r="C27" s="168">
        <v>0.53</v>
      </c>
      <c r="D27" s="172">
        <v>390</v>
      </c>
      <c r="E27" s="187"/>
      <c r="F27" s="190" t="s">
        <v>48</v>
      </c>
      <c r="G27" s="168" t="s">
        <v>48</v>
      </c>
      <c r="H27" s="123"/>
      <c r="I27" s="166"/>
      <c r="J27" s="182"/>
      <c r="K27" s="177">
        <v>3558</v>
      </c>
      <c r="L27" s="173">
        <v>58</v>
      </c>
    </row>
    <row r="28" spans="1:12" x14ac:dyDescent="0.35">
      <c r="A28" s="204">
        <v>43955</v>
      </c>
      <c r="B28" s="162">
        <v>576</v>
      </c>
      <c r="C28" s="168">
        <v>0.53</v>
      </c>
      <c r="D28" s="172">
        <v>402</v>
      </c>
      <c r="E28" s="187"/>
      <c r="F28" s="190" t="s">
        <v>48</v>
      </c>
      <c r="G28" s="168" t="s">
        <v>48</v>
      </c>
      <c r="H28" s="123"/>
      <c r="I28" s="166"/>
      <c r="J28" s="182"/>
      <c r="K28" s="177">
        <v>3779</v>
      </c>
      <c r="L28" s="173">
        <v>221</v>
      </c>
    </row>
    <row r="29" spans="1:12" x14ac:dyDescent="0.35">
      <c r="A29" s="204">
        <v>43956</v>
      </c>
      <c r="B29" s="162">
        <v>585</v>
      </c>
      <c r="C29" s="168">
        <v>0.54</v>
      </c>
      <c r="D29" s="172">
        <v>408</v>
      </c>
      <c r="E29" s="187"/>
      <c r="F29" s="190">
        <v>453</v>
      </c>
      <c r="G29" s="168">
        <v>0.42</v>
      </c>
      <c r="H29" s="123"/>
      <c r="I29" s="166"/>
      <c r="J29" s="182"/>
      <c r="K29" s="177">
        <v>3948</v>
      </c>
      <c r="L29" s="173">
        <v>169</v>
      </c>
    </row>
    <row r="30" spans="1:12" x14ac:dyDescent="0.35">
      <c r="A30" s="204">
        <v>43957</v>
      </c>
      <c r="B30" s="164">
        <v>593</v>
      </c>
      <c r="C30" s="169">
        <v>0.55000000000000004</v>
      </c>
      <c r="D30" s="173">
        <v>415</v>
      </c>
      <c r="E30" s="188"/>
      <c r="F30" s="191" t="s">
        <v>48</v>
      </c>
      <c r="G30" s="168" t="s">
        <v>48</v>
      </c>
      <c r="H30" s="173"/>
      <c r="I30" s="166"/>
      <c r="J30" s="182"/>
      <c r="K30" s="177">
        <v>4139</v>
      </c>
      <c r="L30" s="173">
        <v>191</v>
      </c>
    </row>
    <row r="31" spans="1:12" x14ac:dyDescent="0.35">
      <c r="A31" s="204">
        <v>43958</v>
      </c>
      <c r="B31" s="164">
        <v>599</v>
      </c>
      <c r="C31" s="169">
        <v>0.55000000000000004</v>
      </c>
      <c r="D31" s="173">
        <v>420</v>
      </c>
      <c r="E31" s="188"/>
      <c r="F31" s="191">
        <v>470</v>
      </c>
      <c r="G31" s="168">
        <v>0.44</v>
      </c>
      <c r="H31" s="173"/>
      <c r="I31" s="166"/>
      <c r="J31" s="182"/>
      <c r="K31" s="178">
        <v>4281</v>
      </c>
      <c r="L31" s="173">
        <v>142</v>
      </c>
    </row>
    <row r="32" spans="1:12" x14ac:dyDescent="0.35">
      <c r="A32" s="204">
        <v>43959</v>
      </c>
      <c r="B32" s="164">
        <v>608</v>
      </c>
      <c r="C32" s="169">
        <v>0.56000000000000005</v>
      </c>
      <c r="D32" s="173">
        <v>429</v>
      </c>
      <c r="E32" s="188"/>
      <c r="F32" s="191" t="s">
        <v>48</v>
      </c>
      <c r="G32" s="168" t="s">
        <v>48</v>
      </c>
      <c r="H32" s="173"/>
      <c r="I32" s="166"/>
      <c r="J32" s="182"/>
      <c r="K32" s="178">
        <v>4406</v>
      </c>
      <c r="L32" s="173">
        <v>125</v>
      </c>
    </row>
    <row r="33" spans="1:12" x14ac:dyDescent="0.35">
      <c r="A33" s="204">
        <v>43960</v>
      </c>
      <c r="B33" s="164">
        <v>609</v>
      </c>
      <c r="C33" s="169">
        <v>0.56000000000000005</v>
      </c>
      <c r="D33" s="173">
        <v>431</v>
      </c>
      <c r="E33" s="188"/>
      <c r="F33" s="191">
        <v>474</v>
      </c>
      <c r="G33" s="168">
        <v>0.44</v>
      </c>
      <c r="H33" s="173"/>
      <c r="I33" s="166"/>
      <c r="J33" s="182"/>
      <c r="K33" s="178">
        <v>4445</v>
      </c>
      <c r="L33" s="173">
        <v>39</v>
      </c>
    </row>
    <row r="34" spans="1:12" x14ac:dyDescent="0.35">
      <c r="A34" s="204">
        <v>43961</v>
      </c>
      <c r="B34" s="164">
        <v>609</v>
      </c>
      <c r="C34" s="169">
        <v>0.56000000000000005</v>
      </c>
      <c r="D34" s="173">
        <v>434</v>
      </c>
      <c r="E34" s="188"/>
      <c r="F34" s="191">
        <v>434</v>
      </c>
      <c r="G34" s="169">
        <v>0.4</v>
      </c>
      <c r="H34" s="173"/>
      <c r="I34" s="166"/>
      <c r="J34" s="183"/>
      <c r="K34" s="178">
        <v>4503</v>
      </c>
      <c r="L34" s="173">
        <v>58</v>
      </c>
    </row>
    <row r="35" spans="1:12" x14ac:dyDescent="0.35">
      <c r="A35" s="204">
        <v>43962</v>
      </c>
      <c r="B35" s="164">
        <v>613</v>
      </c>
      <c r="C35" s="169">
        <v>0.56999999999999995</v>
      </c>
      <c r="D35" s="173">
        <v>440</v>
      </c>
      <c r="E35" s="188"/>
      <c r="F35" s="192">
        <v>432</v>
      </c>
      <c r="G35" s="168">
        <v>0.4</v>
      </c>
      <c r="H35" s="173"/>
      <c r="I35" s="166"/>
      <c r="J35" s="183"/>
      <c r="K35" s="178">
        <v>4643</v>
      </c>
      <c r="L35" s="193">
        <v>140</v>
      </c>
    </row>
    <row r="36" spans="1:12" x14ac:dyDescent="0.35">
      <c r="A36" s="204">
        <v>43963</v>
      </c>
      <c r="B36" s="164">
        <v>620</v>
      </c>
      <c r="C36" s="169">
        <v>0.56999999999999995</v>
      </c>
      <c r="D36" s="173">
        <v>448</v>
      </c>
      <c r="E36" s="188"/>
      <c r="F36" s="192">
        <v>436</v>
      </c>
      <c r="G36" s="168">
        <v>0.41</v>
      </c>
      <c r="H36" s="173"/>
      <c r="I36" s="166"/>
      <c r="J36" s="183"/>
      <c r="K36" s="178">
        <v>4738</v>
      </c>
      <c r="L36" s="193">
        <v>95</v>
      </c>
    </row>
    <row r="37" spans="1:12" x14ac:dyDescent="0.35">
      <c r="A37" s="204">
        <v>43964</v>
      </c>
      <c r="B37" s="164">
        <v>624</v>
      </c>
      <c r="C37" s="169">
        <v>0.57999999999999996</v>
      </c>
      <c r="D37" s="173">
        <v>457</v>
      </c>
      <c r="E37" s="188"/>
      <c r="F37" s="192">
        <v>440</v>
      </c>
      <c r="G37" s="168">
        <v>0.41</v>
      </c>
      <c r="H37" s="173"/>
      <c r="I37" s="166"/>
      <c r="J37" s="183"/>
      <c r="K37" s="178">
        <v>4869</v>
      </c>
      <c r="L37" s="193">
        <v>131</v>
      </c>
    </row>
    <row r="38" spans="1:12" x14ac:dyDescent="0.35">
      <c r="A38" s="204">
        <v>43965</v>
      </c>
      <c r="B38" s="164">
        <v>629</v>
      </c>
      <c r="C38" s="169">
        <v>0.57999999999999996</v>
      </c>
      <c r="D38" s="173">
        <v>459</v>
      </c>
      <c r="E38" s="188"/>
      <c r="F38" s="192">
        <v>488</v>
      </c>
      <c r="G38" s="168">
        <v>0.45</v>
      </c>
      <c r="H38" s="173"/>
      <c r="I38" s="166"/>
      <c r="J38" s="183"/>
      <c r="K38" s="178">
        <v>4975</v>
      </c>
      <c r="L38" s="193">
        <v>106</v>
      </c>
    </row>
    <row r="39" spans="1:12" x14ac:dyDescent="0.35">
      <c r="A39" s="204">
        <v>43966</v>
      </c>
      <c r="B39" s="161">
        <v>632</v>
      </c>
      <c r="C39" s="167">
        <v>0.57999999999999996</v>
      </c>
      <c r="D39" s="173">
        <v>463</v>
      </c>
      <c r="E39" s="188"/>
      <c r="F39" s="193">
        <v>486</v>
      </c>
      <c r="G39" s="168">
        <v>0.45</v>
      </c>
      <c r="H39" s="173"/>
      <c r="I39" s="166"/>
      <c r="J39" s="183"/>
      <c r="K39" s="178">
        <v>5069</v>
      </c>
      <c r="L39" s="193">
        <v>94</v>
      </c>
    </row>
    <row r="40" spans="1:12" x14ac:dyDescent="0.35">
      <c r="A40" s="204">
        <v>43967</v>
      </c>
      <c r="B40" s="161">
        <v>632</v>
      </c>
      <c r="C40" s="167">
        <v>0.57999999999999996</v>
      </c>
      <c r="D40" s="173">
        <v>463</v>
      </c>
      <c r="E40" s="188"/>
      <c r="F40" s="193">
        <v>486</v>
      </c>
      <c r="G40" s="168">
        <v>0.45</v>
      </c>
      <c r="H40" s="173"/>
      <c r="I40" s="166"/>
      <c r="J40" s="183"/>
      <c r="K40" s="178">
        <v>5096</v>
      </c>
      <c r="L40" s="193">
        <v>27</v>
      </c>
    </row>
    <row r="41" spans="1:12" x14ac:dyDescent="0.35">
      <c r="A41" s="204">
        <v>43968</v>
      </c>
      <c r="B41" s="161">
        <v>632</v>
      </c>
      <c r="C41" s="167">
        <v>0.57999999999999996</v>
      </c>
      <c r="D41" s="173">
        <v>463</v>
      </c>
      <c r="E41" s="188"/>
      <c r="F41" s="193">
        <v>484</v>
      </c>
      <c r="G41" s="168">
        <v>0.45</v>
      </c>
      <c r="H41" s="173"/>
      <c r="I41" s="166"/>
      <c r="J41" s="183"/>
      <c r="K41" s="178">
        <v>5126</v>
      </c>
      <c r="L41" s="193">
        <v>30</v>
      </c>
    </row>
    <row r="42" spans="1:12" x14ac:dyDescent="0.35">
      <c r="A42" s="204">
        <v>43969</v>
      </c>
      <c r="B42" s="163">
        <v>634</v>
      </c>
      <c r="C42" s="167">
        <v>0.59</v>
      </c>
      <c r="D42" s="173">
        <v>467</v>
      </c>
      <c r="E42" s="188"/>
      <c r="F42" s="193">
        <v>482</v>
      </c>
      <c r="G42" s="168">
        <v>0.45</v>
      </c>
      <c r="H42" s="173"/>
      <c r="I42" s="166"/>
      <c r="J42" s="183"/>
      <c r="K42" s="178">
        <v>5306</v>
      </c>
      <c r="L42" s="193">
        <v>180</v>
      </c>
    </row>
    <row r="43" spans="1:12" x14ac:dyDescent="0.35">
      <c r="A43" s="204">
        <v>43970</v>
      </c>
      <c r="B43" s="163">
        <v>638</v>
      </c>
      <c r="C43" s="167">
        <v>0.59</v>
      </c>
      <c r="D43" s="173">
        <v>470</v>
      </c>
      <c r="E43" s="188"/>
      <c r="F43" s="193">
        <v>484</v>
      </c>
      <c r="G43" s="168">
        <v>0.45</v>
      </c>
      <c r="H43" s="173"/>
      <c r="I43" s="166"/>
      <c r="J43" s="183"/>
      <c r="K43" s="178">
        <v>5363</v>
      </c>
      <c r="L43" s="193">
        <v>57</v>
      </c>
    </row>
    <row r="44" spans="1:12" x14ac:dyDescent="0.35">
      <c r="A44" s="204">
        <v>43971</v>
      </c>
      <c r="B44" s="163">
        <v>644</v>
      </c>
      <c r="C44" s="167">
        <v>0.59</v>
      </c>
      <c r="D44" s="173">
        <v>474</v>
      </c>
      <c r="E44" s="188"/>
      <c r="F44" s="193">
        <v>480</v>
      </c>
      <c r="G44" s="168">
        <v>0.44</v>
      </c>
      <c r="H44" s="173"/>
      <c r="I44" s="166"/>
      <c r="J44" s="183"/>
      <c r="K44" s="178">
        <v>5463</v>
      </c>
      <c r="L44" s="193">
        <v>100</v>
      </c>
    </row>
    <row r="45" spans="1:12" x14ac:dyDescent="0.35">
      <c r="A45" s="204">
        <v>43972</v>
      </c>
      <c r="B45" s="163">
        <v>651</v>
      </c>
      <c r="C45" s="167">
        <v>0.6</v>
      </c>
      <c r="D45" s="173">
        <v>476</v>
      </c>
      <c r="E45" s="188"/>
      <c r="F45" s="193">
        <v>485</v>
      </c>
      <c r="G45" s="168">
        <v>0.45</v>
      </c>
      <c r="H45" s="173"/>
      <c r="I45" s="166"/>
      <c r="J45" s="183"/>
      <c r="K45" s="178">
        <v>5532</v>
      </c>
      <c r="L45" s="193">
        <v>69</v>
      </c>
    </row>
    <row r="46" spans="1:12" x14ac:dyDescent="0.35">
      <c r="A46" s="204">
        <v>43973</v>
      </c>
      <c r="B46" s="163">
        <v>653</v>
      </c>
      <c r="C46" s="167">
        <v>0.6</v>
      </c>
      <c r="D46" s="173">
        <v>481</v>
      </c>
      <c r="E46" s="188"/>
      <c r="F46" s="193">
        <v>484</v>
      </c>
      <c r="G46" s="168">
        <v>0.45</v>
      </c>
      <c r="H46" s="173"/>
      <c r="I46" s="166"/>
      <c r="J46" s="183"/>
      <c r="K46" s="178">
        <v>5593</v>
      </c>
      <c r="L46" s="193">
        <v>61</v>
      </c>
    </row>
    <row r="47" spans="1:12" x14ac:dyDescent="0.35">
      <c r="A47" s="204">
        <v>43974</v>
      </c>
      <c r="B47" s="163">
        <v>655</v>
      </c>
      <c r="C47" s="167">
        <v>0.6</v>
      </c>
      <c r="D47" s="173">
        <v>482</v>
      </c>
      <c r="E47" s="188"/>
      <c r="F47" s="193">
        <v>485</v>
      </c>
      <c r="G47" s="168">
        <v>0.45</v>
      </c>
      <c r="H47" s="173"/>
      <c r="I47" s="166"/>
      <c r="J47" s="183"/>
      <c r="K47" s="178">
        <v>5635</v>
      </c>
      <c r="L47" s="193">
        <v>42</v>
      </c>
    </row>
    <row r="48" spans="1:12" x14ac:dyDescent="0.35">
      <c r="A48" s="204">
        <v>43975</v>
      </c>
      <c r="B48" s="163">
        <v>655</v>
      </c>
      <c r="C48" s="167">
        <v>0.6</v>
      </c>
      <c r="D48" s="173">
        <v>482</v>
      </c>
      <c r="E48" s="188"/>
      <c r="F48" s="193">
        <v>486</v>
      </c>
      <c r="G48" s="168">
        <v>0.45</v>
      </c>
      <c r="H48" s="173"/>
      <c r="I48" s="166"/>
      <c r="J48" s="183"/>
      <c r="K48" s="178">
        <v>5652</v>
      </c>
      <c r="L48" s="193">
        <v>17</v>
      </c>
    </row>
    <row r="49" spans="1:12" x14ac:dyDescent="0.35">
      <c r="A49" s="204">
        <v>43976</v>
      </c>
      <c r="B49" s="161">
        <v>658</v>
      </c>
      <c r="C49" s="167">
        <v>0.61</v>
      </c>
      <c r="D49" s="173">
        <v>487</v>
      </c>
      <c r="E49" s="188"/>
      <c r="F49" s="193">
        <v>485</v>
      </c>
      <c r="G49" s="168">
        <v>0.45</v>
      </c>
      <c r="H49" s="173"/>
      <c r="I49" s="166"/>
      <c r="J49" s="183"/>
      <c r="K49" s="178">
        <v>5759</v>
      </c>
      <c r="L49" s="193">
        <v>107</v>
      </c>
    </row>
    <row r="50" spans="1:12" x14ac:dyDescent="0.35">
      <c r="A50" s="204">
        <v>43977</v>
      </c>
      <c r="B50" s="161">
        <v>662</v>
      </c>
      <c r="C50" s="167">
        <v>0.61</v>
      </c>
      <c r="D50" s="173">
        <v>490</v>
      </c>
      <c r="E50" s="188"/>
      <c r="F50" s="193">
        <v>477</v>
      </c>
      <c r="G50" s="168">
        <v>0.44</v>
      </c>
      <c r="H50" s="173"/>
      <c r="I50" s="166"/>
      <c r="J50" s="183"/>
      <c r="K50" s="178">
        <v>5819</v>
      </c>
      <c r="L50" s="193">
        <v>60</v>
      </c>
    </row>
    <row r="51" spans="1:12" x14ac:dyDescent="0.35">
      <c r="A51" s="204">
        <v>43978</v>
      </c>
      <c r="B51" s="161">
        <v>665</v>
      </c>
      <c r="C51" s="167">
        <v>0.61</v>
      </c>
      <c r="D51" s="173">
        <v>493</v>
      </c>
      <c r="E51" s="188"/>
      <c r="F51" s="193">
        <v>478</v>
      </c>
      <c r="G51" s="168">
        <v>0.44</v>
      </c>
      <c r="H51" s="173"/>
      <c r="I51" s="166"/>
      <c r="J51" s="183"/>
      <c r="K51" s="178">
        <v>5853</v>
      </c>
      <c r="L51" s="193">
        <v>34</v>
      </c>
    </row>
    <row r="52" spans="1:12" x14ac:dyDescent="0.35">
      <c r="A52" s="204">
        <v>43979</v>
      </c>
      <c r="B52" s="161">
        <v>667</v>
      </c>
      <c r="C52" s="167">
        <v>0.62</v>
      </c>
      <c r="D52" s="173">
        <v>496</v>
      </c>
      <c r="E52" s="188"/>
      <c r="F52" s="193">
        <v>488</v>
      </c>
      <c r="G52" s="168">
        <v>0.45</v>
      </c>
      <c r="H52" s="173"/>
      <c r="I52" s="166"/>
      <c r="J52" s="183"/>
      <c r="K52" s="178">
        <v>5912</v>
      </c>
      <c r="L52" s="193">
        <v>59</v>
      </c>
    </row>
    <row r="53" spans="1:12" x14ac:dyDescent="0.35">
      <c r="A53" s="204">
        <v>43980</v>
      </c>
      <c r="B53" s="161">
        <v>668</v>
      </c>
      <c r="C53" s="167">
        <v>0.62</v>
      </c>
      <c r="D53" s="173">
        <v>498</v>
      </c>
      <c r="E53" s="188"/>
      <c r="F53" s="193">
        <v>483</v>
      </c>
      <c r="G53" s="168">
        <v>0.45</v>
      </c>
      <c r="H53" s="173"/>
      <c r="I53" s="166"/>
      <c r="J53" s="183"/>
      <c r="K53" s="178">
        <v>5951</v>
      </c>
      <c r="L53" s="193">
        <v>39</v>
      </c>
    </row>
    <row r="54" spans="1:12" x14ac:dyDescent="0.35">
      <c r="A54" s="204">
        <v>43981</v>
      </c>
      <c r="B54" s="161">
        <v>668</v>
      </c>
      <c r="C54" s="167">
        <v>0.62</v>
      </c>
      <c r="D54" s="173">
        <v>499</v>
      </c>
      <c r="E54" s="188"/>
      <c r="F54" s="193">
        <v>483</v>
      </c>
      <c r="G54" s="168">
        <v>0.45</v>
      </c>
      <c r="H54" s="173"/>
      <c r="I54" s="166"/>
      <c r="J54" s="183"/>
      <c r="K54" s="178">
        <v>5957</v>
      </c>
      <c r="L54" s="193">
        <v>6</v>
      </c>
    </row>
    <row r="55" spans="1:12" x14ac:dyDescent="0.35">
      <c r="A55" s="204">
        <v>43982</v>
      </c>
      <c r="B55" s="161">
        <v>668</v>
      </c>
      <c r="C55" s="167">
        <v>0.62</v>
      </c>
      <c r="D55" s="173">
        <v>500</v>
      </c>
      <c r="E55" s="188"/>
      <c r="F55" s="193">
        <v>481</v>
      </c>
      <c r="G55" s="168">
        <v>0.44</v>
      </c>
      <c r="H55" s="173"/>
      <c r="I55" s="166"/>
      <c r="J55" s="183"/>
      <c r="K55" s="178">
        <v>5961</v>
      </c>
      <c r="L55" s="193">
        <v>4</v>
      </c>
    </row>
    <row r="56" spans="1:12" x14ac:dyDescent="0.35">
      <c r="A56" s="204">
        <v>43983</v>
      </c>
      <c r="B56" s="161">
        <v>668</v>
      </c>
      <c r="C56" s="167">
        <v>0.62</v>
      </c>
      <c r="D56" s="173">
        <v>501</v>
      </c>
      <c r="E56" s="188"/>
      <c r="F56" s="193">
        <v>472</v>
      </c>
      <c r="G56" s="168">
        <v>0.44</v>
      </c>
      <c r="H56" s="173"/>
      <c r="I56" s="166"/>
      <c r="J56" s="183"/>
      <c r="K56" s="178">
        <v>6019</v>
      </c>
      <c r="L56" s="193">
        <v>58</v>
      </c>
    </row>
    <row r="57" spans="1:12" x14ac:dyDescent="0.35">
      <c r="A57" s="204">
        <v>43984</v>
      </c>
      <c r="B57" s="161">
        <v>668</v>
      </c>
      <c r="C57" s="167">
        <v>0.62</v>
      </c>
      <c r="D57" s="173">
        <v>502</v>
      </c>
      <c r="E57" s="188"/>
      <c r="F57" s="193">
        <v>458</v>
      </c>
      <c r="G57" s="167">
        <v>0.42</v>
      </c>
      <c r="H57" s="173"/>
      <c r="I57" s="166"/>
      <c r="J57" s="183"/>
      <c r="K57" s="178">
        <v>6019</v>
      </c>
      <c r="L57" s="193">
        <v>0</v>
      </c>
    </row>
    <row r="58" spans="1:12" x14ac:dyDescent="0.35">
      <c r="A58" s="204">
        <v>43985</v>
      </c>
      <c r="B58" s="161">
        <v>673</v>
      </c>
      <c r="C58" s="167">
        <v>0.62</v>
      </c>
      <c r="D58" s="173">
        <v>507</v>
      </c>
      <c r="E58" s="188"/>
      <c r="F58" s="193">
        <v>448</v>
      </c>
      <c r="G58" s="167">
        <v>0.41</v>
      </c>
      <c r="H58" s="173"/>
      <c r="I58" s="166"/>
      <c r="J58" s="183"/>
      <c r="K58" s="178">
        <v>6061</v>
      </c>
      <c r="L58" s="193">
        <v>42</v>
      </c>
    </row>
    <row r="59" spans="1:12" x14ac:dyDescent="0.35">
      <c r="A59" s="204">
        <v>43986</v>
      </c>
      <c r="B59" s="161">
        <v>675</v>
      </c>
      <c r="C59" s="167">
        <v>0.62</v>
      </c>
      <c r="D59" s="173">
        <v>512</v>
      </c>
      <c r="E59" s="188"/>
      <c r="F59" s="193">
        <v>421</v>
      </c>
      <c r="G59" s="167">
        <v>0.39</v>
      </c>
      <c r="H59" s="173"/>
      <c r="I59" s="166"/>
      <c r="J59" s="183"/>
      <c r="K59" s="178">
        <v>6088</v>
      </c>
      <c r="L59" s="193">
        <v>27</v>
      </c>
    </row>
    <row r="60" spans="1:12" x14ac:dyDescent="0.35">
      <c r="A60" s="204">
        <v>43987</v>
      </c>
      <c r="B60" s="161">
        <v>677</v>
      </c>
      <c r="C60" s="167">
        <v>0.63</v>
      </c>
      <c r="D60" s="173">
        <v>513</v>
      </c>
      <c r="E60" s="188"/>
      <c r="F60" s="193">
        <v>406</v>
      </c>
      <c r="G60" s="167">
        <v>0.38</v>
      </c>
      <c r="H60" s="173"/>
      <c r="I60" s="166"/>
      <c r="J60" s="183"/>
      <c r="K60" s="178">
        <v>6146</v>
      </c>
      <c r="L60" s="193">
        <v>58</v>
      </c>
    </row>
    <row r="61" spans="1:12" x14ac:dyDescent="0.35">
      <c r="A61" s="204">
        <v>43988</v>
      </c>
      <c r="B61" s="161">
        <v>677</v>
      </c>
      <c r="C61" s="167">
        <v>0.63</v>
      </c>
      <c r="D61" s="173">
        <v>513</v>
      </c>
      <c r="E61" s="188"/>
      <c r="F61" s="193">
        <v>406</v>
      </c>
      <c r="G61" s="167">
        <v>0.38</v>
      </c>
      <c r="H61" s="173"/>
      <c r="I61" s="166"/>
      <c r="J61" s="183"/>
      <c r="K61" s="178">
        <v>6154</v>
      </c>
      <c r="L61" s="193">
        <v>8</v>
      </c>
    </row>
    <row r="62" spans="1:12" x14ac:dyDescent="0.35">
      <c r="A62" s="204">
        <v>43989</v>
      </c>
      <c r="B62" s="161">
        <v>678</v>
      </c>
      <c r="C62" s="167">
        <v>0.63</v>
      </c>
      <c r="D62" s="173">
        <v>513</v>
      </c>
      <c r="E62" s="188"/>
      <c r="F62" s="193">
        <v>405</v>
      </c>
      <c r="G62" s="167">
        <v>0.38</v>
      </c>
      <c r="H62" s="173"/>
      <c r="I62" s="166"/>
      <c r="J62" s="183"/>
      <c r="K62" s="178">
        <v>6187</v>
      </c>
      <c r="L62" s="193">
        <v>33</v>
      </c>
    </row>
    <row r="63" spans="1:12" x14ac:dyDescent="0.35">
      <c r="A63" s="204">
        <v>43990</v>
      </c>
      <c r="B63" s="161">
        <v>678</v>
      </c>
      <c r="C63" s="167">
        <v>0.63</v>
      </c>
      <c r="D63" s="173">
        <v>514</v>
      </c>
      <c r="E63" s="188"/>
      <c r="F63" s="193">
        <v>397</v>
      </c>
      <c r="G63" s="167">
        <v>0.37</v>
      </c>
      <c r="H63" s="173"/>
      <c r="I63" s="166"/>
      <c r="J63" s="183"/>
      <c r="K63" s="178">
        <v>6230</v>
      </c>
      <c r="L63" s="193">
        <v>43</v>
      </c>
    </row>
    <row r="64" spans="1:12" x14ac:dyDescent="0.35">
      <c r="A64" s="204">
        <v>43991</v>
      </c>
      <c r="B64" s="161">
        <v>681</v>
      </c>
      <c r="C64" s="167">
        <v>0.63</v>
      </c>
      <c r="D64" s="173">
        <v>515</v>
      </c>
      <c r="E64" s="188"/>
      <c r="F64" s="193">
        <v>390</v>
      </c>
      <c r="G64" s="167">
        <v>0.36</v>
      </c>
      <c r="H64" s="173"/>
      <c r="I64" s="166"/>
      <c r="J64" s="183"/>
      <c r="K64" s="178">
        <v>6274</v>
      </c>
      <c r="L64" s="193">
        <v>44</v>
      </c>
    </row>
    <row r="65" spans="1:12" x14ac:dyDescent="0.35">
      <c r="A65" s="204">
        <v>43992</v>
      </c>
      <c r="B65" s="161">
        <v>682</v>
      </c>
      <c r="C65" s="167">
        <v>0.63</v>
      </c>
      <c r="D65" s="173">
        <v>516</v>
      </c>
      <c r="E65" s="188"/>
      <c r="F65" s="193">
        <v>382</v>
      </c>
      <c r="G65" s="167">
        <v>0.35</v>
      </c>
      <c r="H65" s="173"/>
      <c r="I65" s="166"/>
      <c r="J65" s="183"/>
      <c r="K65" s="178">
        <v>6288</v>
      </c>
      <c r="L65" s="193">
        <v>14</v>
      </c>
    </row>
    <row r="66" spans="1:12" x14ac:dyDescent="0.35">
      <c r="A66" s="204">
        <v>43993</v>
      </c>
      <c r="B66" s="161">
        <v>682</v>
      </c>
      <c r="C66" s="167">
        <v>0.63</v>
      </c>
      <c r="D66" s="173">
        <v>519</v>
      </c>
      <c r="E66" s="188"/>
      <c r="F66" s="193">
        <v>372</v>
      </c>
      <c r="G66" s="167">
        <v>0.34</v>
      </c>
      <c r="H66" s="173"/>
      <c r="I66" s="166"/>
      <c r="J66" s="183"/>
      <c r="K66" s="178">
        <v>6310</v>
      </c>
      <c r="L66" s="193">
        <v>22</v>
      </c>
    </row>
    <row r="67" spans="1:12" x14ac:dyDescent="0.35">
      <c r="A67" s="204">
        <v>43994</v>
      </c>
      <c r="B67" s="161">
        <v>683</v>
      </c>
      <c r="C67" s="167">
        <v>0.63</v>
      </c>
      <c r="D67" s="173">
        <v>520</v>
      </c>
      <c r="E67" s="188"/>
      <c r="F67" s="193">
        <v>366</v>
      </c>
      <c r="G67" s="167">
        <v>0.34</v>
      </c>
      <c r="H67" s="173"/>
      <c r="I67" s="166"/>
      <c r="J67" s="183"/>
      <c r="K67" s="178">
        <v>6333</v>
      </c>
      <c r="L67" s="193">
        <v>23</v>
      </c>
    </row>
    <row r="68" spans="1:12" x14ac:dyDescent="0.35">
      <c r="A68" s="204">
        <v>43995</v>
      </c>
      <c r="B68" s="161">
        <v>684</v>
      </c>
      <c r="C68" s="167">
        <v>0.63</v>
      </c>
      <c r="D68" s="173">
        <v>520</v>
      </c>
      <c r="E68" s="188"/>
      <c r="F68" s="193">
        <v>366</v>
      </c>
      <c r="G68" s="167">
        <v>0.34</v>
      </c>
      <c r="H68" s="173"/>
      <c r="I68" s="166"/>
      <c r="J68" s="183"/>
      <c r="K68" s="178">
        <v>6337</v>
      </c>
      <c r="L68" s="193">
        <v>4</v>
      </c>
    </row>
    <row r="69" spans="1:12" x14ac:dyDescent="0.35">
      <c r="A69" s="204">
        <v>43996</v>
      </c>
      <c r="B69" s="161">
        <v>684</v>
      </c>
      <c r="C69" s="167">
        <v>0.63</v>
      </c>
      <c r="D69" s="173">
        <v>520</v>
      </c>
      <c r="E69" s="188"/>
      <c r="F69" s="193">
        <v>366</v>
      </c>
      <c r="G69" s="167">
        <v>0.34</v>
      </c>
      <c r="H69" s="173"/>
      <c r="I69" s="166"/>
      <c r="J69" s="183"/>
      <c r="K69" s="178">
        <v>6344</v>
      </c>
      <c r="L69" s="193">
        <v>7</v>
      </c>
    </row>
    <row r="70" spans="1:12" x14ac:dyDescent="0.35">
      <c r="A70" s="204">
        <v>43997</v>
      </c>
      <c r="B70" s="161">
        <v>685</v>
      </c>
      <c r="C70" s="167">
        <v>0.63</v>
      </c>
      <c r="D70" s="173">
        <v>522</v>
      </c>
      <c r="E70" s="188"/>
      <c r="F70" s="193">
        <v>358</v>
      </c>
      <c r="G70" s="167">
        <v>0.33</v>
      </c>
      <c r="H70" s="173"/>
      <c r="I70" s="166"/>
      <c r="J70" s="183"/>
      <c r="K70" s="178">
        <v>6376</v>
      </c>
      <c r="L70" s="193">
        <v>32</v>
      </c>
    </row>
    <row r="71" spans="1:12" x14ac:dyDescent="0.35">
      <c r="A71" s="204">
        <v>43998</v>
      </c>
      <c r="B71" s="161">
        <v>686</v>
      </c>
      <c r="C71" s="167">
        <v>0.63</v>
      </c>
      <c r="D71" s="173">
        <v>523</v>
      </c>
      <c r="E71" s="188"/>
      <c r="F71" s="193">
        <v>352</v>
      </c>
      <c r="G71" s="167">
        <v>0.33</v>
      </c>
      <c r="H71" s="173"/>
      <c r="I71" s="166"/>
      <c r="J71" s="183"/>
      <c r="K71" s="178">
        <v>6408</v>
      </c>
      <c r="L71" s="193">
        <v>32</v>
      </c>
    </row>
    <row r="72" spans="1:12" x14ac:dyDescent="0.35">
      <c r="A72" s="204">
        <v>43999</v>
      </c>
      <c r="B72" s="161">
        <v>686</v>
      </c>
      <c r="C72" s="167">
        <v>0.63</v>
      </c>
      <c r="D72" s="173">
        <v>524</v>
      </c>
      <c r="E72" s="188"/>
      <c r="F72" s="193">
        <v>351</v>
      </c>
      <c r="G72" s="167">
        <v>0.33</v>
      </c>
      <c r="H72" s="173"/>
      <c r="I72" s="166"/>
      <c r="J72" s="183"/>
      <c r="K72" s="178">
        <v>6424</v>
      </c>
      <c r="L72" s="193">
        <v>16</v>
      </c>
    </row>
    <row r="73" spans="1:12" x14ac:dyDescent="0.35">
      <c r="A73" s="204">
        <v>44000</v>
      </c>
      <c r="B73" s="161">
        <v>687</v>
      </c>
      <c r="C73" s="167">
        <v>0.63</v>
      </c>
      <c r="D73" s="173">
        <v>525</v>
      </c>
      <c r="E73" s="188"/>
      <c r="F73" s="193">
        <v>348</v>
      </c>
      <c r="G73" s="167">
        <v>0.32</v>
      </c>
      <c r="H73" s="173"/>
      <c r="I73" s="166"/>
      <c r="J73" s="183"/>
      <c r="K73" s="178">
        <v>6434</v>
      </c>
      <c r="L73" s="193">
        <v>10</v>
      </c>
    </row>
    <row r="74" spans="1:12" x14ac:dyDescent="0.35">
      <c r="A74" s="204">
        <v>44001</v>
      </c>
      <c r="B74" s="161">
        <v>688</v>
      </c>
      <c r="C74" s="167">
        <v>0.64</v>
      </c>
      <c r="D74" s="173">
        <v>526</v>
      </c>
      <c r="E74" s="188"/>
      <c r="F74" s="193">
        <v>347</v>
      </c>
      <c r="G74" s="167">
        <v>0.32</v>
      </c>
      <c r="H74" s="173"/>
      <c r="I74" s="166"/>
      <c r="J74" s="183"/>
      <c r="K74" s="178">
        <v>6452</v>
      </c>
      <c r="L74" s="193">
        <v>18</v>
      </c>
    </row>
    <row r="75" spans="1:12" x14ac:dyDescent="0.35">
      <c r="A75" s="204">
        <v>44002</v>
      </c>
      <c r="B75" s="161">
        <v>688</v>
      </c>
      <c r="C75" s="167">
        <v>0.64</v>
      </c>
      <c r="D75" s="173">
        <v>526</v>
      </c>
      <c r="E75" s="188"/>
      <c r="F75" s="193">
        <v>348</v>
      </c>
      <c r="G75" s="167">
        <v>0.32</v>
      </c>
      <c r="H75" s="173"/>
      <c r="I75" s="166"/>
      <c r="J75" s="183"/>
      <c r="K75" s="179">
        <v>6456</v>
      </c>
      <c r="L75" s="193">
        <v>4</v>
      </c>
    </row>
    <row r="76" spans="1:12" x14ac:dyDescent="0.35">
      <c r="A76" s="204">
        <v>44003</v>
      </c>
      <c r="B76" s="161">
        <v>688</v>
      </c>
      <c r="C76" s="167">
        <v>0.64</v>
      </c>
      <c r="D76" s="173">
        <v>526</v>
      </c>
      <c r="E76" s="188"/>
      <c r="F76" s="193">
        <v>347</v>
      </c>
      <c r="G76" s="167">
        <v>0.32</v>
      </c>
      <c r="H76" s="173"/>
      <c r="I76" s="166"/>
      <c r="J76" s="183"/>
      <c r="K76" s="179">
        <v>6465</v>
      </c>
      <c r="L76" s="193">
        <v>9</v>
      </c>
    </row>
    <row r="77" spans="1:12" x14ac:dyDescent="0.35">
      <c r="A77" s="204">
        <v>44004</v>
      </c>
      <c r="B77" s="161">
        <v>688</v>
      </c>
      <c r="C77" s="167">
        <v>0.64</v>
      </c>
      <c r="D77" s="173">
        <v>526</v>
      </c>
      <c r="E77" s="188"/>
      <c r="F77" s="193">
        <v>340</v>
      </c>
      <c r="G77" s="167">
        <v>0.31</v>
      </c>
      <c r="H77" s="173"/>
      <c r="I77" s="166"/>
      <c r="J77" s="183"/>
      <c r="K77" s="179">
        <v>6485</v>
      </c>
      <c r="L77" s="193">
        <v>20</v>
      </c>
    </row>
    <row r="78" spans="1:12" x14ac:dyDescent="0.35">
      <c r="A78" s="204">
        <v>44005</v>
      </c>
      <c r="B78" s="161">
        <v>688</v>
      </c>
      <c r="C78" s="167">
        <v>0.64</v>
      </c>
      <c r="D78" s="173">
        <v>527</v>
      </c>
      <c r="E78" s="188"/>
      <c r="F78" s="193">
        <v>331</v>
      </c>
      <c r="G78" s="167">
        <v>0.31</v>
      </c>
      <c r="H78" s="173"/>
      <c r="I78" s="166"/>
      <c r="J78" s="184"/>
      <c r="K78" s="179">
        <v>6515</v>
      </c>
      <c r="L78" s="193">
        <v>30</v>
      </c>
    </row>
    <row r="79" spans="1:12" x14ac:dyDescent="0.35">
      <c r="A79" s="204">
        <v>44006</v>
      </c>
      <c r="B79" s="161">
        <v>689</v>
      </c>
      <c r="C79" s="167">
        <v>0.64</v>
      </c>
      <c r="D79" s="173">
        <v>528</v>
      </c>
      <c r="E79" s="188"/>
      <c r="F79" s="193">
        <v>330</v>
      </c>
      <c r="G79" s="167">
        <v>0.31</v>
      </c>
      <c r="H79" s="173"/>
      <c r="I79" s="166"/>
      <c r="J79" s="184"/>
      <c r="K79" s="179">
        <v>6523</v>
      </c>
      <c r="L79" s="193">
        <v>8</v>
      </c>
    </row>
    <row r="80" spans="1:12" x14ac:dyDescent="0.35">
      <c r="A80" s="204">
        <v>44007</v>
      </c>
      <c r="B80" s="161">
        <v>689</v>
      </c>
      <c r="C80" s="167">
        <v>0.64</v>
      </c>
      <c r="D80" s="173">
        <v>529</v>
      </c>
      <c r="E80" s="188"/>
      <c r="F80" s="193">
        <v>313</v>
      </c>
      <c r="G80" s="167">
        <v>0.28999999999999998</v>
      </c>
      <c r="H80" s="173"/>
      <c r="I80" s="166"/>
      <c r="J80" s="184"/>
      <c r="K80" s="179">
        <v>6543</v>
      </c>
      <c r="L80" s="193">
        <v>20</v>
      </c>
    </row>
    <row r="81" spans="1:12" x14ac:dyDescent="0.35">
      <c r="A81" s="204">
        <v>44008</v>
      </c>
      <c r="B81" s="161">
        <v>689</v>
      </c>
      <c r="C81" s="167">
        <v>0.64</v>
      </c>
      <c r="D81" s="173">
        <v>531</v>
      </c>
      <c r="E81" s="188"/>
      <c r="F81" s="193">
        <v>256</v>
      </c>
      <c r="G81" s="167">
        <v>0.24</v>
      </c>
      <c r="H81" s="173"/>
      <c r="I81" s="166"/>
      <c r="J81" s="184"/>
      <c r="K81" s="179">
        <v>6561</v>
      </c>
      <c r="L81" s="193">
        <v>18</v>
      </c>
    </row>
    <row r="82" spans="1:12" x14ac:dyDescent="0.35">
      <c r="A82" s="204">
        <v>44009</v>
      </c>
      <c r="B82" s="161">
        <v>689</v>
      </c>
      <c r="C82" s="167">
        <v>0.64</v>
      </c>
      <c r="D82" s="173">
        <v>531</v>
      </c>
      <c r="E82" s="188"/>
      <c r="F82" s="193">
        <v>253</v>
      </c>
      <c r="G82" s="167">
        <v>0.23</v>
      </c>
      <c r="H82" s="173"/>
      <c r="I82" s="166"/>
      <c r="J82" s="184"/>
      <c r="K82" s="179">
        <v>6564</v>
      </c>
      <c r="L82" s="193">
        <v>3</v>
      </c>
    </row>
    <row r="83" spans="1:12" x14ac:dyDescent="0.35">
      <c r="A83" s="204">
        <v>44010</v>
      </c>
      <c r="B83" s="161">
        <v>689</v>
      </c>
      <c r="C83" s="167">
        <v>0.64</v>
      </c>
      <c r="D83" s="173">
        <v>531</v>
      </c>
      <c r="E83" s="188"/>
      <c r="F83" s="193">
        <v>253</v>
      </c>
      <c r="G83" s="195">
        <v>0.23</v>
      </c>
      <c r="H83" s="173">
        <v>143</v>
      </c>
      <c r="I83" s="166">
        <v>0.13</v>
      </c>
      <c r="J83" s="184"/>
      <c r="K83" s="179">
        <v>6566</v>
      </c>
      <c r="L83" s="193">
        <v>2</v>
      </c>
    </row>
    <row r="84" spans="1:12" ht="28.4" customHeight="1" x14ac:dyDescent="0.35">
      <c r="A84" s="204">
        <v>44011</v>
      </c>
      <c r="B84" s="161">
        <v>689</v>
      </c>
      <c r="C84" s="167">
        <v>0.64</v>
      </c>
      <c r="D84" s="173">
        <v>533</v>
      </c>
      <c r="E84" s="194"/>
      <c r="F84" s="465" t="s">
        <v>123</v>
      </c>
      <c r="G84" s="466"/>
      <c r="H84" s="173">
        <v>140</v>
      </c>
      <c r="I84" s="166">
        <v>0.13</v>
      </c>
      <c r="J84" s="183"/>
      <c r="K84" s="179">
        <v>6579</v>
      </c>
      <c r="L84" s="193">
        <v>13</v>
      </c>
    </row>
    <row r="85" spans="1:12" x14ac:dyDescent="0.35">
      <c r="A85" s="204">
        <v>44012</v>
      </c>
      <c r="B85" s="161">
        <v>689</v>
      </c>
      <c r="C85" s="167">
        <v>0.64</v>
      </c>
      <c r="D85" s="173">
        <v>536</v>
      </c>
      <c r="E85" s="194"/>
      <c r="F85" s="95"/>
      <c r="G85" s="196"/>
      <c r="H85" s="173">
        <v>138</v>
      </c>
      <c r="I85" s="166">
        <v>0.13</v>
      </c>
      <c r="J85" s="183"/>
      <c r="K85" s="179">
        <v>6601</v>
      </c>
      <c r="L85" s="193">
        <v>22</v>
      </c>
    </row>
    <row r="86" spans="1:12" x14ac:dyDescent="0.35">
      <c r="A86" s="204">
        <v>44013</v>
      </c>
      <c r="B86" s="161">
        <v>689</v>
      </c>
      <c r="C86" s="167">
        <v>0.64</v>
      </c>
      <c r="D86" s="173">
        <v>536</v>
      </c>
      <c r="E86" s="194"/>
      <c r="F86" s="95"/>
      <c r="G86" s="112"/>
      <c r="H86" s="173">
        <v>135</v>
      </c>
      <c r="I86" s="166">
        <v>0.13</v>
      </c>
      <c r="J86" s="183"/>
      <c r="K86" s="179">
        <v>6621</v>
      </c>
      <c r="L86" s="193">
        <v>20</v>
      </c>
    </row>
    <row r="87" spans="1:12" x14ac:dyDescent="0.35">
      <c r="A87" s="204">
        <v>44014</v>
      </c>
      <c r="B87" s="161">
        <v>690</v>
      </c>
      <c r="C87" s="167">
        <v>0.64</v>
      </c>
      <c r="D87" s="173">
        <v>537</v>
      </c>
      <c r="E87" s="194"/>
      <c r="F87" s="95"/>
      <c r="G87" s="112"/>
      <c r="H87" s="173">
        <v>135</v>
      </c>
      <c r="I87" s="166">
        <v>0.13</v>
      </c>
      <c r="J87" s="183"/>
      <c r="K87" s="179">
        <v>6631</v>
      </c>
      <c r="L87" s="193">
        <v>10</v>
      </c>
    </row>
    <row r="88" spans="1:12" x14ac:dyDescent="0.35">
      <c r="A88" s="204">
        <v>44015</v>
      </c>
      <c r="B88" s="161">
        <v>691</v>
      </c>
      <c r="C88" s="167">
        <v>0.64</v>
      </c>
      <c r="D88" s="173">
        <v>537</v>
      </c>
      <c r="E88" s="194"/>
      <c r="F88" s="95"/>
      <c r="G88" s="112"/>
      <c r="H88" s="173">
        <v>129</v>
      </c>
      <c r="I88" s="166">
        <v>0.12</v>
      </c>
      <c r="J88" s="183"/>
      <c r="K88" s="179">
        <v>6644</v>
      </c>
      <c r="L88" s="193">
        <v>13</v>
      </c>
    </row>
    <row r="89" spans="1:12" x14ac:dyDescent="0.35">
      <c r="A89" s="204">
        <v>44016</v>
      </c>
      <c r="B89" s="161">
        <v>691</v>
      </c>
      <c r="C89" s="167">
        <v>0.64</v>
      </c>
      <c r="D89" s="173">
        <v>537</v>
      </c>
      <c r="E89" s="194"/>
      <c r="F89" s="95"/>
      <c r="G89" s="112"/>
      <c r="H89" s="173">
        <v>125</v>
      </c>
      <c r="I89" s="166">
        <v>0.12</v>
      </c>
      <c r="J89" s="183"/>
      <c r="K89" s="179">
        <v>6646</v>
      </c>
      <c r="L89" s="193">
        <v>2</v>
      </c>
    </row>
    <row r="90" spans="1:12" x14ac:dyDescent="0.35">
      <c r="A90" s="204">
        <v>44017</v>
      </c>
      <c r="B90" s="161">
        <v>691</v>
      </c>
      <c r="C90" s="167">
        <v>0.64</v>
      </c>
      <c r="D90" s="173">
        <v>537</v>
      </c>
      <c r="E90" s="194"/>
      <c r="F90" s="95"/>
      <c r="G90" s="112"/>
      <c r="H90" s="173">
        <v>123</v>
      </c>
      <c r="I90" s="166">
        <v>0.11</v>
      </c>
      <c r="J90" s="183"/>
      <c r="K90" s="179">
        <v>6648</v>
      </c>
      <c r="L90" s="193">
        <v>2</v>
      </c>
    </row>
    <row r="91" spans="1:12" x14ac:dyDescent="0.35">
      <c r="A91" s="204">
        <v>44018</v>
      </c>
      <c r="B91" s="161">
        <v>691</v>
      </c>
      <c r="C91" s="167">
        <v>0.64</v>
      </c>
      <c r="D91" s="173">
        <v>540</v>
      </c>
      <c r="E91" s="194"/>
      <c r="F91" s="95"/>
      <c r="G91" s="112"/>
      <c r="H91" s="173">
        <v>125</v>
      </c>
      <c r="I91" s="166">
        <v>0.12</v>
      </c>
      <c r="J91" s="183"/>
      <c r="K91" s="179">
        <v>6672</v>
      </c>
      <c r="L91" s="193">
        <v>24</v>
      </c>
    </row>
    <row r="92" spans="1:12" x14ac:dyDescent="0.35">
      <c r="A92" s="204">
        <v>44019</v>
      </c>
      <c r="B92" s="161">
        <v>691</v>
      </c>
      <c r="C92" s="167">
        <v>0.64</v>
      </c>
      <c r="D92" s="173">
        <v>540</v>
      </c>
      <c r="E92" s="194"/>
      <c r="F92" s="95"/>
      <c r="G92" s="112"/>
      <c r="H92" s="173">
        <v>119</v>
      </c>
      <c r="I92" s="166">
        <v>0.11</v>
      </c>
      <c r="J92" s="183"/>
      <c r="K92" s="179">
        <v>6682</v>
      </c>
      <c r="L92" s="193">
        <v>10</v>
      </c>
    </row>
    <row r="93" spans="1:12" x14ac:dyDescent="0.35">
      <c r="A93" s="204">
        <v>44020</v>
      </c>
      <c r="B93" s="163">
        <v>692</v>
      </c>
      <c r="C93" s="167">
        <v>0.64</v>
      </c>
      <c r="D93" s="173">
        <v>540</v>
      </c>
      <c r="E93" s="194"/>
      <c r="F93" s="95"/>
      <c r="G93" s="112"/>
      <c r="H93" s="173">
        <v>113</v>
      </c>
      <c r="I93" s="166">
        <v>0.1</v>
      </c>
      <c r="J93" s="183"/>
      <c r="K93" s="179">
        <v>6697</v>
      </c>
      <c r="L93" s="193">
        <v>15</v>
      </c>
    </row>
    <row r="94" spans="1:12" x14ac:dyDescent="0.35">
      <c r="A94" s="204">
        <v>44021</v>
      </c>
      <c r="B94" s="163">
        <v>693</v>
      </c>
      <c r="C94" s="167">
        <v>0.64</v>
      </c>
      <c r="D94" s="173">
        <v>542</v>
      </c>
      <c r="E94" s="194"/>
      <c r="F94" s="95"/>
      <c r="G94" s="112"/>
      <c r="H94" s="173">
        <v>117</v>
      </c>
      <c r="I94" s="166">
        <v>0.11</v>
      </c>
      <c r="J94" s="183"/>
      <c r="K94" s="179">
        <v>6707</v>
      </c>
      <c r="L94" s="193">
        <v>10</v>
      </c>
    </row>
    <row r="95" spans="1:12" x14ac:dyDescent="0.35">
      <c r="A95" s="204">
        <v>44022</v>
      </c>
      <c r="B95" s="163">
        <v>693</v>
      </c>
      <c r="C95" s="167">
        <v>0.64</v>
      </c>
      <c r="D95" s="173">
        <v>542</v>
      </c>
      <c r="E95" s="194"/>
      <c r="F95" s="95"/>
      <c r="G95" s="112"/>
      <c r="H95" s="173">
        <v>114</v>
      </c>
      <c r="I95" s="166">
        <v>0.11</v>
      </c>
      <c r="J95" s="183"/>
      <c r="K95" s="179">
        <v>6719</v>
      </c>
      <c r="L95" s="193">
        <v>12</v>
      </c>
    </row>
    <row r="96" spans="1:12" x14ac:dyDescent="0.35">
      <c r="A96" s="204">
        <v>44023</v>
      </c>
      <c r="B96" s="163">
        <v>693</v>
      </c>
      <c r="C96" s="167">
        <v>0.64</v>
      </c>
      <c r="D96" s="173">
        <v>542</v>
      </c>
      <c r="E96" s="194"/>
      <c r="F96" s="95"/>
      <c r="G96" s="112"/>
      <c r="H96" s="173">
        <v>115</v>
      </c>
      <c r="I96" s="166">
        <v>0.11</v>
      </c>
      <c r="J96" s="183"/>
      <c r="K96" s="179">
        <v>6726</v>
      </c>
      <c r="L96" s="193">
        <v>7</v>
      </c>
    </row>
    <row r="97" spans="1:13" x14ac:dyDescent="0.35">
      <c r="A97" s="204">
        <v>44024</v>
      </c>
      <c r="B97" s="163">
        <v>693</v>
      </c>
      <c r="C97" s="167">
        <v>0.64</v>
      </c>
      <c r="D97" s="173">
        <v>542</v>
      </c>
      <c r="E97" s="194"/>
      <c r="F97" s="95"/>
      <c r="G97" s="112"/>
      <c r="H97" s="173">
        <v>115</v>
      </c>
      <c r="I97" s="166">
        <v>0.11</v>
      </c>
      <c r="J97" s="183"/>
      <c r="K97" s="179">
        <v>6729</v>
      </c>
      <c r="L97" s="193">
        <v>3</v>
      </c>
    </row>
    <row r="98" spans="1:13" x14ac:dyDescent="0.35">
      <c r="A98" s="204">
        <v>44025</v>
      </c>
      <c r="B98" s="163">
        <v>693</v>
      </c>
      <c r="C98" s="167">
        <v>0.64</v>
      </c>
      <c r="D98" s="173">
        <v>542</v>
      </c>
      <c r="E98" s="194"/>
      <c r="F98" s="95"/>
      <c r="G98" s="112"/>
      <c r="H98" s="173">
        <v>108</v>
      </c>
      <c r="I98" s="166">
        <v>0.1</v>
      </c>
      <c r="J98" s="183"/>
      <c r="K98" s="179">
        <v>6737</v>
      </c>
      <c r="L98" s="193">
        <v>8</v>
      </c>
    </row>
    <row r="99" spans="1:13" x14ac:dyDescent="0.35">
      <c r="A99" s="204">
        <v>44026</v>
      </c>
      <c r="B99" s="163">
        <v>694</v>
      </c>
      <c r="C99" s="167">
        <v>0.64</v>
      </c>
      <c r="D99" s="173">
        <v>542</v>
      </c>
      <c r="E99" s="194"/>
      <c r="F99" s="95"/>
      <c r="G99" s="112"/>
      <c r="H99" s="173">
        <v>98</v>
      </c>
      <c r="I99" s="166">
        <v>0.09</v>
      </c>
      <c r="J99" s="183"/>
      <c r="K99" s="179">
        <v>6742</v>
      </c>
      <c r="L99" s="193">
        <v>5</v>
      </c>
    </row>
    <row r="100" spans="1:13" x14ac:dyDescent="0.35">
      <c r="A100" s="204">
        <v>44027</v>
      </c>
      <c r="B100" s="163">
        <v>694</v>
      </c>
      <c r="C100" s="167">
        <v>0.64</v>
      </c>
      <c r="D100" s="173">
        <v>543</v>
      </c>
      <c r="E100" s="194"/>
      <c r="F100" s="95"/>
      <c r="G100" s="112"/>
      <c r="H100" s="173">
        <v>97</v>
      </c>
      <c r="I100" s="166">
        <v>0.09</v>
      </c>
      <c r="J100" s="183"/>
      <c r="K100" s="179">
        <v>6757</v>
      </c>
      <c r="L100" s="193">
        <v>15</v>
      </c>
      <c r="M100" s="31"/>
    </row>
    <row r="101" spans="1:13" x14ac:dyDescent="0.35">
      <c r="A101" s="204">
        <v>44028</v>
      </c>
      <c r="B101" s="163">
        <v>694</v>
      </c>
      <c r="C101" s="167">
        <v>0.64</v>
      </c>
      <c r="D101" s="173">
        <v>543</v>
      </c>
      <c r="E101" s="194"/>
      <c r="G101" s="112"/>
      <c r="H101" s="173">
        <v>90</v>
      </c>
      <c r="I101" s="166">
        <v>0.08</v>
      </c>
      <c r="J101" s="183"/>
      <c r="K101" s="179">
        <v>6765</v>
      </c>
      <c r="L101" s="193">
        <v>8</v>
      </c>
      <c r="M101" s="31"/>
    </row>
    <row r="102" spans="1:13" x14ac:dyDescent="0.35">
      <c r="A102" s="204">
        <v>44029</v>
      </c>
      <c r="B102" s="163">
        <v>695</v>
      </c>
      <c r="C102" s="167">
        <v>0.64</v>
      </c>
      <c r="D102" s="173">
        <v>544</v>
      </c>
      <c r="E102" s="194"/>
      <c r="F102" s="95"/>
      <c r="G102" s="112"/>
      <c r="H102" s="173">
        <v>85</v>
      </c>
      <c r="I102" s="166">
        <v>0.08</v>
      </c>
      <c r="J102" s="183"/>
      <c r="K102" s="179">
        <v>6778</v>
      </c>
      <c r="L102" s="193">
        <v>13</v>
      </c>
    </row>
    <row r="103" spans="1:13" x14ac:dyDescent="0.35">
      <c r="A103" s="204">
        <v>44030</v>
      </c>
      <c r="B103" s="163">
        <v>695</v>
      </c>
      <c r="C103" s="167">
        <v>0.64</v>
      </c>
      <c r="D103" s="173">
        <v>544</v>
      </c>
      <c r="E103" s="194"/>
      <c r="F103" s="95"/>
      <c r="G103" s="112"/>
      <c r="H103" s="173">
        <v>84</v>
      </c>
      <c r="I103" s="166">
        <v>0.08</v>
      </c>
      <c r="J103" s="183"/>
      <c r="K103" s="179">
        <v>6801</v>
      </c>
      <c r="L103" s="193">
        <v>23</v>
      </c>
    </row>
    <row r="104" spans="1:13" x14ac:dyDescent="0.35">
      <c r="A104" s="204">
        <v>44031</v>
      </c>
      <c r="B104" s="163">
        <v>695</v>
      </c>
      <c r="C104" s="167">
        <v>0.64</v>
      </c>
      <c r="D104" s="173">
        <v>544</v>
      </c>
      <c r="E104" s="194"/>
      <c r="F104" s="95"/>
      <c r="G104" s="112"/>
      <c r="H104" s="173">
        <v>82</v>
      </c>
      <c r="I104" s="166">
        <v>0.08</v>
      </c>
      <c r="J104" s="183"/>
      <c r="K104" s="179">
        <v>6802</v>
      </c>
      <c r="L104" s="193">
        <v>1</v>
      </c>
    </row>
    <row r="105" spans="1:13" x14ac:dyDescent="0.35">
      <c r="A105" s="204">
        <v>44032</v>
      </c>
      <c r="B105" s="163">
        <v>697</v>
      </c>
      <c r="C105" s="167">
        <v>0.65</v>
      </c>
      <c r="D105" s="173">
        <v>547</v>
      </c>
      <c r="E105" s="194"/>
      <c r="F105" s="95"/>
      <c r="G105" s="112"/>
      <c r="H105" s="173">
        <v>90</v>
      </c>
      <c r="I105" s="166">
        <v>0.08</v>
      </c>
      <c r="J105" s="183"/>
      <c r="K105" s="179">
        <v>6830</v>
      </c>
      <c r="L105" s="193">
        <v>28</v>
      </c>
    </row>
    <row r="106" spans="1:13" x14ac:dyDescent="0.35">
      <c r="A106" s="204">
        <v>44033</v>
      </c>
      <c r="B106" s="163">
        <v>697</v>
      </c>
      <c r="C106" s="167">
        <v>0.65</v>
      </c>
      <c r="D106" s="173">
        <v>548</v>
      </c>
      <c r="E106" s="194"/>
      <c r="F106" s="95"/>
      <c r="G106" s="112"/>
      <c r="H106" s="173">
        <v>83</v>
      </c>
      <c r="I106" s="166">
        <v>0.08</v>
      </c>
      <c r="J106" s="183"/>
      <c r="K106" s="179">
        <v>6834</v>
      </c>
      <c r="L106" s="193">
        <v>4</v>
      </c>
    </row>
    <row r="107" spans="1:13" x14ac:dyDescent="0.35">
      <c r="A107" s="204">
        <v>44034</v>
      </c>
      <c r="B107" s="163">
        <v>697</v>
      </c>
      <c r="C107" s="167">
        <v>0.65</v>
      </c>
      <c r="D107" s="173">
        <v>548</v>
      </c>
      <c r="E107" s="194"/>
      <c r="F107" s="95"/>
      <c r="G107" s="112"/>
      <c r="H107" s="173">
        <v>81</v>
      </c>
      <c r="I107" s="166">
        <v>0.08</v>
      </c>
      <c r="J107" s="183"/>
      <c r="K107" s="179">
        <v>6841</v>
      </c>
      <c r="L107" s="193">
        <v>7</v>
      </c>
    </row>
    <row r="108" spans="1:13" x14ac:dyDescent="0.35">
      <c r="A108" s="205">
        <v>44035</v>
      </c>
      <c r="B108" s="165">
        <v>697</v>
      </c>
      <c r="C108" s="170">
        <v>0.65</v>
      </c>
      <c r="D108" s="174">
        <v>548</v>
      </c>
      <c r="E108" s="194"/>
      <c r="G108" s="112"/>
      <c r="H108" s="173">
        <v>76</v>
      </c>
      <c r="I108" s="166">
        <v>7.0000000000000007E-2</v>
      </c>
      <c r="J108" s="183"/>
      <c r="K108" s="179">
        <v>6851</v>
      </c>
      <c r="L108" s="193">
        <v>10</v>
      </c>
    </row>
    <row r="109" spans="1:13" x14ac:dyDescent="0.35">
      <c r="A109" s="204">
        <v>44036</v>
      </c>
      <c r="B109" s="467" t="s">
        <v>123</v>
      </c>
      <c r="C109" s="468"/>
      <c r="D109" s="469"/>
      <c r="E109" s="95"/>
      <c r="F109" s="95"/>
      <c r="G109" s="112"/>
      <c r="H109" s="173" t="s">
        <v>48</v>
      </c>
      <c r="I109" s="166" t="s">
        <v>48</v>
      </c>
      <c r="J109" s="183"/>
      <c r="K109" s="179">
        <v>6860</v>
      </c>
      <c r="L109" s="193">
        <v>9</v>
      </c>
    </row>
    <row r="110" spans="1:13" x14ac:dyDescent="0.35">
      <c r="A110" s="204">
        <v>44037</v>
      </c>
      <c r="B110" s="12"/>
      <c r="C110" s="95"/>
      <c r="D110" s="95"/>
      <c r="E110" s="95"/>
      <c r="F110" s="95"/>
      <c r="G110" s="112"/>
      <c r="H110" s="173" t="s">
        <v>48</v>
      </c>
      <c r="I110" s="166" t="s">
        <v>48</v>
      </c>
      <c r="J110" s="183"/>
      <c r="K110" s="179">
        <v>6861</v>
      </c>
      <c r="L110" s="193">
        <v>1</v>
      </c>
    </row>
    <row r="111" spans="1:13" x14ac:dyDescent="0.35">
      <c r="A111" s="204">
        <v>44038</v>
      </c>
      <c r="B111" s="12"/>
      <c r="C111" s="95"/>
      <c r="D111" s="95"/>
      <c r="E111" s="95"/>
      <c r="F111" s="95"/>
      <c r="G111" s="112"/>
      <c r="H111" s="173" t="s">
        <v>48</v>
      </c>
      <c r="I111" s="166" t="s">
        <v>48</v>
      </c>
      <c r="J111" s="183"/>
      <c r="K111" s="179">
        <v>6862</v>
      </c>
      <c r="L111" s="193">
        <v>1</v>
      </c>
    </row>
    <row r="112" spans="1:13" x14ac:dyDescent="0.35">
      <c r="A112" s="204">
        <v>44039</v>
      </c>
      <c r="B112" s="12"/>
      <c r="C112" s="95"/>
      <c r="D112" s="95"/>
      <c r="E112" s="95"/>
      <c r="F112" s="95"/>
      <c r="G112" s="112"/>
      <c r="H112" s="173" t="s">
        <v>48</v>
      </c>
      <c r="I112" s="166" t="s">
        <v>48</v>
      </c>
      <c r="J112" s="183"/>
      <c r="K112" s="179">
        <v>6875</v>
      </c>
      <c r="L112" s="193">
        <v>13</v>
      </c>
    </row>
    <row r="113" spans="1:12" x14ac:dyDescent="0.35">
      <c r="A113" s="204">
        <v>44040</v>
      </c>
      <c r="B113" s="12"/>
      <c r="C113" s="95"/>
      <c r="D113" s="95"/>
      <c r="E113" s="95"/>
      <c r="F113" s="95"/>
      <c r="G113" s="112"/>
      <c r="H113" s="173" t="s">
        <v>48</v>
      </c>
      <c r="I113" s="166" t="s">
        <v>48</v>
      </c>
      <c r="J113" s="183"/>
      <c r="K113" s="179">
        <v>6884</v>
      </c>
      <c r="L113" s="193">
        <v>9</v>
      </c>
    </row>
    <row r="114" spans="1:12" x14ac:dyDescent="0.35">
      <c r="A114" s="204">
        <v>44041</v>
      </c>
      <c r="B114" s="12"/>
      <c r="C114" s="95"/>
      <c r="D114" s="95"/>
      <c r="F114" s="197"/>
      <c r="G114" s="198"/>
      <c r="H114" s="173">
        <v>66</v>
      </c>
      <c r="I114" s="166">
        <v>0.06</v>
      </c>
      <c r="J114" s="95"/>
      <c r="K114" s="206" t="s">
        <v>123</v>
      </c>
      <c r="L114" s="207"/>
    </row>
    <row r="115" spans="1:12" x14ac:dyDescent="0.3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election activeCell="P6" sqref="P6"/>
    </sheetView>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267"/>
  <sheetViews>
    <sheetView showGridLines="0" zoomScaleNormal="100" workbookViewId="0">
      <pane xSplit="2" ySplit="3" topLeftCell="C252" activePane="bottomRight" state="frozen"/>
      <selection activeCell="C4" sqref="C4"/>
      <selection pane="topRight" activeCell="C4" sqref="C4"/>
      <selection pane="bottomLeft" activeCell="C4" sqref="C4"/>
      <selection pane="bottomRight" activeCell="B1" sqref="B1"/>
    </sheetView>
  </sheetViews>
  <sheetFormatPr defaultRowHeight="14.5" x14ac:dyDescent="0.35"/>
  <cols>
    <col min="1" max="1" width="0.453125" hidden="1" customWidth="1"/>
    <col min="2" max="2" width="13.453125" customWidth="1"/>
    <col min="3" max="3" width="19.453125" style="2" customWidth="1"/>
    <col min="4" max="4" width="3.453125" customWidth="1"/>
  </cols>
  <sheetData>
    <row r="1" spans="1:15" x14ac:dyDescent="0.35">
      <c r="B1" s="1" t="s">
        <v>59</v>
      </c>
      <c r="C1" s="1"/>
      <c r="M1" s="22" t="s">
        <v>29</v>
      </c>
    </row>
    <row r="2" spans="1:15" x14ac:dyDescent="0.35">
      <c r="B2" s="2"/>
    </row>
    <row r="3" spans="1:15" ht="26.5" x14ac:dyDescent="0.35">
      <c r="A3" s="111">
        <f>LOOKUP(2,1/($B:$B),$B:$B)</f>
        <v>44201</v>
      </c>
      <c r="B3" s="14" t="s">
        <v>0</v>
      </c>
      <c r="C3" s="43" t="s">
        <v>15</v>
      </c>
      <c r="D3" s="42"/>
    </row>
    <row r="4" spans="1:15" x14ac:dyDescent="0.35">
      <c r="A4" s="10">
        <f>IF(B4=$A$3,B4,IF(MOD(B4-$B$4,7)=0,B4,""))</f>
        <v>43894</v>
      </c>
      <c r="B4" s="10">
        <v>43894</v>
      </c>
      <c r="C4" s="49">
        <v>1612</v>
      </c>
      <c r="D4" s="46"/>
    </row>
    <row r="5" spans="1:15" x14ac:dyDescent="0.35">
      <c r="A5" s="11" t="str">
        <f t="shared" ref="A5:A68" si="0">IF(B5=$A$3,B5,IF(MOD(B5-$B$4,7)=0,B5,""))</f>
        <v/>
      </c>
      <c r="B5" s="11">
        <v>43899</v>
      </c>
      <c r="C5" s="49">
        <v>1533</v>
      </c>
      <c r="D5" s="46"/>
    </row>
    <row r="6" spans="1:15" x14ac:dyDescent="0.35">
      <c r="A6" s="11" t="str">
        <f t="shared" si="0"/>
        <v/>
      </c>
      <c r="B6" s="11">
        <v>43900</v>
      </c>
      <c r="C6" s="49">
        <v>1553</v>
      </c>
      <c r="D6" s="46"/>
    </row>
    <row r="7" spans="1:15" x14ac:dyDescent="0.35">
      <c r="A7" s="11">
        <f t="shared" si="0"/>
        <v>43901</v>
      </c>
      <c r="B7" s="11">
        <v>43901</v>
      </c>
      <c r="C7" s="49">
        <v>1502</v>
      </c>
      <c r="D7" s="46"/>
    </row>
    <row r="8" spans="1:15" x14ac:dyDescent="0.35">
      <c r="A8" s="11" t="str">
        <f t="shared" si="0"/>
        <v/>
      </c>
      <c r="B8" s="11">
        <v>43902</v>
      </c>
      <c r="C8" s="49">
        <v>1549</v>
      </c>
      <c r="D8" s="46"/>
    </row>
    <row r="9" spans="1:15" x14ac:dyDescent="0.35">
      <c r="A9" s="11" t="str">
        <f t="shared" si="0"/>
        <v/>
      </c>
      <c r="B9" s="11">
        <v>43903</v>
      </c>
      <c r="C9" s="49">
        <v>1528</v>
      </c>
      <c r="D9" s="46"/>
      <c r="F9" s="30"/>
    </row>
    <row r="10" spans="1:15" x14ac:dyDescent="0.35">
      <c r="A10" s="11" t="str">
        <f t="shared" si="0"/>
        <v/>
      </c>
      <c r="B10" s="11">
        <v>43906</v>
      </c>
      <c r="C10" s="49">
        <v>1492</v>
      </c>
      <c r="D10" s="46"/>
      <c r="E10" s="7"/>
    </row>
    <row r="11" spans="1:15" x14ac:dyDescent="0.35">
      <c r="A11" s="11" t="str">
        <f t="shared" si="0"/>
        <v/>
      </c>
      <c r="B11" s="11">
        <v>43907</v>
      </c>
      <c r="C11" s="49">
        <v>1487</v>
      </c>
      <c r="D11" s="46"/>
      <c r="E11" s="7"/>
    </row>
    <row r="12" spans="1:15" x14ac:dyDescent="0.35">
      <c r="A12" s="11">
        <f t="shared" si="0"/>
        <v>43908</v>
      </c>
      <c r="B12" s="11">
        <v>43908</v>
      </c>
      <c r="C12" s="49">
        <v>1483</v>
      </c>
      <c r="D12" s="46"/>
      <c r="E12" s="7"/>
      <c r="F12" s="7"/>
      <c r="G12" s="7"/>
      <c r="H12" s="7"/>
      <c r="I12" s="7"/>
      <c r="J12" s="8"/>
      <c r="K12" s="8"/>
      <c r="L12" s="8"/>
      <c r="M12" s="8"/>
      <c r="N12" s="8"/>
      <c r="O12" s="8"/>
    </row>
    <row r="13" spans="1:15" x14ac:dyDescent="0.35">
      <c r="A13" s="11" t="str">
        <f t="shared" si="0"/>
        <v/>
      </c>
      <c r="B13" s="11">
        <v>43909</v>
      </c>
      <c r="C13" s="49">
        <v>1411</v>
      </c>
      <c r="D13" s="46"/>
      <c r="E13" s="7"/>
      <c r="F13" s="7"/>
      <c r="G13" s="7"/>
      <c r="H13" s="7"/>
      <c r="I13" s="7"/>
      <c r="J13" s="8"/>
      <c r="K13" s="8"/>
      <c r="L13" s="8"/>
      <c r="M13" s="8"/>
      <c r="N13" s="8"/>
      <c r="O13" s="8"/>
    </row>
    <row r="14" spans="1:15" x14ac:dyDescent="0.35">
      <c r="A14" s="11" t="str">
        <f t="shared" si="0"/>
        <v/>
      </c>
      <c r="B14" s="11">
        <v>43910</v>
      </c>
      <c r="C14" s="49">
        <v>1358</v>
      </c>
      <c r="D14" s="46"/>
      <c r="E14" s="7"/>
      <c r="F14" s="7"/>
      <c r="G14" s="7"/>
      <c r="H14" s="7"/>
      <c r="I14" s="7"/>
      <c r="J14" s="8"/>
      <c r="K14" s="8"/>
      <c r="L14" s="8"/>
      <c r="M14" s="8"/>
      <c r="N14" s="8"/>
      <c r="O14" s="8"/>
    </row>
    <row r="15" spans="1:15" x14ac:dyDescent="0.35">
      <c r="A15" s="11" t="str">
        <f t="shared" si="0"/>
        <v/>
      </c>
      <c r="B15" s="11">
        <v>43913</v>
      </c>
      <c r="C15" s="49">
        <v>1209</v>
      </c>
      <c r="D15" s="46"/>
      <c r="E15" s="7"/>
      <c r="F15" s="7"/>
      <c r="G15" s="7"/>
      <c r="H15" s="7"/>
      <c r="I15" s="7"/>
      <c r="J15" s="8"/>
      <c r="K15" s="8"/>
      <c r="L15" s="8"/>
      <c r="M15" s="8"/>
      <c r="N15" s="8"/>
      <c r="O15" s="8"/>
    </row>
    <row r="16" spans="1:15" x14ac:dyDescent="0.35">
      <c r="A16" s="11" t="str">
        <f t="shared" si="0"/>
        <v/>
      </c>
      <c r="B16" s="11">
        <v>43914</v>
      </c>
      <c r="C16" s="49">
        <v>1200</v>
      </c>
      <c r="D16" s="46"/>
      <c r="E16" s="7"/>
      <c r="F16" s="7"/>
      <c r="G16" s="7"/>
      <c r="H16" s="7"/>
      <c r="I16" s="7"/>
      <c r="J16" s="8"/>
      <c r="K16" s="8"/>
      <c r="L16" s="8"/>
      <c r="M16" s="8"/>
      <c r="N16" s="8"/>
      <c r="O16" s="8"/>
    </row>
    <row r="17" spans="1:15" x14ac:dyDescent="0.35">
      <c r="A17" s="11">
        <f t="shared" si="0"/>
        <v>43915</v>
      </c>
      <c r="B17" s="11">
        <v>43915</v>
      </c>
      <c r="C17" s="49">
        <v>1120</v>
      </c>
      <c r="D17" s="46"/>
      <c r="E17" s="7"/>
      <c r="F17" s="7"/>
      <c r="G17" s="7"/>
      <c r="H17" s="7"/>
      <c r="I17" s="7"/>
      <c r="J17" s="8"/>
      <c r="K17" s="8"/>
      <c r="L17" s="8"/>
      <c r="M17" s="8"/>
      <c r="N17" s="8"/>
      <c r="O17" s="8"/>
    </row>
    <row r="18" spans="1:15" x14ac:dyDescent="0.35">
      <c r="A18" s="11" t="str">
        <f t="shared" si="0"/>
        <v/>
      </c>
      <c r="B18" s="11">
        <v>43916</v>
      </c>
      <c r="C18" s="49">
        <v>1090</v>
      </c>
      <c r="D18" s="46"/>
      <c r="E18" s="7"/>
      <c r="F18" s="7"/>
      <c r="G18" s="7"/>
      <c r="H18" s="7"/>
      <c r="I18" s="7"/>
      <c r="J18" s="8"/>
      <c r="K18" s="8"/>
      <c r="L18" s="8"/>
      <c r="M18" s="8"/>
      <c r="N18" s="8"/>
      <c r="O18" s="8"/>
    </row>
    <row r="19" spans="1:15" x14ac:dyDescent="0.35">
      <c r="A19" s="11" t="str">
        <f t="shared" si="0"/>
        <v/>
      </c>
      <c r="B19" s="11">
        <v>43917</v>
      </c>
      <c r="C19" s="49">
        <v>1075</v>
      </c>
      <c r="D19" s="46"/>
      <c r="E19" s="7"/>
      <c r="F19" s="7"/>
      <c r="G19" s="7"/>
      <c r="H19" s="7"/>
      <c r="I19" s="7"/>
      <c r="J19" s="8"/>
      <c r="K19" s="8"/>
      <c r="L19" s="8"/>
      <c r="M19" s="8"/>
      <c r="N19" s="8"/>
      <c r="O19" s="8"/>
    </row>
    <row r="20" spans="1:15" x14ac:dyDescent="0.35">
      <c r="A20" s="11" t="str">
        <f t="shared" si="0"/>
        <v/>
      </c>
      <c r="B20" s="11">
        <v>43920</v>
      </c>
      <c r="C20" s="49">
        <v>1041</v>
      </c>
      <c r="D20" s="46"/>
      <c r="E20" s="7"/>
      <c r="F20" s="7"/>
      <c r="G20" s="7"/>
      <c r="H20" s="7"/>
      <c r="I20" s="7"/>
      <c r="J20" s="8"/>
      <c r="K20" s="8"/>
      <c r="L20" s="8"/>
      <c r="M20" s="8"/>
      <c r="N20" s="8"/>
      <c r="O20" s="8"/>
    </row>
    <row r="21" spans="1:15" x14ac:dyDescent="0.35">
      <c r="A21" s="11" t="str">
        <f t="shared" si="0"/>
        <v/>
      </c>
      <c r="B21" s="11">
        <v>43921</v>
      </c>
      <c r="C21" s="49">
        <v>987</v>
      </c>
      <c r="D21" s="46"/>
      <c r="E21" s="7"/>
      <c r="F21" s="7"/>
      <c r="G21" s="7"/>
      <c r="H21" s="7"/>
      <c r="I21" s="7"/>
      <c r="J21" s="8"/>
      <c r="K21" s="8"/>
      <c r="L21" s="8"/>
      <c r="M21" s="8"/>
      <c r="N21" s="8"/>
      <c r="O21" s="8"/>
    </row>
    <row r="22" spans="1:15" x14ac:dyDescent="0.35">
      <c r="A22" s="11">
        <f t="shared" si="0"/>
        <v>43922</v>
      </c>
      <c r="B22" s="11">
        <v>43922</v>
      </c>
      <c r="C22" s="49">
        <v>921</v>
      </c>
      <c r="D22" s="46"/>
      <c r="E22" s="7"/>
      <c r="F22" s="7"/>
      <c r="G22" s="7"/>
      <c r="H22" s="7"/>
      <c r="I22" s="7"/>
      <c r="J22" s="8"/>
      <c r="K22" s="8"/>
      <c r="L22" s="8"/>
      <c r="M22" s="8"/>
      <c r="N22" s="8"/>
      <c r="O22" s="8"/>
    </row>
    <row r="23" spans="1:15" x14ac:dyDescent="0.35">
      <c r="A23" s="11" t="str">
        <f t="shared" si="0"/>
        <v/>
      </c>
      <c r="B23" s="11">
        <v>43923</v>
      </c>
      <c r="C23" s="49">
        <v>890</v>
      </c>
      <c r="D23" s="46"/>
      <c r="E23" s="7"/>
      <c r="F23" s="7"/>
      <c r="G23" s="7"/>
      <c r="H23" s="7"/>
      <c r="I23" s="7"/>
      <c r="J23" s="8"/>
      <c r="K23" s="8"/>
      <c r="L23" s="8"/>
      <c r="M23" s="8"/>
      <c r="N23" s="8"/>
      <c r="O23" s="8"/>
    </row>
    <row r="24" spans="1:15" x14ac:dyDescent="0.35">
      <c r="A24" s="11" t="str">
        <f t="shared" si="0"/>
        <v/>
      </c>
      <c r="B24" s="11">
        <v>43924</v>
      </c>
      <c r="C24" s="49">
        <v>805</v>
      </c>
      <c r="D24" s="46"/>
      <c r="F24" s="7"/>
      <c r="G24" s="7"/>
      <c r="H24" s="7"/>
      <c r="I24" s="7"/>
      <c r="J24" s="8"/>
      <c r="K24" s="8"/>
      <c r="L24" s="8"/>
      <c r="M24" s="8"/>
      <c r="N24" s="8"/>
      <c r="O24" s="8"/>
    </row>
    <row r="25" spans="1:15" x14ac:dyDescent="0.35">
      <c r="A25" s="11" t="str">
        <f t="shared" si="0"/>
        <v/>
      </c>
      <c r="B25" s="11">
        <v>43927</v>
      </c>
      <c r="C25" s="49">
        <v>740</v>
      </c>
      <c r="D25" s="46"/>
      <c r="F25" s="7"/>
      <c r="G25" s="7"/>
      <c r="H25" s="7"/>
      <c r="I25" s="7"/>
      <c r="J25" s="8"/>
      <c r="K25" s="8"/>
      <c r="L25" s="8"/>
      <c r="M25" s="8"/>
      <c r="N25" s="8"/>
      <c r="O25" s="8"/>
    </row>
    <row r="26" spans="1:15" x14ac:dyDescent="0.35">
      <c r="A26" s="11" t="str">
        <f t="shared" si="0"/>
        <v/>
      </c>
      <c r="B26" s="11">
        <v>43928</v>
      </c>
      <c r="C26" s="49">
        <v>725</v>
      </c>
      <c r="D26" s="46"/>
      <c r="F26" s="7"/>
      <c r="G26" s="7"/>
      <c r="H26" s="7"/>
      <c r="I26" s="7"/>
      <c r="J26" s="8"/>
      <c r="K26" s="8"/>
      <c r="L26" s="8"/>
      <c r="M26" s="8"/>
      <c r="N26" s="8"/>
      <c r="O26" s="8"/>
    </row>
    <row r="27" spans="1:15" x14ac:dyDescent="0.35">
      <c r="A27" s="11">
        <f t="shared" si="0"/>
        <v>43929</v>
      </c>
      <c r="B27" s="11">
        <v>43929</v>
      </c>
      <c r="C27" s="49">
        <v>692</v>
      </c>
      <c r="D27" s="46"/>
      <c r="F27" s="7"/>
      <c r="G27" s="7"/>
      <c r="H27" s="7"/>
      <c r="I27" s="7"/>
      <c r="J27" s="8"/>
      <c r="K27" s="8"/>
      <c r="L27" s="8"/>
      <c r="M27" s="8"/>
      <c r="N27" s="8"/>
      <c r="O27" s="8"/>
    </row>
    <row r="28" spans="1:15" x14ac:dyDescent="0.35">
      <c r="A28" s="11" t="str">
        <f t="shared" si="0"/>
        <v/>
      </c>
      <c r="B28" s="11">
        <v>43930</v>
      </c>
      <c r="C28" s="49">
        <v>687</v>
      </c>
      <c r="D28" s="46"/>
      <c r="F28" s="7"/>
      <c r="G28" s="7"/>
      <c r="H28" s="7"/>
      <c r="I28" s="7"/>
      <c r="J28" s="8"/>
      <c r="K28" s="8"/>
      <c r="L28" s="8"/>
      <c r="M28" s="8"/>
      <c r="N28" s="8"/>
      <c r="O28" s="8"/>
    </row>
    <row r="29" spans="1:15" x14ac:dyDescent="0.35">
      <c r="A29" s="11" t="str">
        <f t="shared" si="0"/>
        <v/>
      </c>
      <c r="B29" s="11">
        <v>43931</v>
      </c>
      <c r="C29" s="49">
        <v>652</v>
      </c>
      <c r="D29" s="46"/>
      <c r="F29" s="7"/>
      <c r="G29" s="7"/>
      <c r="H29" s="7"/>
      <c r="I29" s="7"/>
      <c r="J29" s="8"/>
      <c r="K29" s="8"/>
      <c r="L29" s="8"/>
      <c r="M29" s="8"/>
      <c r="N29" s="8"/>
      <c r="O29" s="8"/>
    </row>
    <row r="30" spans="1:15" x14ac:dyDescent="0.35">
      <c r="A30" s="13" t="str">
        <f t="shared" si="0"/>
        <v/>
      </c>
      <c r="B30" s="13">
        <v>43934</v>
      </c>
      <c r="C30" s="49">
        <v>611</v>
      </c>
      <c r="D30" s="46"/>
    </row>
    <row r="31" spans="1:15" x14ac:dyDescent="0.35">
      <c r="A31" s="13" t="str">
        <f t="shared" si="0"/>
        <v/>
      </c>
      <c r="B31" s="13">
        <v>43935</v>
      </c>
      <c r="C31" s="49">
        <v>589</v>
      </c>
      <c r="D31" s="31"/>
    </row>
    <row r="32" spans="1:15" x14ac:dyDescent="0.35">
      <c r="A32" s="13">
        <f t="shared" si="0"/>
        <v>43936</v>
      </c>
      <c r="B32" s="13">
        <v>43936</v>
      </c>
      <c r="C32" s="49">
        <v>591</v>
      </c>
      <c r="D32" s="31"/>
    </row>
    <row r="33" spans="1:4" x14ac:dyDescent="0.35">
      <c r="A33" s="13" t="str">
        <f t="shared" si="0"/>
        <v/>
      </c>
      <c r="B33" s="13">
        <v>43937</v>
      </c>
      <c r="C33" s="75">
        <v>616</v>
      </c>
      <c r="D33" s="31"/>
    </row>
    <row r="34" spans="1:4" x14ac:dyDescent="0.35">
      <c r="A34" s="13" t="str">
        <f t="shared" si="0"/>
        <v/>
      </c>
      <c r="B34" s="13">
        <v>43938</v>
      </c>
      <c r="C34" s="75">
        <v>628</v>
      </c>
      <c r="D34" s="31"/>
    </row>
    <row r="35" spans="1:4" x14ac:dyDescent="0.35">
      <c r="A35" s="13" t="str">
        <f t="shared" si="0"/>
        <v/>
      </c>
      <c r="B35" s="13">
        <v>43941</v>
      </c>
      <c r="C35" s="75">
        <v>619</v>
      </c>
      <c r="D35" s="31"/>
    </row>
    <row r="36" spans="1:4" x14ac:dyDescent="0.35">
      <c r="A36" s="13" t="str">
        <f t="shared" si="0"/>
        <v/>
      </c>
      <c r="B36" s="13">
        <v>43942</v>
      </c>
      <c r="C36" s="75">
        <v>587</v>
      </c>
      <c r="D36" s="31"/>
    </row>
    <row r="37" spans="1:4" x14ac:dyDescent="0.35">
      <c r="A37" s="13">
        <f t="shared" si="0"/>
        <v>43943</v>
      </c>
      <c r="B37" s="13">
        <v>43943</v>
      </c>
      <c r="C37" s="75">
        <v>610</v>
      </c>
      <c r="D37" s="31"/>
    </row>
    <row r="38" spans="1:4" x14ac:dyDescent="0.35">
      <c r="A38" s="13" t="str">
        <f t="shared" si="0"/>
        <v/>
      </c>
      <c r="B38" s="13">
        <v>43944</v>
      </c>
      <c r="C38" s="75">
        <v>600</v>
      </c>
      <c r="D38" s="31"/>
    </row>
    <row r="39" spans="1:4" x14ac:dyDescent="0.35">
      <c r="A39" s="13" t="str">
        <f t="shared" si="0"/>
        <v/>
      </c>
      <c r="B39" s="13">
        <v>43945</v>
      </c>
      <c r="C39" s="75">
        <v>582</v>
      </c>
      <c r="D39" s="31"/>
    </row>
    <row r="40" spans="1:4" x14ac:dyDescent="0.35">
      <c r="A40" s="13" t="str">
        <f t="shared" si="0"/>
        <v/>
      </c>
      <c r="B40" s="13">
        <v>43948</v>
      </c>
      <c r="C40" s="75">
        <v>580</v>
      </c>
      <c r="D40" s="31"/>
    </row>
    <row r="41" spans="1:4" x14ac:dyDescent="0.35">
      <c r="A41" s="13" t="str">
        <f t="shared" si="0"/>
        <v/>
      </c>
      <c r="B41" s="13">
        <v>43949</v>
      </c>
      <c r="C41" s="75">
        <v>591</v>
      </c>
      <c r="D41" s="31"/>
    </row>
    <row r="42" spans="1:4" x14ac:dyDescent="0.35">
      <c r="A42" s="13">
        <f t="shared" si="0"/>
        <v>43950</v>
      </c>
      <c r="B42" s="13">
        <v>43950</v>
      </c>
      <c r="C42" s="75">
        <v>597</v>
      </c>
      <c r="D42" s="31"/>
    </row>
    <row r="43" spans="1:4" x14ac:dyDescent="0.35">
      <c r="A43" s="13" t="str">
        <f t="shared" si="0"/>
        <v/>
      </c>
      <c r="B43" s="13">
        <v>43951</v>
      </c>
      <c r="C43" s="75">
        <v>593</v>
      </c>
      <c r="D43" s="31"/>
    </row>
    <row r="44" spans="1:4" x14ac:dyDescent="0.35">
      <c r="A44" s="13" t="str">
        <f t="shared" si="0"/>
        <v/>
      </c>
      <c r="B44" s="13">
        <v>43952</v>
      </c>
      <c r="C44" s="75">
        <v>607</v>
      </c>
      <c r="D44" s="31"/>
    </row>
    <row r="45" spans="1:4" x14ac:dyDescent="0.35">
      <c r="A45" s="13" t="str">
        <f t="shared" si="0"/>
        <v/>
      </c>
      <c r="B45" s="13">
        <v>43955</v>
      </c>
      <c r="C45" s="75">
        <v>600</v>
      </c>
      <c r="D45" s="31"/>
    </row>
    <row r="46" spans="1:4" x14ac:dyDescent="0.35">
      <c r="A46" s="13" t="str">
        <f t="shared" si="0"/>
        <v/>
      </c>
      <c r="B46" s="13">
        <v>43956</v>
      </c>
      <c r="C46" s="75">
        <v>607</v>
      </c>
      <c r="D46" s="31"/>
    </row>
    <row r="47" spans="1:4" x14ac:dyDescent="0.35">
      <c r="A47" s="13">
        <f t="shared" si="0"/>
        <v>43957</v>
      </c>
      <c r="B47" s="13">
        <v>43957</v>
      </c>
      <c r="C47" s="75">
        <v>613</v>
      </c>
      <c r="D47" s="31"/>
    </row>
    <row r="48" spans="1:4" x14ac:dyDescent="0.35">
      <c r="A48" s="13" t="str">
        <f t="shared" si="0"/>
        <v/>
      </c>
      <c r="B48" s="13">
        <v>43958</v>
      </c>
      <c r="C48" s="75">
        <v>608</v>
      </c>
      <c r="D48" s="31"/>
    </row>
    <row r="49" spans="1:4" x14ac:dyDescent="0.35">
      <c r="A49" s="13" t="str">
        <f t="shared" si="0"/>
        <v/>
      </c>
      <c r="B49" s="13">
        <v>43959</v>
      </c>
      <c r="C49" s="75">
        <v>632</v>
      </c>
      <c r="D49" s="31"/>
    </row>
    <row r="50" spans="1:4" x14ac:dyDescent="0.35">
      <c r="A50" s="13" t="str">
        <f t="shared" si="0"/>
        <v/>
      </c>
      <c r="B50" s="13">
        <v>43962</v>
      </c>
      <c r="C50" s="75">
        <v>610</v>
      </c>
      <c r="D50" s="31"/>
    </row>
    <row r="51" spans="1:4" x14ac:dyDescent="0.35">
      <c r="A51" s="13" t="str">
        <f t="shared" si="0"/>
        <v/>
      </c>
      <c r="B51" s="13">
        <v>43963</v>
      </c>
      <c r="C51" s="75">
        <v>632</v>
      </c>
      <c r="D51" s="31"/>
    </row>
    <row r="52" spans="1:4" x14ac:dyDescent="0.35">
      <c r="A52" s="13">
        <f t="shared" si="0"/>
        <v>43964</v>
      </c>
      <c r="B52" s="13">
        <v>43964</v>
      </c>
      <c r="C52" s="75">
        <v>630</v>
      </c>
      <c r="D52" s="31"/>
    </row>
    <row r="53" spans="1:4" x14ac:dyDescent="0.35">
      <c r="A53" s="13" t="str">
        <f t="shared" si="0"/>
        <v/>
      </c>
      <c r="B53" s="13">
        <v>43965</v>
      </c>
      <c r="C53" s="75">
        <v>638</v>
      </c>
      <c r="D53" s="31"/>
    </row>
    <row r="54" spans="1:4" x14ac:dyDescent="0.35">
      <c r="A54" s="13" t="str">
        <f t="shared" si="0"/>
        <v/>
      </c>
      <c r="B54" s="13">
        <v>43966</v>
      </c>
      <c r="C54" s="75">
        <v>662</v>
      </c>
      <c r="D54" s="31"/>
    </row>
    <row r="55" spans="1:4" x14ac:dyDescent="0.35">
      <c r="A55" s="13" t="str">
        <f t="shared" si="0"/>
        <v/>
      </c>
      <c r="B55" s="13">
        <v>43969</v>
      </c>
      <c r="C55" s="75">
        <v>647</v>
      </c>
      <c r="D55" s="31"/>
    </row>
    <row r="56" spans="1:4" x14ac:dyDescent="0.35">
      <c r="A56" s="13" t="str">
        <f t="shared" si="0"/>
        <v/>
      </c>
      <c r="B56" s="13">
        <v>43970</v>
      </c>
      <c r="C56" s="75">
        <v>653</v>
      </c>
      <c r="D56" s="31"/>
    </row>
    <row r="57" spans="1:4" x14ac:dyDescent="0.35">
      <c r="A57" s="13">
        <f t="shared" si="0"/>
        <v>43971</v>
      </c>
      <c r="B57" s="13">
        <v>43971</v>
      </c>
      <c r="C57" s="75">
        <v>659</v>
      </c>
      <c r="D57" s="31"/>
    </row>
    <row r="58" spans="1:4" x14ac:dyDescent="0.35">
      <c r="A58" s="13" t="str">
        <f t="shared" si="0"/>
        <v/>
      </c>
      <c r="B58" s="13">
        <v>43972</v>
      </c>
      <c r="C58" s="75">
        <v>680</v>
      </c>
      <c r="D58" s="31"/>
    </row>
    <row r="59" spans="1:4" x14ac:dyDescent="0.35">
      <c r="A59" s="13" t="str">
        <f t="shared" si="0"/>
        <v/>
      </c>
      <c r="B59" s="13">
        <v>43973</v>
      </c>
      <c r="C59" s="75">
        <v>697</v>
      </c>
      <c r="D59" s="31"/>
    </row>
    <row r="60" spans="1:4" x14ac:dyDescent="0.35">
      <c r="A60" s="13" t="str">
        <f t="shared" si="0"/>
        <v/>
      </c>
      <c r="B60" s="13">
        <v>43976</v>
      </c>
      <c r="C60" s="75">
        <v>704</v>
      </c>
      <c r="D60" s="31"/>
    </row>
    <row r="61" spans="1:4" x14ac:dyDescent="0.35">
      <c r="A61" s="13" t="str">
        <f t="shared" si="0"/>
        <v/>
      </c>
      <c r="B61" s="13">
        <v>43977</v>
      </c>
      <c r="C61" s="75">
        <v>700</v>
      </c>
      <c r="D61" s="31"/>
    </row>
    <row r="62" spans="1:4" x14ac:dyDescent="0.35">
      <c r="A62" s="13">
        <f t="shared" si="0"/>
        <v>43978</v>
      </c>
      <c r="B62" s="13">
        <v>43978</v>
      </c>
      <c r="C62" s="75">
        <v>703</v>
      </c>
      <c r="D62" s="31"/>
    </row>
    <row r="63" spans="1:4" x14ac:dyDescent="0.35">
      <c r="A63" s="13" t="str">
        <f t="shared" si="0"/>
        <v/>
      </c>
      <c r="B63" s="13">
        <v>43979</v>
      </c>
      <c r="C63" s="75">
        <v>723</v>
      </c>
      <c r="D63" s="31"/>
    </row>
    <row r="64" spans="1:4" x14ac:dyDescent="0.35">
      <c r="A64" s="13" t="str">
        <f t="shared" si="0"/>
        <v/>
      </c>
      <c r="B64" s="13">
        <v>43980</v>
      </c>
      <c r="C64" s="75">
        <v>738</v>
      </c>
      <c r="D64" s="31"/>
    </row>
    <row r="65" spans="1:4" x14ac:dyDescent="0.35">
      <c r="A65" s="13" t="str">
        <f t="shared" si="0"/>
        <v/>
      </c>
      <c r="B65" s="13">
        <v>43983</v>
      </c>
      <c r="C65" s="75">
        <v>738</v>
      </c>
      <c r="D65" s="31"/>
    </row>
    <row r="66" spans="1:4" x14ac:dyDescent="0.35">
      <c r="A66" s="13" t="str">
        <f t="shared" si="0"/>
        <v/>
      </c>
      <c r="B66" s="13">
        <v>43984</v>
      </c>
      <c r="C66" s="75">
        <v>730</v>
      </c>
      <c r="D66" s="31"/>
    </row>
    <row r="67" spans="1:4" x14ac:dyDescent="0.35">
      <c r="A67" s="13">
        <f t="shared" si="0"/>
        <v>43985</v>
      </c>
      <c r="B67" s="13">
        <v>43985</v>
      </c>
      <c r="C67" s="75">
        <v>759</v>
      </c>
      <c r="D67" s="31"/>
    </row>
    <row r="68" spans="1:4" x14ac:dyDescent="0.35">
      <c r="A68" s="13" t="str">
        <f t="shared" si="0"/>
        <v/>
      </c>
      <c r="B68" s="13">
        <v>43986</v>
      </c>
      <c r="C68" s="75">
        <v>769</v>
      </c>
      <c r="D68" s="31"/>
    </row>
    <row r="69" spans="1:4" x14ac:dyDescent="0.35">
      <c r="A69" s="13" t="str">
        <f t="shared" ref="A69:A130" si="1">IF(B69=$A$3,B69,IF(MOD(B69-$B$4,7)=0,B69,""))</f>
        <v/>
      </c>
      <c r="B69" s="13">
        <v>43987</v>
      </c>
      <c r="C69" s="75">
        <v>774</v>
      </c>
      <c r="D69" s="31"/>
    </row>
    <row r="70" spans="1:4" x14ac:dyDescent="0.35">
      <c r="A70" s="13" t="str">
        <f t="shared" si="1"/>
        <v/>
      </c>
      <c r="B70" s="13">
        <v>43990</v>
      </c>
      <c r="C70" s="75">
        <v>768</v>
      </c>
      <c r="D70" s="31"/>
    </row>
    <row r="71" spans="1:4" x14ac:dyDescent="0.35">
      <c r="A71" s="13" t="str">
        <f t="shared" si="1"/>
        <v/>
      </c>
      <c r="B71" s="13">
        <v>43991</v>
      </c>
      <c r="C71" s="75">
        <v>737</v>
      </c>
      <c r="D71" s="31"/>
    </row>
    <row r="72" spans="1:4" x14ac:dyDescent="0.35">
      <c r="A72" s="13">
        <f t="shared" si="1"/>
        <v>43992</v>
      </c>
      <c r="B72" s="13">
        <v>43992</v>
      </c>
      <c r="C72" s="75">
        <v>747</v>
      </c>
      <c r="D72" s="31"/>
    </row>
    <row r="73" spans="1:4" x14ac:dyDescent="0.35">
      <c r="A73" s="13" t="str">
        <f t="shared" si="1"/>
        <v/>
      </c>
      <c r="B73" s="13">
        <v>43993</v>
      </c>
      <c r="C73" s="75">
        <v>748</v>
      </c>
      <c r="D73" s="31"/>
    </row>
    <row r="74" spans="1:4" x14ac:dyDescent="0.35">
      <c r="A74" s="13" t="str">
        <f t="shared" si="1"/>
        <v/>
      </c>
      <c r="B74" s="13">
        <v>43994</v>
      </c>
      <c r="C74" s="75">
        <v>766</v>
      </c>
      <c r="D74" s="31"/>
    </row>
    <row r="75" spans="1:4" x14ac:dyDescent="0.35">
      <c r="A75" s="13" t="str">
        <f t="shared" si="1"/>
        <v/>
      </c>
      <c r="B75" s="63">
        <v>43997</v>
      </c>
      <c r="C75" s="75">
        <v>739</v>
      </c>
      <c r="D75" s="31"/>
    </row>
    <row r="76" spans="1:4" x14ac:dyDescent="0.35">
      <c r="A76" s="13" t="str">
        <f t="shared" si="1"/>
        <v/>
      </c>
      <c r="B76" s="63">
        <v>43998</v>
      </c>
      <c r="C76" s="52">
        <v>745</v>
      </c>
      <c r="D76" s="31"/>
    </row>
    <row r="77" spans="1:4" x14ac:dyDescent="0.35">
      <c r="A77" s="13">
        <f t="shared" si="1"/>
        <v>43999</v>
      </c>
      <c r="B77" s="63">
        <v>43999</v>
      </c>
      <c r="C77" s="52">
        <v>754</v>
      </c>
    </row>
    <row r="78" spans="1:4" x14ac:dyDescent="0.35">
      <c r="A78" s="13" t="str">
        <f t="shared" si="1"/>
        <v/>
      </c>
      <c r="B78" s="63">
        <v>44000</v>
      </c>
      <c r="C78" s="52">
        <v>770</v>
      </c>
    </row>
    <row r="79" spans="1:4" x14ac:dyDescent="0.35">
      <c r="A79" s="13" t="str">
        <f t="shared" si="1"/>
        <v/>
      </c>
      <c r="B79" s="63">
        <v>44001</v>
      </c>
      <c r="C79" s="52">
        <v>777</v>
      </c>
    </row>
    <row r="80" spans="1:4" x14ac:dyDescent="0.35">
      <c r="A80" s="13" t="str">
        <f t="shared" si="1"/>
        <v/>
      </c>
      <c r="B80" s="63">
        <v>44004</v>
      </c>
      <c r="C80" s="52">
        <v>784</v>
      </c>
    </row>
    <row r="81" spans="1:3" x14ac:dyDescent="0.35">
      <c r="A81" s="13" t="str">
        <f t="shared" si="1"/>
        <v/>
      </c>
      <c r="B81" s="63">
        <v>44005</v>
      </c>
      <c r="C81" s="52">
        <v>765</v>
      </c>
    </row>
    <row r="82" spans="1:3" x14ac:dyDescent="0.35">
      <c r="A82" s="13">
        <f t="shared" si="1"/>
        <v>44006</v>
      </c>
      <c r="B82" s="63">
        <v>44006</v>
      </c>
      <c r="C82" s="52">
        <v>772</v>
      </c>
    </row>
    <row r="83" spans="1:3" x14ac:dyDescent="0.35">
      <c r="A83" s="13" t="str">
        <f t="shared" si="1"/>
        <v/>
      </c>
      <c r="B83" s="63">
        <v>44007</v>
      </c>
      <c r="C83" s="52">
        <v>776</v>
      </c>
    </row>
    <row r="84" spans="1:3" x14ac:dyDescent="0.35">
      <c r="A84" s="13" t="str">
        <f t="shared" si="1"/>
        <v/>
      </c>
      <c r="B84" s="63">
        <v>44008</v>
      </c>
      <c r="C84" s="52">
        <v>792</v>
      </c>
    </row>
    <row r="85" spans="1:3" x14ac:dyDescent="0.35">
      <c r="A85" s="13" t="str">
        <f t="shared" si="1"/>
        <v/>
      </c>
      <c r="B85" s="63">
        <v>44011</v>
      </c>
      <c r="C85" s="52">
        <v>793</v>
      </c>
    </row>
    <row r="86" spans="1:3" x14ac:dyDescent="0.35">
      <c r="A86" s="13" t="str">
        <f t="shared" si="1"/>
        <v/>
      </c>
      <c r="B86" s="63">
        <v>44012</v>
      </c>
      <c r="C86" s="52">
        <v>773</v>
      </c>
    </row>
    <row r="87" spans="1:3" x14ac:dyDescent="0.35">
      <c r="A87" s="13">
        <f t="shared" si="1"/>
        <v>44013</v>
      </c>
      <c r="B87" s="63">
        <v>44013</v>
      </c>
      <c r="C87" s="52">
        <v>795</v>
      </c>
    </row>
    <row r="88" spans="1:3" x14ac:dyDescent="0.35">
      <c r="A88" s="13" t="str">
        <f t="shared" si="1"/>
        <v/>
      </c>
      <c r="B88" s="63">
        <v>44014</v>
      </c>
      <c r="C88" s="52">
        <v>825</v>
      </c>
    </row>
    <row r="89" spans="1:3" x14ac:dyDescent="0.35">
      <c r="A89" s="13" t="str">
        <f t="shared" si="1"/>
        <v/>
      </c>
      <c r="B89" s="63">
        <v>44015</v>
      </c>
      <c r="C89" s="52">
        <v>833</v>
      </c>
    </row>
    <row r="90" spans="1:3" x14ac:dyDescent="0.35">
      <c r="A90" s="13" t="str">
        <f t="shared" si="1"/>
        <v/>
      </c>
      <c r="B90" s="63">
        <v>44018</v>
      </c>
      <c r="C90" s="52">
        <v>831</v>
      </c>
    </row>
    <row r="91" spans="1:3" x14ac:dyDescent="0.35">
      <c r="A91" s="13" t="str">
        <f t="shared" si="1"/>
        <v/>
      </c>
      <c r="B91" s="63">
        <v>44019</v>
      </c>
      <c r="C91" s="52">
        <v>834</v>
      </c>
    </row>
    <row r="92" spans="1:3" x14ac:dyDescent="0.35">
      <c r="A92" s="13">
        <f t="shared" si="1"/>
        <v>44020</v>
      </c>
      <c r="B92" s="63">
        <v>44020</v>
      </c>
      <c r="C92" s="52">
        <v>841</v>
      </c>
    </row>
    <row r="93" spans="1:3" x14ac:dyDescent="0.35">
      <c r="A93" s="13" t="str">
        <f t="shared" si="1"/>
        <v/>
      </c>
      <c r="B93" s="63">
        <v>44021</v>
      </c>
      <c r="C93" s="52">
        <v>855</v>
      </c>
    </row>
    <row r="94" spans="1:3" x14ac:dyDescent="0.35">
      <c r="A94" s="13" t="str">
        <f t="shared" si="1"/>
        <v/>
      </c>
      <c r="B94" s="63">
        <v>44022</v>
      </c>
      <c r="C94" s="52">
        <v>855</v>
      </c>
    </row>
    <row r="95" spans="1:3" x14ac:dyDescent="0.35">
      <c r="A95" s="13" t="str">
        <f t="shared" si="1"/>
        <v/>
      </c>
      <c r="B95" s="63">
        <v>44025</v>
      </c>
      <c r="C95" s="52">
        <v>833</v>
      </c>
    </row>
    <row r="96" spans="1:3" x14ac:dyDescent="0.35">
      <c r="A96" s="13" t="str">
        <f t="shared" si="1"/>
        <v/>
      </c>
      <c r="B96" s="63">
        <v>44026</v>
      </c>
      <c r="C96" s="52">
        <v>853</v>
      </c>
    </row>
    <row r="97" spans="1:3" x14ac:dyDescent="0.35">
      <c r="A97" s="13">
        <f t="shared" si="1"/>
        <v>44027</v>
      </c>
      <c r="B97" s="63">
        <v>44027</v>
      </c>
      <c r="C97" s="52">
        <v>856</v>
      </c>
    </row>
    <row r="98" spans="1:3" x14ac:dyDescent="0.35">
      <c r="A98" s="13" t="str">
        <f t="shared" si="1"/>
        <v/>
      </c>
      <c r="B98" s="63">
        <v>44028</v>
      </c>
      <c r="C98" s="52">
        <v>860</v>
      </c>
    </row>
    <row r="99" spans="1:3" x14ac:dyDescent="0.35">
      <c r="A99" s="13" t="str">
        <f t="shared" si="1"/>
        <v/>
      </c>
      <c r="B99" s="63">
        <v>44029</v>
      </c>
      <c r="C99" s="52">
        <v>871</v>
      </c>
    </row>
    <row r="100" spans="1:3" x14ac:dyDescent="0.35">
      <c r="A100" s="13" t="str">
        <f t="shared" si="1"/>
        <v/>
      </c>
      <c r="B100" s="63">
        <v>44032</v>
      </c>
      <c r="C100" s="52">
        <v>867</v>
      </c>
    </row>
    <row r="101" spans="1:3" x14ac:dyDescent="0.35">
      <c r="A101" s="13" t="str">
        <f t="shared" si="1"/>
        <v/>
      </c>
      <c r="B101" s="63">
        <v>44033</v>
      </c>
      <c r="C101" s="52">
        <v>872</v>
      </c>
    </row>
    <row r="102" spans="1:3" x14ac:dyDescent="0.35">
      <c r="A102" s="13">
        <f t="shared" si="1"/>
        <v>44034</v>
      </c>
      <c r="B102" s="63">
        <v>44034</v>
      </c>
      <c r="C102" s="52">
        <v>892</v>
      </c>
    </row>
    <row r="103" spans="1:3" x14ac:dyDescent="0.35">
      <c r="A103" s="13" t="str">
        <f t="shared" si="1"/>
        <v/>
      </c>
      <c r="B103" s="63">
        <v>44035</v>
      </c>
      <c r="C103" s="52">
        <v>902</v>
      </c>
    </row>
    <row r="104" spans="1:3" x14ac:dyDescent="0.35">
      <c r="A104" s="13" t="str">
        <f t="shared" si="1"/>
        <v/>
      </c>
      <c r="B104" s="63">
        <v>44036</v>
      </c>
      <c r="C104" s="52">
        <v>905</v>
      </c>
    </row>
    <row r="105" spans="1:3" x14ac:dyDescent="0.35">
      <c r="A105" s="13" t="str">
        <f t="shared" si="1"/>
        <v/>
      </c>
      <c r="B105" s="63">
        <v>44039</v>
      </c>
      <c r="C105" s="52">
        <v>921</v>
      </c>
    </row>
    <row r="106" spans="1:3" x14ac:dyDescent="0.35">
      <c r="A106" s="13" t="str">
        <f t="shared" si="1"/>
        <v/>
      </c>
      <c r="B106" s="63">
        <v>44040</v>
      </c>
      <c r="C106" s="52">
        <v>891</v>
      </c>
    </row>
    <row r="107" spans="1:3" x14ac:dyDescent="0.35">
      <c r="A107" s="13">
        <f t="shared" si="1"/>
        <v>44041</v>
      </c>
      <c r="B107" s="63">
        <v>44041</v>
      </c>
      <c r="C107" s="52">
        <v>920</v>
      </c>
    </row>
    <row r="108" spans="1:3" x14ac:dyDescent="0.35">
      <c r="A108" s="13" t="str">
        <f t="shared" si="1"/>
        <v/>
      </c>
      <c r="B108" s="63">
        <v>44042</v>
      </c>
      <c r="C108" s="52"/>
    </row>
    <row r="109" spans="1:3" x14ac:dyDescent="0.35">
      <c r="A109" s="13" t="str">
        <f t="shared" si="1"/>
        <v/>
      </c>
      <c r="B109" s="63">
        <v>44043</v>
      </c>
      <c r="C109" s="52"/>
    </row>
    <row r="110" spans="1:3" x14ac:dyDescent="0.35">
      <c r="A110" s="13" t="str">
        <f t="shared" si="1"/>
        <v/>
      </c>
      <c r="B110" s="63">
        <v>44044</v>
      </c>
      <c r="C110" s="52"/>
    </row>
    <row r="111" spans="1:3" x14ac:dyDescent="0.35">
      <c r="A111" s="13" t="str">
        <f t="shared" si="1"/>
        <v/>
      </c>
      <c r="B111" s="63">
        <v>44045</v>
      </c>
      <c r="C111" s="52"/>
    </row>
    <row r="112" spans="1:3" x14ac:dyDescent="0.35">
      <c r="A112" s="13" t="str">
        <f t="shared" si="1"/>
        <v/>
      </c>
      <c r="B112" s="63">
        <v>44046</v>
      </c>
      <c r="C112" s="52"/>
    </row>
    <row r="113" spans="1:3" x14ac:dyDescent="0.35">
      <c r="A113" s="13" t="str">
        <f t="shared" si="1"/>
        <v/>
      </c>
      <c r="B113" s="63">
        <v>44047</v>
      </c>
      <c r="C113" s="52"/>
    </row>
    <row r="114" spans="1:3" x14ac:dyDescent="0.35">
      <c r="A114" s="13">
        <f t="shared" si="1"/>
        <v>44048</v>
      </c>
      <c r="B114" s="63">
        <v>44048</v>
      </c>
      <c r="C114" s="52">
        <v>921</v>
      </c>
    </row>
    <row r="115" spans="1:3" x14ac:dyDescent="0.35">
      <c r="A115" s="13" t="str">
        <f t="shared" si="1"/>
        <v/>
      </c>
      <c r="B115" s="63">
        <v>44049</v>
      </c>
      <c r="C115" s="75"/>
    </row>
    <row r="116" spans="1:3" x14ac:dyDescent="0.35">
      <c r="A116" s="13" t="str">
        <f t="shared" si="1"/>
        <v/>
      </c>
      <c r="B116" s="63">
        <v>44050</v>
      </c>
      <c r="C116" s="75"/>
    </row>
    <row r="117" spans="1:3" x14ac:dyDescent="0.35">
      <c r="A117" s="13" t="str">
        <f t="shared" si="1"/>
        <v/>
      </c>
      <c r="B117" s="63">
        <v>44051</v>
      </c>
      <c r="C117" s="75"/>
    </row>
    <row r="118" spans="1:3" x14ac:dyDescent="0.35">
      <c r="A118" s="13" t="str">
        <f t="shared" si="1"/>
        <v/>
      </c>
      <c r="B118" s="63">
        <v>44052</v>
      </c>
      <c r="C118" s="75"/>
    </row>
    <row r="119" spans="1:3" x14ac:dyDescent="0.35">
      <c r="A119" s="13" t="str">
        <f t="shared" si="1"/>
        <v/>
      </c>
      <c r="B119" s="63">
        <v>44053</v>
      </c>
      <c r="C119" s="75"/>
    </row>
    <row r="120" spans="1:3" x14ac:dyDescent="0.35">
      <c r="A120" s="13" t="str">
        <f t="shared" si="1"/>
        <v/>
      </c>
      <c r="B120" s="63">
        <v>44054</v>
      </c>
      <c r="C120" s="75"/>
    </row>
    <row r="121" spans="1:3" x14ac:dyDescent="0.35">
      <c r="A121" s="13">
        <f t="shared" si="1"/>
        <v>44055</v>
      </c>
      <c r="B121" s="63">
        <v>44055</v>
      </c>
      <c r="C121" s="52">
        <v>937</v>
      </c>
    </row>
    <row r="122" spans="1:3" x14ac:dyDescent="0.35">
      <c r="A122" s="13" t="str">
        <f t="shared" si="1"/>
        <v/>
      </c>
      <c r="B122" s="63">
        <v>44056</v>
      </c>
      <c r="C122" s="75"/>
    </row>
    <row r="123" spans="1:3" x14ac:dyDescent="0.35">
      <c r="A123" s="13" t="str">
        <f t="shared" si="1"/>
        <v/>
      </c>
      <c r="B123" s="63">
        <v>44057</v>
      </c>
      <c r="C123" s="75"/>
    </row>
    <row r="124" spans="1:3" x14ac:dyDescent="0.35">
      <c r="A124" s="13" t="str">
        <f t="shared" si="1"/>
        <v/>
      </c>
      <c r="B124" s="63">
        <v>44058</v>
      </c>
      <c r="C124" s="75"/>
    </row>
    <row r="125" spans="1:3" x14ac:dyDescent="0.35">
      <c r="A125" s="13" t="str">
        <f t="shared" si="1"/>
        <v/>
      </c>
      <c r="B125" s="63">
        <v>44059</v>
      </c>
      <c r="C125" s="75"/>
    </row>
    <row r="126" spans="1:3" x14ac:dyDescent="0.35">
      <c r="A126" s="13" t="str">
        <f t="shared" si="1"/>
        <v/>
      </c>
      <c r="B126" s="63">
        <v>44060</v>
      </c>
      <c r="C126" s="75"/>
    </row>
    <row r="127" spans="1:3" x14ac:dyDescent="0.35">
      <c r="A127" s="13" t="str">
        <f t="shared" si="1"/>
        <v/>
      </c>
      <c r="B127" s="63">
        <v>44061</v>
      </c>
      <c r="C127" s="75"/>
    </row>
    <row r="128" spans="1:3" x14ac:dyDescent="0.35">
      <c r="A128" s="13">
        <f t="shared" si="1"/>
        <v>44062</v>
      </c>
      <c r="B128" s="63">
        <v>44062</v>
      </c>
      <c r="C128" s="52">
        <v>1031</v>
      </c>
    </row>
    <row r="129" spans="1:3" x14ac:dyDescent="0.35">
      <c r="A129" s="13" t="str">
        <f t="shared" si="1"/>
        <v/>
      </c>
      <c r="B129" s="63">
        <v>44063</v>
      </c>
      <c r="C129" s="75"/>
    </row>
    <row r="130" spans="1:3" x14ac:dyDescent="0.35">
      <c r="A130" s="13" t="str">
        <f t="shared" si="1"/>
        <v/>
      </c>
      <c r="B130" s="63">
        <v>44064</v>
      </c>
      <c r="C130" s="75"/>
    </row>
    <row r="131" spans="1:3" x14ac:dyDescent="0.35">
      <c r="A131" s="13" t="str">
        <f t="shared" ref="A131:A194" si="2">IF(B131=$A$3,B131,IF(MOD(B131-$B$4,7)=0,B131,""))</f>
        <v/>
      </c>
      <c r="B131" s="63">
        <v>44065</v>
      </c>
      <c r="C131" s="75"/>
    </row>
    <row r="132" spans="1:3" x14ac:dyDescent="0.35">
      <c r="A132" s="13" t="str">
        <f t="shared" si="2"/>
        <v/>
      </c>
      <c r="B132" s="63">
        <v>44066</v>
      </c>
      <c r="C132" s="75"/>
    </row>
    <row r="133" spans="1:3" x14ac:dyDescent="0.35">
      <c r="A133" s="13" t="str">
        <f t="shared" si="2"/>
        <v/>
      </c>
      <c r="B133" s="63">
        <v>44067</v>
      </c>
      <c r="C133" s="75"/>
    </row>
    <row r="134" spans="1:3" x14ac:dyDescent="0.35">
      <c r="A134" s="13" t="str">
        <f t="shared" si="2"/>
        <v/>
      </c>
      <c r="B134" s="63">
        <v>44068</v>
      </c>
      <c r="C134" s="75"/>
    </row>
    <row r="135" spans="1:3" x14ac:dyDescent="0.35">
      <c r="A135" s="13">
        <f t="shared" si="2"/>
        <v>44069</v>
      </c>
      <c r="B135" s="63">
        <v>44069</v>
      </c>
      <c r="C135" s="52">
        <v>1011</v>
      </c>
    </row>
    <row r="136" spans="1:3" x14ac:dyDescent="0.35">
      <c r="A136" s="13" t="str">
        <f t="shared" si="2"/>
        <v/>
      </c>
      <c r="B136" s="63">
        <v>44070</v>
      </c>
      <c r="C136" s="52"/>
    </row>
    <row r="137" spans="1:3" x14ac:dyDescent="0.35">
      <c r="A137" s="13" t="str">
        <f t="shared" si="2"/>
        <v/>
      </c>
      <c r="B137" s="63">
        <v>44071</v>
      </c>
      <c r="C137" s="52"/>
    </row>
    <row r="138" spans="1:3" x14ac:dyDescent="0.35">
      <c r="A138" s="13" t="str">
        <f t="shared" si="2"/>
        <v/>
      </c>
      <c r="B138" s="63">
        <v>44072</v>
      </c>
      <c r="C138" s="52"/>
    </row>
    <row r="139" spans="1:3" x14ac:dyDescent="0.35">
      <c r="A139" s="13" t="str">
        <f t="shared" si="2"/>
        <v/>
      </c>
      <c r="B139" s="63">
        <v>44073</v>
      </c>
      <c r="C139" s="52"/>
    </row>
    <row r="140" spans="1:3" x14ac:dyDescent="0.35">
      <c r="A140" s="13" t="str">
        <f t="shared" si="2"/>
        <v/>
      </c>
      <c r="B140" s="63">
        <v>44074</v>
      </c>
      <c r="C140" s="52"/>
    </row>
    <row r="141" spans="1:3" x14ac:dyDescent="0.35">
      <c r="A141" s="13" t="str">
        <f t="shared" si="2"/>
        <v/>
      </c>
      <c r="B141" s="63">
        <v>44075</v>
      </c>
      <c r="C141" s="52"/>
    </row>
    <row r="142" spans="1:3" x14ac:dyDescent="0.35">
      <c r="A142" s="13">
        <f t="shared" si="2"/>
        <v>44076</v>
      </c>
      <c r="B142" s="63">
        <v>44076</v>
      </c>
      <c r="C142" s="52">
        <v>1016</v>
      </c>
    </row>
    <row r="143" spans="1:3" x14ac:dyDescent="0.35">
      <c r="A143" s="13" t="str">
        <f t="shared" si="2"/>
        <v/>
      </c>
      <c r="B143" s="63">
        <v>44077</v>
      </c>
      <c r="C143" s="75"/>
    </row>
    <row r="144" spans="1:3" x14ac:dyDescent="0.35">
      <c r="A144" s="13" t="str">
        <f t="shared" si="2"/>
        <v/>
      </c>
      <c r="B144" s="63">
        <v>44078</v>
      </c>
      <c r="C144" s="75"/>
    </row>
    <row r="145" spans="1:3" x14ac:dyDescent="0.35">
      <c r="A145" s="13" t="str">
        <f t="shared" si="2"/>
        <v/>
      </c>
      <c r="B145" s="63">
        <v>44079</v>
      </c>
      <c r="C145" s="75"/>
    </row>
    <row r="146" spans="1:3" x14ac:dyDescent="0.35">
      <c r="A146" s="13" t="str">
        <f t="shared" si="2"/>
        <v/>
      </c>
      <c r="B146" s="63">
        <v>44080</v>
      </c>
      <c r="C146" s="75"/>
    </row>
    <row r="147" spans="1:3" x14ac:dyDescent="0.35">
      <c r="A147" s="13" t="str">
        <f t="shared" si="2"/>
        <v/>
      </c>
      <c r="B147" s="63">
        <v>44081</v>
      </c>
      <c r="C147" s="75"/>
    </row>
    <row r="148" spans="1:3" x14ac:dyDescent="0.35">
      <c r="A148" s="13" t="str">
        <f t="shared" si="2"/>
        <v/>
      </c>
      <c r="B148" s="63">
        <v>44082</v>
      </c>
      <c r="C148" s="75"/>
    </row>
    <row r="149" spans="1:3" x14ac:dyDescent="0.35">
      <c r="A149" s="13">
        <f t="shared" si="2"/>
        <v>44083</v>
      </c>
      <c r="B149" s="63">
        <v>44083</v>
      </c>
      <c r="C149" s="52">
        <v>1036</v>
      </c>
    </row>
    <row r="150" spans="1:3" x14ac:dyDescent="0.35">
      <c r="A150" s="13" t="str">
        <f t="shared" si="2"/>
        <v/>
      </c>
      <c r="B150" s="63">
        <v>44084</v>
      </c>
      <c r="C150" s="75"/>
    </row>
    <row r="151" spans="1:3" x14ac:dyDescent="0.35">
      <c r="A151" s="13" t="str">
        <f t="shared" si="2"/>
        <v/>
      </c>
      <c r="B151" s="63">
        <v>44085</v>
      </c>
      <c r="C151" s="75"/>
    </row>
    <row r="152" spans="1:3" x14ac:dyDescent="0.35">
      <c r="A152" s="13" t="str">
        <f t="shared" si="2"/>
        <v/>
      </c>
      <c r="B152" s="63">
        <v>44086</v>
      </c>
      <c r="C152" s="75"/>
    </row>
    <row r="153" spans="1:3" x14ac:dyDescent="0.35">
      <c r="A153" s="13" t="str">
        <f t="shared" si="2"/>
        <v/>
      </c>
      <c r="B153" s="63">
        <v>44087</v>
      </c>
      <c r="C153" s="75"/>
    </row>
    <row r="154" spans="1:3" x14ac:dyDescent="0.35">
      <c r="A154" s="13" t="str">
        <f t="shared" si="2"/>
        <v/>
      </c>
      <c r="B154" s="63">
        <v>44088</v>
      </c>
      <c r="C154" s="75"/>
    </row>
    <row r="155" spans="1:3" x14ac:dyDescent="0.35">
      <c r="A155" s="13" t="str">
        <f t="shared" si="2"/>
        <v/>
      </c>
      <c r="B155" s="63">
        <v>44089</v>
      </c>
      <c r="C155" s="75"/>
    </row>
    <row r="156" spans="1:3" x14ac:dyDescent="0.35">
      <c r="A156" s="13">
        <f t="shared" si="2"/>
        <v>44090</v>
      </c>
      <c r="B156" s="63">
        <v>44090</v>
      </c>
      <c r="C156" s="75">
        <v>1056</v>
      </c>
    </row>
    <row r="157" spans="1:3" x14ac:dyDescent="0.35">
      <c r="A157" s="13" t="str">
        <f t="shared" si="2"/>
        <v/>
      </c>
      <c r="B157" s="63">
        <v>44091</v>
      </c>
      <c r="C157" s="75"/>
    </row>
    <row r="158" spans="1:3" x14ac:dyDescent="0.35">
      <c r="A158" s="13" t="str">
        <f t="shared" si="2"/>
        <v/>
      </c>
      <c r="B158" s="63">
        <v>44092</v>
      </c>
      <c r="C158" s="75"/>
    </row>
    <row r="159" spans="1:3" x14ac:dyDescent="0.35">
      <c r="A159" s="13" t="str">
        <f t="shared" si="2"/>
        <v/>
      </c>
      <c r="B159" s="63">
        <v>44093</v>
      </c>
      <c r="C159" s="75"/>
    </row>
    <row r="160" spans="1:3" x14ac:dyDescent="0.35">
      <c r="A160" s="13" t="str">
        <f t="shared" si="2"/>
        <v/>
      </c>
      <c r="B160" s="63">
        <v>44094</v>
      </c>
      <c r="C160" s="75"/>
    </row>
    <row r="161" spans="1:3" x14ac:dyDescent="0.35">
      <c r="A161" s="13" t="str">
        <f t="shared" si="2"/>
        <v/>
      </c>
      <c r="B161" s="63">
        <v>44095</v>
      </c>
      <c r="C161" s="75"/>
    </row>
    <row r="162" spans="1:3" x14ac:dyDescent="0.35">
      <c r="A162" s="13" t="str">
        <f t="shared" si="2"/>
        <v/>
      </c>
      <c r="B162" s="63">
        <v>44096</v>
      </c>
      <c r="C162" s="75"/>
    </row>
    <row r="163" spans="1:3" x14ac:dyDescent="0.35">
      <c r="A163" s="13">
        <f t="shared" si="2"/>
        <v>44097</v>
      </c>
      <c r="B163" s="63">
        <v>44097</v>
      </c>
      <c r="C163" s="75">
        <v>1044</v>
      </c>
    </row>
    <row r="164" spans="1:3" x14ac:dyDescent="0.35">
      <c r="A164" s="13" t="str">
        <f t="shared" si="2"/>
        <v/>
      </c>
      <c r="B164" s="63">
        <v>44098</v>
      </c>
      <c r="C164" s="75"/>
    </row>
    <row r="165" spans="1:3" x14ac:dyDescent="0.35">
      <c r="A165" s="13" t="str">
        <f t="shared" si="2"/>
        <v/>
      </c>
      <c r="B165" s="63">
        <v>44099</v>
      </c>
      <c r="C165" s="75"/>
    </row>
    <row r="166" spans="1:3" x14ac:dyDescent="0.35">
      <c r="A166" s="13" t="str">
        <f t="shared" si="2"/>
        <v/>
      </c>
      <c r="B166" s="63">
        <v>44100</v>
      </c>
      <c r="C166" s="75"/>
    </row>
    <row r="167" spans="1:3" x14ac:dyDescent="0.35">
      <c r="A167" s="13" t="str">
        <f t="shared" si="2"/>
        <v/>
      </c>
      <c r="B167" s="63">
        <v>44101</v>
      </c>
      <c r="C167" s="75"/>
    </row>
    <row r="168" spans="1:3" x14ac:dyDescent="0.35">
      <c r="A168" s="13" t="str">
        <f t="shared" si="2"/>
        <v/>
      </c>
      <c r="B168" s="63">
        <v>44102</v>
      </c>
      <c r="C168" s="75"/>
    </row>
    <row r="169" spans="1:3" x14ac:dyDescent="0.35">
      <c r="A169" s="13" t="str">
        <f t="shared" si="2"/>
        <v/>
      </c>
      <c r="B169" s="63">
        <v>44103</v>
      </c>
      <c r="C169" s="75"/>
    </row>
    <row r="170" spans="1:3" x14ac:dyDescent="0.35">
      <c r="A170" s="13">
        <f t="shared" si="2"/>
        <v>44104</v>
      </c>
      <c r="B170" s="63">
        <v>44104</v>
      </c>
      <c r="C170" s="75">
        <v>1030</v>
      </c>
    </row>
    <row r="171" spans="1:3" x14ac:dyDescent="0.35">
      <c r="A171" s="13" t="str">
        <f t="shared" si="2"/>
        <v/>
      </c>
      <c r="B171" s="63">
        <v>44105</v>
      </c>
      <c r="C171" s="75"/>
    </row>
    <row r="172" spans="1:3" x14ac:dyDescent="0.35">
      <c r="A172" s="13" t="str">
        <f t="shared" si="2"/>
        <v/>
      </c>
      <c r="B172" s="63">
        <v>44106</v>
      </c>
      <c r="C172" s="75"/>
    </row>
    <row r="173" spans="1:3" x14ac:dyDescent="0.35">
      <c r="A173" s="13" t="str">
        <f t="shared" si="2"/>
        <v/>
      </c>
      <c r="B173" s="63">
        <v>44107</v>
      </c>
      <c r="C173" s="75"/>
    </row>
    <row r="174" spans="1:3" x14ac:dyDescent="0.35">
      <c r="A174" s="13" t="str">
        <f t="shared" si="2"/>
        <v/>
      </c>
      <c r="B174" s="63">
        <v>44108</v>
      </c>
      <c r="C174" s="75"/>
    </row>
    <row r="175" spans="1:3" x14ac:dyDescent="0.35">
      <c r="A175" s="13" t="str">
        <f t="shared" si="2"/>
        <v/>
      </c>
      <c r="B175" s="63">
        <v>44109</v>
      </c>
      <c r="C175" s="75"/>
    </row>
    <row r="176" spans="1:3" x14ac:dyDescent="0.35">
      <c r="A176" s="13" t="str">
        <f t="shared" si="2"/>
        <v/>
      </c>
      <c r="B176" s="63">
        <v>44110</v>
      </c>
      <c r="C176" s="75"/>
    </row>
    <row r="177" spans="1:3" x14ac:dyDescent="0.35">
      <c r="A177" s="13">
        <f t="shared" si="2"/>
        <v>44111</v>
      </c>
      <c r="B177" s="63">
        <v>44111</v>
      </c>
      <c r="C177" s="75">
        <v>1036</v>
      </c>
    </row>
    <row r="178" spans="1:3" x14ac:dyDescent="0.35">
      <c r="A178" s="13" t="str">
        <f t="shared" si="2"/>
        <v/>
      </c>
      <c r="B178" s="63">
        <v>44112</v>
      </c>
      <c r="C178" s="75"/>
    </row>
    <row r="179" spans="1:3" x14ac:dyDescent="0.35">
      <c r="A179" s="13" t="str">
        <f t="shared" si="2"/>
        <v/>
      </c>
      <c r="B179" s="63">
        <v>44113</v>
      </c>
      <c r="C179" s="75"/>
    </row>
    <row r="180" spans="1:3" x14ac:dyDescent="0.35">
      <c r="A180" s="13" t="str">
        <f t="shared" si="2"/>
        <v/>
      </c>
      <c r="B180" s="63">
        <v>44114</v>
      </c>
      <c r="C180" s="75"/>
    </row>
    <row r="181" spans="1:3" x14ac:dyDescent="0.35">
      <c r="A181" s="13" t="str">
        <f t="shared" si="2"/>
        <v/>
      </c>
      <c r="B181" s="63">
        <v>44115</v>
      </c>
      <c r="C181" s="75"/>
    </row>
    <row r="182" spans="1:3" x14ac:dyDescent="0.35">
      <c r="A182" s="13" t="str">
        <f t="shared" si="2"/>
        <v/>
      </c>
      <c r="B182" s="63">
        <v>44116</v>
      </c>
      <c r="C182" s="75"/>
    </row>
    <row r="183" spans="1:3" x14ac:dyDescent="0.35">
      <c r="A183" s="13" t="str">
        <f t="shared" si="2"/>
        <v/>
      </c>
      <c r="B183" s="63">
        <v>44117</v>
      </c>
      <c r="C183" s="75"/>
    </row>
    <row r="184" spans="1:3" x14ac:dyDescent="0.35">
      <c r="A184" s="13">
        <f t="shared" si="2"/>
        <v>44118</v>
      </c>
      <c r="B184" s="63">
        <v>44118</v>
      </c>
      <c r="C184" s="75">
        <v>1007</v>
      </c>
    </row>
    <row r="185" spans="1:3" x14ac:dyDescent="0.35">
      <c r="A185" s="13" t="str">
        <f t="shared" si="2"/>
        <v/>
      </c>
      <c r="B185" s="63">
        <v>44119</v>
      </c>
      <c r="C185" s="75"/>
    </row>
    <row r="186" spans="1:3" x14ac:dyDescent="0.35">
      <c r="A186" s="13" t="str">
        <f t="shared" si="2"/>
        <v/>
      </c>
      <c r="B186" s="63">
        <v>44120</v>
      </c>
      <c r="C186" s="75"/>
    </row>
    <row r="187" spans="1:3" x14ac:dyDescent="0.35">
      <c r="A187" s="13" t="str">
        <f t="shared" si="2"/>
        <v/>
      </c>
      <c r="B187" s="63">
        <v>44121</v>
      </c>
      <c r="C187" s="75"/>
    </row>
    <row r="188" spans="1:3" x14ac:dyDescent="0.35">
      <c r="A188" s="13" t="str">
        <f t="shared" si="2"/>
        <v/>
      </c>
      <c r="B188" s="63">
        <v>44122</v>
      </c>
      <c r="C188" s="75"/>
    </row>
    <row r="189" spans="1:3" x14ac:dyDescent="0.35">
      <c r="A189" s="13" t="str">
        <f t="shared" si="2"/>
        <v/>
      </c>
      <c r="B189" s="63">
        <v>44123</v>
      </c>
      <c r="C189" s="75"/>
    </row>
    <row r="190" spans="1:3" x14ac:dyDescent="0.35">
      <c r="A190" s="13" t="str">
        <f t="shared" si="2"/>
        <v/>
      </c>
      <c r="B190" s="63">
        <v>44124</v>
      </c>
      <c r="C190" s="75"/>
    </row>
    <row r="191" spans="1:3" x14ac:dyDescent="0.35">
      <c r="A191" s="13">
        <f t="shared" si="2"/>
        <v>44125</v>
      </c>
      <c r="B191" s="63">
        <v>44125</v>
      </c>
      <c r="C191" s="75">
        <v>1024</v>
      </c>
    </row>
    <row r="192" spans="1:3" x14ac:dyDescent="0.35">
      <c r="A192" s="13" t="str">
        <f t="shared" si="2"/>
        <v/>
      </c>
      <c r="B192" s="63">
        <v>44126</v>
      </c>
      <c r="C192" s="75"/>
    </row>
    <row r="193" spans="1:3" x14ac:dyDescent="0.35">
      <c r="A193" s="13" t="str">
        <f t="shared" si="2"/>
        <v/>
      </c>
      <c r="B193" s="63">
        <v>44127</v>
      </c>
      <c r="C193" s="75"/>
    </row>
    <row r="194" spans="1:3" x14ac:dyDescent="0.35">
      <c r="A194" s="13" t="str">
        <f t="shared" si="2"/>
        <v/>
      </c>
      <c r="B194" s="63">
        <v>44128</v>
      </c>
      <c r="C194" s="75"/>
    </row>
    <row r="195" spans="1:3" x14ac:dyDescent="0.35">
      <c r="A195" s="13" t="str">
        <f t="shared" ref="A195:A200" si="3">IF(B195=$A$3,B195,IF(MOD(B195-$B$4,7)=0,B195,""))</f>
        <v/>
      </c>
      <c r="B195" s="63">
        <v>44129</v>
      </c>
      <c r="C195" s="75"/>
    </row>
    <row r="196" spans="1:3" x14ac:dyDescent="0.35">
      <c r="A196" s="13" t="str">
        <f t="shared" si="3"/>
        <v/>
      </c>
      <c r="B196" s="63">
        <v>44130</v>
      </c>
      <c r="C196" s="75"/>
    </row>
    <row r="197" spans="1:3" x14ac:dyDescent="0.35">
      <c r="A197" s="13" t="str">
        <f t="shared" si="3"/>
        <v/>
      </c>
      <c r="B197" s="63">
        <v>44131</v>
      </c>
      <c r="C197" s="75"/>
    </row>
    <row r="198" spans="1:3" x14ac:dyDescent="0.35">
      <c r="A198" s="13">
        <f t="shared" si="3"/>
        <v>44132</v>
      </c>
      <c r="B198" s="63">
        <v>44132</v>
      </c>
      <c r="C198" s="75">
        <v>1011</v>
      </c>
    </row>
    <row r="199" spans="1:3" x14ac:dyDescent="0.35">
      <c r="A199" s="13" t="str">
        <f t="shared" si="3"/>
        <v/>
      </c>
      <c r="B199" s="63">
        <v>44133</v>
      </c>
      <c r="C199" s="75"/>
    </row>
    <row r="200" spans="1:3" x14ac:dyDescent="0.35">
      <c r="A200" s="13" t="str">
        <f t="shared" si="3"/>
        <v/>
      </c>
      <c r="B200" s="63">
        <v>44134</v>
      </c>
      <c r="C200" s="75"/>
    </row>
    <row r="201" spans="1:3" x14ac:dyDescent="0.35">
      <c r="A201" s="13" t="str">
        <f t="shared" ref="A201:A212" si="4">IF(B201=$A$3,B201,IF(MOD(B201-$B$4,7)=0,B201,""))</f>
        <v/>
      </c>
      <c r="B201" s="63">
        <v>44135</v>
      </c>
      <c r="C201" s="75"/>
    </row>
    <row r="202" spans="1:3" x14ac:dyDescent="0.35">
      <c r="A202" s="13" t="str">
        <f t="shared" si="4"/>
        <v/>
      </c>
      <c r="B202" s="63">
        <v>44136</v>
      </c>
      <c r="C202" s="75"/>
    </row>
    <row r="203" spans="1:3" x14ac:dyDescent="0.35">
      <c r="A203" s="13" t="str">
        <f t="shared" si="4"/>
        <v/>
      </c>
      <c r="B203" s="63">
        <v>44137</v>
      </c>
      <c r="C203" s="75"/>
    </row>
    <row r="204" spans="1:3" x14ac:dyDescent="0.35">
      <c r="A204" s="13" t="str">
        <f t="shared" si="4"/>
        <v/>
      </c>
      <c r="B204" s="63">
        <v>44138</v>
      </c>
      <c r="C204" s="75"/>
    </row>
    <row r="205" spans="1:3" x14ac:dyDescent="0.35">
      <c r="A205" s="13">
        <f t="shared" si="4"/>
        <v>44139</v>
      </c>
      <c r="B205" s="63">
        <v>44139</v>
      </c>
      <c r="C205" s="75">
        <v>1060</v>
      </c>
    </row>
    <row r="206" spans="1:3" x14ac:dyDescent="0.35">
      <c r="A206" s="13" t="str">
        <f t="shared" si="4"/>
        <v/>
      </c>
      <c r="B206" s="63">
        <v>44140</v>
      </c>
      <c r="C206" s="75"/>
    </row>
    <row r="207" spans="1:3" x14ac:dyDescent="0.35">
      <c r="A207" s="13" t="str">
        <f t="shared" si="4"/>
        <v/>
      </c>
      <c r="B207" s="63">
        <v>44141</v>
      </c>
      <c r="C207" s="75"/>
    </row>
    <row r="208" spans="1:3" x14ac:dyDescent="0.35">
      <c r="A208" s="13" t="str">
        <f t="shared" si="4"/>
        <v/>
      </c>
      <c r="B208" s="63">
        <v>44142</v>
      </c>
      <c r="C208" s="75"/>
    </row>
    <row r="209" spans="1:3" x14ac:dyDescent="0.35">
      <c r="A209" s="13" t="str">
        <f t="shared" si="4"/>
        <v/>
      </c>
      <c r="B209" s="63">
        <v>44143</v>
      </c>
      <c r="C209" s="75"/>
    </row>
    <row r="210" spans="1:3" x14ac:dyDescent="0.35">
      <c r="A210" s="13" t="str">
        <f t="shared" si="4"/>
        <v/>
      </c>
      <c r="B210" s="63">
        <v>44144</v>
      </c>
      <c r="C210" s="75"/>
    </row>
    <row r="211" spans="1:3" x14ac:dyDescent="0.35">
      <c r="A211" s="13" t="str">
        <f t="shared" si="4"/>
        <v/>
      </c>
      <c r="B211" s="63">
        <v>44145</v>
      </c>
      <c r="C211" s="75"/>
    </row>
    <row r="212" spans="1:3" x14ac:dyDescent="0.35">
      <c r="A212" s="13">
        <f t="shared" si="4"/>
        <v>44146</v>
      </c>
      <c r="B212" s="63">
        <v>44146</v>
      </c>
      <c r="C212" s="75">
        <v>1051</v>
      </c>
    </row>
    <row r="213" spans="1:3" x14ac:dyDescent="0.35">
      <c r="A213" s="13" t="str">
        <f t="shared" ref="A213:A219" si="5">IF(B213=$A$3,B213,IF(MOD(B213-$B$4,7)=0,B213,""))</f>
        <v/>
      </c>
      <c r="B213" s="63">
        <v>44147</v>
      </c>
    </row>
    <row r="214" spans="1:3" x14ac:dyDescent="0.35">
      <c r="A214" s="13" t="str">
        <f t="shared" si="5"/>
        <v/>
      </c>
      <c r="B214" s="63">
        <v>44148</v>
      </c>
    </row>
    <row r="215" spans="1:3" x14ac:dyDescent="0.35">
      <c r="A215" s="13" t="str">
        <f t="shared" si="5"/>
        <v/>
      </c>
      <c r="B215" s="63">
        <v>44149</v>
      </c>
    </row>
    <row r="216" spans="1:3" x14ac:dyDescent="0.35">
      <c r="A216" s="13" t="str">
        <f t="shared" si="5"/>
        <v/>
      </c>
      <c r="B216" s="63">
        <v>44150</v>
      </c>
    </row>
    <row r="217" spans="1:3" x14ac:dyDescent="0.35">
      <c r="A217" s="13" t="str">
        <f t="shared" si="5"/>
        <v/>
      </c>
      <c r="B217" s="63">
        <v>44151</v>
      </c>
    </row>
    <row r="218" spans="1:3" x14ac:dyDescent="0.35">
      <c r="A218" s="13" t="str">
        <f t="shared" si="5"/>
        <v/>
      </c>
      <c r="B218" s="63">
        <v>44152</v>
      </c>
    </row>
    <row r="219" spans="1:3" x14ac:dyDescent="0.35">
      <c r="A219" s="13">
        <f t="shared" si="5"/>
        <v>44153</v>
      </c>
      <c r="B219" s="63">
        <v>44153</v>
      </c>
      <c r="C219" s="75">
        <v>1063</v>
      </c>
    </row>
    <row r="220" spans="1:3" x14ac:dyDescent="0.35">
      <c r="A220" s="13" t="str">
        <f t="shared" ref="A220:A226" si="6">IF(B220=$A$3,B220,IF(MOD(B220-$B$4,7)=0,B220,""))</f>
        <v/>
      </c>
      <c r="B220" s="63">
        <v>44154</v>
      </c>
    </row>
    <row r="221" spans="1:3" x14ac:dyDescent="0.35">
      <c r="A221" s="13" t="str">
        <f t="shared" si="6"/>
        <v/>
      </c>
      <c r="B221" s="63">
        <v>44155</v>
      </c>
    </row>
    <row r="222" spans="1:3" x14ac:dyDescent="0.35">
      <c r="A222" s="13" t="str">
        <f t="shared" si="6"/>
        <v/>
      </c>
      <c r="B222" s="63">
        <v>44156</v>
      </c>
    </row>
    <row r="223" spans="1:3" x14ac:dyDescent="0.35">
      <c r="A223" s="13" t="str">
        <f t="shared" si="6"/>
        <v/>
      </c>
      <c r="B223" s="63">
        <v>44157</v>
      </c>
    </row>
    <row r="224" spans="1:3" x14ac:dyDescent="0.35">
      <c r="A224" s="13" t="str">
        <f t="shared" si="6"/>
        <v/>
      </c>
      <c r="B224" s="63">
        <v>44158</v>
      </c>
    </row>
    <row r="225" spans="1:3" x14ac:dyDescent="0.35">
      <c r="A225" s="13" t="str">
        <f t="shared" si="6"/>
        <v/>
      </c>
      <c r="B225" s="63">
        <v>44159</v>
      </c>
    </row>
    <row r="226" spans="1:3" x14ac:dyDescent="0.35">
      <c r="A226" s="13">
        <f t="shared" si="6"/>
        <v>44160</v>
      </c>
      <c r="B226" s="63">
        <v>44160</v>
      </c>
      <c r="C226" s="75">
        <v>1048</v>
      </c>
    </row>
    <row r="227" spans="1:3" x14ac:dyDescent="0.35">
      <c r="A227" s="13" t="str">
        <f t="shared" ref="A227:A233" si="7">IF(B227=$A$3,B227,IF(MOD(B227-$B$4,7)=0,B227,""))</f>
        <v/>
      </c>
      <c r="B227" s="63">
        <v>44161</v>
      </c>
    </row>
    <row r="228" spans="1:3" x14ac:dyDescent="0.35">
      <c r="A228" s="13" t="str">
        <f t="shared" si="7"/>
        <v/>
      </c>
      <c r="B228" s="63">
        <v>44162</v>
      </c>
    </row>
    <row r="229" spans="1:3" x14ac:dyDescent="0.35">
      <c r="A229" s="13" t="str">
        <f t="shared" si="7"/>
        <v/>
      </c>
      <c r="B229" s="63">
        <v>44163</v>
      </c>
    </row>
    <row r="230" spans="1:3" x14ac:dyDescent="0.35">
      <c r="A230" s="13" t="str">
        <f t="shared" si="7"/>
        <v/>
      </c>
      <c r="B230" s="63">
        <v>44164</v>
      </c>
    </row>
    <row r="231" spans="1:3" x14ac:dyDescent="0.35">
      <c r="A231" s="13" t="str">
        <f t="shared" si="7"/>
        <v/>
      </c>
      <c r="B231" s="63">
        <v>44165</v>
      </c>
    </row>
    <row r="232" spans="1:3" x14ac:dyDescent="0.35">
      <c r="A232" s="13" t="str">
        <f t="shared" si="7"/>
        <v/>
      </c>
      <c r="B232" s="63">
        <v>44166</v>
      </c>
    </row>
    <row r="233" spans="1:3" x14ac:dyDescent="0.35">
      <c r="A233" s="13">
        <f t="shared" si="7"/>
        <v>44167</v>
      </c>
      <c r="B233" s="63">
        <v>44167</v>
      </c>
      <c r="C233" s="75">
        <v>1068</v>
      </c>
    </row>
    <row r="234" spans="1:3" x14ac:dyDescent="0.35">
      <c r="A234" s="13" t="str">
        <f t="shared" ref="A234:A240" si="8">IF(B234=$A$3,B234,IF(MOD(B234-$B$4,7)=0,B234,""))</f>
        <v/>
      </c>
      <c r="B234" s="63">
        <v>44168</v>
      </c>
    </row>
    <row r="235" spans="1:3" x14ac:dyDescent="0.35">
      <c r="A235" s="13" t="str">
        <f t="shared" si="8"/>
        <v/>
      </c>
      <c r="B235" s="63">
        <v>44169</v>
      </c>
    </row>
    <row r="236" spans="1:3" x14ac:dyDescent="0.35">
      <c r="A236" s="13" t="str">
        <f t="shared" si="8"/>
        <v/>
      </c>
      <c r="B236" s="63">
        <v>44170</v>
      </c>
    </row>
    <row r="237" spans="1:3" x14ac:dyDescent="0.35">
      <c r="A237" s="13" t="str">
        <f t="shared" si="8"/>
        <v/>
      </c>
      <c r="B237" s="63">
        <v>44171</v>
      </c>
    </row>
    <row r="238" spans="1:3" x14ac:dyDescent="0.35">
      <c r="A238" s="13" t="str">
        <f t="shared" si="8"/>
        <v/>
      </c>
      <c r="B238" s="63">
        <v>44172</v>
      </c>
    </row>
    <row r="239" spans="1:3" x14ac:dyDescent="0.35">
      <c r="A239" s="13" t="str">
        <f t="shared" si="8"/>
        <v/>
      </c>
      <c r="B239" s="63">
        <v>44173</v>
      </c>
    </row>
    <row r="240" spans="1:3" x14ac:dyDescent="0.35">
      <c r="A240" s="13">
        <f t="shared" si="8"/>
        <v>44174</v>
      </c>
      <c r="B240" s="63">
        <v>44174</v>
      </c>
      <c r="C240" s="75">
        <v>1037</v>
      </c>
    </row>
    <row r="241" spans="1:3" x14ac:dyDescent="0.35">
      <c r="A241" s="13" t="str">
        <f t="shared" ref="A241:A253" si="9">IF(B241=$A$3,B241,IF(MOD(B241-$B$4,7)=0,B241,""))</f>
        <v/>
      </c>
      <c r="B241" s="63">
        <v>44175</v>
      </c>
      <c r="C241" s="75"/>
    </row>
    <row r="242" spans="1:3" x14ac:dyDescent="0.35">
      <c r="A242" s="13" t="str">
        <f t="shared" si="9"/>
        <v/>
      </c>
      <c r="B242" s="63">
        <v>44176</v>
      </c>
      <c r="C242" s="75"/>
    </row>
    <row r="243" spans="1:3" x14ac:dyDescent="0.35">
      <c r="A243" s="13" t="str">
        <f t="shared" si="9"/>
        <v/>
      </c>
      <c r="B243" s="63">
        <v>44177</v>
      </c>
      <c r="C243" s="75"/>
    </row>
    <row r="244" spans="1:3" x14ac:dyDescent="0.35">
      <c r="A244" s="13" t="str">
        <f t="shared" si="9"/>
        <v/>
      </c>
      <c r="B244" s="63">
        <v>44178</v>
      </c>
      <c r="C244" s="75"/>
    </row>
    <row r="245" spans="1:3" x14ac:dyDescent="0.35">
      <c r="A245" s="13" t="str">
        <f t="shared" si="9"/>
        <v/>
      </c>
      <c r="B245" s="63">
        <v>44179</v>
      </c>
      <c r="C245" s="75"/>
    </row>
    <row r="246" spans="1:3" x14ac:dyDescent="0.35">
      <c r="A246" s="13" t="str">
        <f t="shared" si="9"/>
        <v/>
      </c>
      <c r="B246" s="63">
        <v>44180</v>
      </c>
      <c r="C246" s="75"/>
    </row>
    <row r="247" spans="1:3" x14ac:dyDescent="0.35">
      <c r="A247" s="13">
        <f t="shared" si="9"/>
        <v>44181</v>
      </c>
      <c r="B247" s="63">
        <v>44181</v>
      </c>
      <c r="C247" s="75">
        <v>963</v>
      </c>
    </row>
    <row r="248" spans="1:3" x14ac:dyDescent="0.35">
      <c r="A248" s="13" t="str">
        <f t="shared" si="9"/>
        <v/>
      </c>
      <c r="B248" s="63">
        <v>44182</v>
      </c>
      <c r="C248" s="75"/>
    </row>
    <row r="249" spans="1:3" x14ac:dyDescent="0.35">
      <c r="A249" s="13" t="str">
        <f t="shared" si="9"/>
        <v/>
      </c>
      <c r="B249" s="63">
        <v>44183</v>
      </c>
      <c r="C249" s="75"/>
    </row>
    <row r="250" spans="1:3" x14ac:dyDescent="0.35">
      <c r="A250" s="13" t="str">
        <f t="shared" si="9"/>
        <v/>
      </c>
      <c r="B250" s="63">
        <v>44184</v>
      </c>
      <c r="C250" s="75"/>
    </row>
    <row r="251" spans="1:3" x14ac:dyDescent="0.35">
      <c r="A251" s="13" t="str">
        <f t="shared" si="9"/>
        <v/>
      </c>
      <c r="B251" s="63">
        <v>44185</v>
      </c>
      <c r="C251" s="75"/>
    </row>
    <row r="252" spans="1:3" x14ac:dyDescent="0.35">
      <c r="A252" s="13" t="str">
        <f t="shared" si="9"/>
        <v/>
      </c>
      <c r="B252" s="63">
        <v>44186</v>
      </c>
      <c r="C252" s="75"/>
    </row>
    <row r="253" spans="1:3" x14ac:dyDescent="0.35">
      <c r="A253" s="13" t="str">
        <f t="shared" si="9"/>
        <v/>
      </c>
      <c r="B253" s="63">
        <v>44187</v>
      </c>
      <c r="C253" s="75"/>
    </row>
    <row r="254" spans="1:3" x14ac:dyDescent="0.35">
      <c r="A254" s="63">
        <v>44188</v>
      </c>
      <c r="B254" s="63">
        <v>44188</v>
      </c>
      <c r="C254" s="75">
        <v>1013</v>
      </c>
    </row>
    <row r="255" spans="1:3" x14ac:dyDescent="0.35">
      <c r="B255" s="63">
        <v>44189</v>
      </c>
      <c r="C255" s="75"/>
    </row>
    <row r="256" spans="1:3" x14ac:dyDescent="0.35">
      <c r="B256" s="63">
        <v>44190</v>
      </c>
      <c r="C256" s="75"/>
    </row>
    <row r="257" spans="1:3" x14ac:dyDescent="0.35">
      <c r="B257" s="63">
        <v>44191</v>
      </c>
      <c r="C257" s="75"/>
    </row>
    <row r="258" spans="1:3" x14ac:dyDescent="0.35">
      <c r="B258" s="63">
        <v>44192</v>
      </c>
      <c r="C258" s="75"/>
    </row>
    <row r="259" spans="1:3" x14ac:dyDescent="0.35">
      <c r="B259" s="63">
        <v>44193</v>
      </c>
      <c r="C259" s="75"/>
    </row>
    <row r="260" spans="1:3" x14ac:dyDescent="0.35">
      <c r="A260" s="63">
        <v>44194</v>
      </c>
      <c r="B260" s="63">
        <v>44194</v>
      </c>
      <c r="C260" s="75">
        <v>967</v>
      </c>
    </row>
    <row r="261" spans="1:3" x14ac:dyDescent="0.35">
      <c r="B261" s="63">
        <v>44195</v>
      </c>
    </row>
    <row r="262" spans="1:3" x14ac:dyDescent="0.35">
      <c r="B262" s="63">
        <v>44196</v>
      </c>
    </row>
    <row r="263" spans="1:3" x14ac:dyDescent="0.35">
      <c r="B263" s="63">
        <v>44197</v>
      </c>
    </row>
    <row r="264" spans="1:3" x14ac:dyDescent="0.35">
      <c r="B264" s="63">
        <v>44198</v>
      </c>
    </row>
    <row r="265" spans="1:3" x14ac:dyDescent="0.35">
      <c r="B265" s="63">
        <v>44199</v>
      </c>
    </row>
    <row r="266" spans="1:3" x14ac:dyDescent="0.35">
      <c r="B266" s="63">
        <v>44200</v>
      </c>
    </row>
    <row r="267" spans="1:3" x14ac:dyDescent="0.35">
      <c r="B267" s="63">
        <v>44201</v>
      </c>
      <c r="C267" s="2">
        <v>1019</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20"/>
  <sheetViews>
    <sheetView showGridLines="0" zoomScale="85" zoomScaleNormal="85" workbookViewId="0">
      <pane xSplit="1" ySplit="4" topLeftCell="B298" activePane="bottomRight" state="frozen"/>
      <selection pane="topRight" activeCell="B1" sqref="B1"/>
      <selection pane="bottomLeft" activeCell="A5" sqref="A5"/>
      <selection pane="bottomRight" activeCell="B320" sqref="B320"/>
    </sheetView>
  </sheetViews>
  <sheetFormatPr defaultRowHeight="14.5" x14ac:dyDescent="0.35"/>
  <cols>
    <col min="1" max="1" width="14.453125" customWidth="1"/>
    <col min="2" max="2" width="13.90625" style="2" bestFit="1" customWidth="1"/>
    <col min="3" max="3" width="12.453125" style="2" customWidth="1"/>
    <col min="4" max="4" width="13.453125" style="2" customWidth="1"/>
    <col min="5" max="5" width="15.453125" style="2" customWidth="1"/>
    <col min="6" max="6" width="15.453125" style="399" customWidth="1"/>
    <col min="7" max="7" width="16.453125" customWidth="1"/>
    <col min="8" max="8" width="16" customWidth="1"/>
    <col min="9" max="9" width="14.453125" customWidth="1"/>
    <col min="10" max="10" width="18.453125" style="31" customWidth="1"/>
    <col min="11" max="11" width="11.453125" style="152" customWidth="1"/>
    <col min="12" max="13" width="11.453125" style="404" customWidth="1"/>
    <col min="14" max="14" width="12.453125" style="152" customWidth="1"/>
    <col min="15" max="15" width="11.453125" style="152" customWidth="1"/>
    <col min="16" max="16" width="12.453125" style="150" customWidth="1"/>
    <col min="17" max="18" width="12.453125" style="402" customWidth="1"/>
    <col min="19" max="19" width="13.453125" style="151" customWidth="1"/>
    <col min="20" max="20" width="6.453125" customWidth="1"/>
  </cols>
  <sheetData>
    <row r="1" spans="1:27" x14ac:dyDescent="0.35">
      <c r="A1" s="1" t="s">
        <v>208</v>
      </c>
      <c r="B1" s="1"/>
      <c r="C1" s="1"/>
      <c r="I1" s="79"/>
      <c r="J1" s="147"/>
      <c r="K1" s="427" t="s">
        <v>120</v>
      </c>
      <c r="L1" s="428"/>
      <c r="M1" s="428"/>
      <c r="N1" s="428"/>
      <c r="O1" s="428"/>
      <c r="P1" s="428"/>
      <c r="W1" s="22" t="s">
        <v>29</v>
      </c>
    </row>
    <row r="2" spans="1:27" x14ac:dyDescent="0.35">
      <c r="A2" s="2"/>
      <c r="I2" s="435" t="s">
        <v>205</v>
      </c>
      <c r="J2" s="436"/>
      <c r="Q2" s="407"/>
      <c r="R2" s="407"/>
    </row>
    <row r="3" spans="1:27" ht="48.75" customHeight="1" x14ac:dyDescent="0.35">
      <c r="A3" s="437" t="s">
        <v>30</v>
      </c>
      <c r="B3" s="439" t="s">
        <v>203</v>
      </c>
      <c r="C3" s="440"/>
      <c r="D3" s="440"/>
      <c r="E3" s="105" t="s">
        <v>202</v>
      </c>
      <c r="F3" s="431" t="s">
        <v>217</v>
      </c>
      <c r="G3" s="441" t="s">
        <v>204</v>
      </c>
      <c r="H3" s="441"/>
      <c r="I3" s="435"/>
      <c r="J3" s="436"/>
      <c r="K3" s="429" t="s">
        <v>206</v>
      </c>
      <c r="L3" s="432" t="s">
        <v>218</v>
      </c>
      <c r="M3" s="433" t="s">
        <v>219</v>
      </c>
      <c r="N3" s="434" t="s">
        <v>207</v>
      </c>
      <c r="O3" s="429" t="s">
        <v>201</v>
      </c>
      <c r="P3" s="430" t="s">
        <v>209</v>
      </c>
      <c r="Q3" s="433" t="s">
        <v>220</v>
      </c>
      <c r="R3" s="433" t="s">
        <v>221</v>
      </c>
      <c r="S3" s="434" t="s">
        <v>200</v>
      </c>
    </row>
    <row r="4" spans="1:27" ht="30.65" customHeight="1" x14ac:dyDescent="0.35">
      <c r="A4" s="438"/>
      <c r="B4" s="23" t="s">
        <v>18</v>
      </c>
      <c r="C4" s="24" t="s">
        <v>17</v>
      </c>
      <c r="D4" s="28" t="s">
        <v>3</v>
      </c>
      <c r="E4" s="100" t="s">
        <v>64</v>
      </c>
      <c r="F4" s="431"/>
      <c r="G4" s="99" t="s">
        <v>64</v>
      </c>
      <c r="H4" s="80" t="s">
        <v>65</v>
      </c>
      <c r="I4" s="81" t="s">
        <v>64</v>
      </c>
      <c r="J4" s="148" t="s">
        <v>65</v>
      </c>
      <c r="K4" s="429"/>
      <c r="L4" s="432"/>
      <c r="M4" s="433"/>
      <c r="N4" s="434"/>
      <c r="O4" s="429"/>
      <c r="P4" s="430"/>
      <c r="Q4" s="433"/>
      <c r="R4" s="433"/>
      <c r="S4" s="434"/>
    </row>
    <row r="5" spans="1:27" x14ac:dyDescent="0.35">
      <c r="A5" s="25">
        <v>43892</v>
      </c>
      <c r="B5" s="26">
        <v>814</v>
      </c>
      <c r="C5" s="27">
        <v>1</v>
      </c>
      <c r="D5" s="27">
        <v>815</v>
      </c>
      <c r="E5" s="57">
        <v>1</v>
      </c>
      <c r="F5" s="401"/>
      <c r="G5" s="45"/>
      <c r="H5" s="7"/>
      <c r="I5" s="78"/>
      <c r="J5" s="149"/>
      <c r="K5" s="153"/>
      <c r="L5" s="52"/>
      <c r="M5" s="91"/>
      <c r="N5" s="91"/>
      <c r="O5" s="91"/>
      <c r="P5" s="153"/>
      <c r="Q5" s="92"/>
      <c r="R5" s="92"/>
      <c r="S5" s="92"/>
      <c r="T5" s="7"/>
      <c r="U5" s="7"/>
      <c r="V5" s="8"/>
      <c r="W5" s="8"/>
      <c r="X5" s="8"/>
      <c r="Y5" s="8"/>
      <c r="Z5" s="8"/>
      <c r="AA5" s="8"/>
    </row>
    <row r="6" spans="1:27" x14ac:dyDescent="0.35">
      <c r="A6" s="25">
        <v>43893</v>
      </c>
      <c r="B6" s="26">
        <v>914</v>
      </c>
      <c r="C6" s="27">
        <v>1</v>
      </c>
      <c r="D6" s="27">
        <v>915</v>
      </c>
      <c r="E6" s="57">
        <v>0</v>
      </c>
      <c r="F6" s="400">
        <f>E6/(D6-D5)</f>
        <v>0</v>
      </c>
      <c r="G6" s="45"/>
      <c r="H6" s="7"/>
      <c r="I6" s="78"/>
      <c r="J6" s="149"/>
      <c r="K6" s="153"/>
      <c r="L6" s="52"/>
      <c r="M6" s="91"/>
      <c r="N6" s="91"/>
      <c r="O6" s="91"/>
      <c r="P6" s="153"/>
      <c r="Q6" s="92"/>
      <c r="R6" s="92"/>
      <c r="S6" s="92"/>
      <c r="T6" s="7"/>
      <c r="U6" s="8"/>
      <c r="V6" s="8"/>
      <c r="W6" s="8"/>
      <c r="X6" s="8"/>
      <c r="Y6" s="8"/>
      <c r="Z6" s="8"/>
      <c r="AA6" s="8"/>
    </row>
    <row r="7" spans="1:27" x14ac:dyDescent="0.35">
      <c r="A7" s="25">
        <v>43894</v>
      </c>
      <c r="B7" s="26">
        <v>1043</v>
      </c>
      <c r="C7" s="27">
        <v>3</v>
      </c>
      <c r="D7" s="27">
        <v>1046</v>
      </c>
      <c r="E7" s="57">
        <v>2</v>
      </c>
      <c r="F7" s="400">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35">
      <c r="A8" s="25">
        <v>43895</v>
      </c>
      <c r="B8" s="26">
        <v>1250</v>
      </c>
      <c r="C8" s="27">
        <v>6</v>
      </c>
      <c r="D8" s="27">
        <v>1256</v>
      </c>
      <c r="E8" s="57">
        <v>3</v>
      </c>
      <c r="F8" s="400">
        <f t="shared" si="0"/>
        <v>1.4285714285714285E-2</v>
      </c>
      <c r="G8" s="45"/>
      <c r="H8" s="7"/>
      <c r="I8" s="78"/>
      <c r="J8" s="149"/>
      <c r="K8" s="153"/>
      <c r="L8" s="52"/>
      <c r="M8" s="91"/>
      <c r="N8" s="91"/>
      <c r="O8" s="91"/>
      <c r="P8" s="153"/>
      <c r="Q8" s="92"/>
      <c r="R8" s="92"/>
      <c r="S8" s="92"/>
      <c r="T8" s="7"/>
      <c r="U8" s="8"/>
      <c r="V8" s="8"/>
      <c r="W8" s="8"/>
      <c r="X8" s="8"/>
      <c r="Y8" s="8"/>
      <c r="Z8" s="8"/>
      <c r="AA8" s="8"/>
    </row>
    <row r="9" spans="1:27" x14ac:dyDescent="0.35">
      <c r="A9" s="25">
        <v>43896</v>
      </c>
      <c r="B9" s="26">
        <v>1514</v>
      </c>
      <c r="C9" s="27">
        <v>11</v>
      </c>
      <c r="D9" s="27">
        <v>1525</v>
      </c>
      <c r="E9" s="57">
        <v>5</v>
      </c>
      <c r="F9" s="400">
        <f t="shared" si="0"/>
        <v>1.858736059479554E-2</v>
      </c>
      <c r="G9" s="45"/>
      <c r="H9" s="7"/>
      <c r="I9" s="78"/>
      <c r="J9" s="149"/>
      <c r="K9" s="153"/>
      <c r="L9" s="52"/>
      <c r="M9" s="91"/>
      <c r="N9" s="91"/>
      <c r="O9" s="91"/>
      <c r="P9" s="153"/>
      <c r="Q9" s="92"/>
      <c r="R9" s="92"/>
      <c r="S9" s="92"/>
      <c r="T9" s="7"/>
      <c r="U9" s="8"/>
      <c r="V9" s="8"/>
      <c r="W9" s="8"/>
      <c r="X9" s="8"/>
      <c r="Y9" s="8"/>
      <c r="Z9" s="8"/>
      <c r="AA9" s="8"/>
    </row>
    <row r="10" spans="1:27" x14ac:dyDescent="0.35">
      <c r="A10" s="25">
        <v>43897</v>
      </c>
      <c r="B10" s="26">
        <v>1664</v>
      </c>
      <c r="C10" s="27">
        <v>16</v>
      </c>
      <c r="D10" s="27">
        <v>1680</v>
      </c>
      <c r="E10" s="57">
        <v>5</v>
      </c>
      <c r="F10" s="400">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35">
      <c r="A11" s="25">
        <v>43898</v>
      </c>
      <c r="B11" s="26">
        <v>1939</v>
      </c>
      <c r="C11" s="27">
        <v>18</v>
      </c>
      <c r="D11" s="27">
        <v>1957</v>
      </c>
      <c r="E11" s="57">
        <v>2</v>
      </c>
      <c r="F11" s="400">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35">
      <c r="A12" s="25">
        <v>43899</v>
      </c>
      <c r="B12" s="26">
        <v>2078</v>
      </c>
      <c r="C12" s="27">
        <v>23</v>
      </c>
      <c r="D12" s="27">
        <v>2101</v>
      </c>
      <c r="E12" s="57">
        <v>5</v>
      </c>
      <c r="F12" s="400">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35">
      <c r="A13" s="25">
        <v>43900</v>
      </c>
      <c r="B13" s="26">
        <v>2207</v>
      </c>
      <c r="C13" s="27">
        <v>27</v>
      </c>
      <c r="D13" s="27">
        <v>2234</v>
      </c>
      <c r="E13" s="57">
        <v>4</v>
      </c>
      <c r="F13" s="400">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35">
      <c r="A14" s="25">
        <v>43901</v>
      </c>
      <c r="B14" s="26">
        <v>2280</v>
      </c>
      <c r="C14" s="27">
        <v>36</v>
      </c>
      <c r="D14" s="27">
        <v>2316</v>
      </c>
      <c r="E14" s="57">
        <v>9</v>
      </c>
      <c r="F14" s="400">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35">
      <c r="A15" s="25">
        <v>43902</v>
      </c>
      <c r="B15" s="26">
        <v>2832</v>
      </c>
      <c r="C15" s="27">
        <v>60</v>
      </c>
      <c r="D15" s="27">
        <v>2892</v>
      </c>
      <c r="E15" s="57">
        <v>24</v>
      </c>
      <c r="F15" s="400">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35">
      <c r="A16" s="25">
        <v>43903</v>
      </c>
      <c r="B16" s="26">
        <v>3229</v>
      </c>
      <c r="C16" s="27">
        <v>85</v>
      </c>
      <c r="D16" s="27">
        <v>3314</v>
      </c>
      <c r="E16" s="57">
        <v>25</v>
      </c>
      <c r="F16" s="400">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35">
      <c r="A17" s="25">
        <v>43904</v>
      </c>
      <c r="B17" s="26">
        <v>3594</v>
      </c>
      <c r="C17" s="27">
        <v>121</v>
      </c>
      <c r="D17" s="27">
        <v>3715</v>
      </c>
      <c r="E17" s="57">
        <v>36</v>
      </c>
      <c r="F17" s="400">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35">
      <c r="A18" s="25">
        <v>43905</v>
      </c>
      <c r="B18" s="26">
        <v>4087</v>
      </c>
      <c r="C18" s="27">
        <v>153</v>
      </c>
      <c r="D18" s="27">
        <v>4240</v>
      </c>
      <c r="E18" s="57">
        <v>32</v>
      </c>
      <c r="F18" s="400">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35">
      <c r="A19" s="25">
        <v>43906</v>
      </c>
      <c r="B19" s="26">
        <v>4724</v>
      </c>
      <c r="C19" s="27">
        <v>171</v>
      </c>
      <c r="D19" s="27">
        <v>4895</v>
      </c>
      <c r="E19" s="57">
        <v>18</v>
      </c>
      <c r="F19" s="400">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35">
      <c r="A20" s="25">
        <v>43907</v>
      </c>
      <c r="B20" s="26">
        <v>5051</v>
      </c>
      <c r="C20" s="27">
        <v>195</v>
      </c>
      <c r="D20" s="27">
        <v>5246</v>
      </c>
      <c r="E20" s="57">
        <v>24</v>
      </c>
      <c r="F20" s="400">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35">
      <c r="A21" s="25">
        <v>43908</v>
      </c>
      <c r="B21" s="26">
        <v>5864</v>
      </c>
      <c r="C21" s="27">
        <v>227</v>
      </c>
      <c r="D21" s="27">
        <v>6091</v>
      </c>
      <c r="E21" s="57">
        <v>32</v>
      </c>
      <c r="F21" s="400">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35">
      <c r="A22" s="25">
        <v>43909</v>
      </c>
      <c r="B22" s="26">
        <v>6506</v>
      </c>
      <c r="C22" s="27">
        <v>266</v>
      </c>
      <c r="D22" s="27">
        <v>6772</v>
      </c>
      <c r="E22" s="57">
        <v>39</v>
      </c>
      <c r="F22" s="400">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35">
      <c r="A23" s="25">
        <v>43910</v>
      </c>
      <c r="B23" s="26">
        <v>7228</v>
      </c>
      <c r="C23" s="27">
        <v>322</v>
      </c>
      <c r="D23" s="27">
        <v>7550</v>
      </c>
      <c r="E23" s="57">
        <v>56</v>
      </c>
      <c r="F23" s="400">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35">
      <c r="A24" s="25">
        <v>43911</v>
      </c>
      <c r="B24" s="26">
        <v>7886</v>
      </c>
      <c r="C24" s="27">
        <v>373</v>
      </c>
      <c r="D24" s="27">
        <v>8259</v>
      </c>
      <c r="E24" s="57">
        <v>51</v>
      </c>
      <c r="F24" s="400">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35">
      <c r="A25" s="25">
        <v>43912</v>
      </c>
      <c r="B25" s="26">
        <v>8263</v>
      </c>
      <c r="C25" s="27">
        <v>416</v>
      </c>
      <c r="D25" s="27">
        <v>8679</v>
      </c>
      <c r="E25" s="57">
        <v>43</v>
      </c>
      <c r="F25" s="400">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35">
      <c r="A26" s="25">
        <v>43913</v>
      </c>
      <c r="B26" s="26">
        <v>8865</v>
      </c>
      <c r="C26" s="27">
        <v>499</v>
      </c>
      <c r="D26" s="27">
        <v>9364</v>
      </c>
      <c r="E26" s="57">
        <v>83</v>
      </c>
      <c r="F26" s="400">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35">
      <c r="A27" s="25">
        <v>43914</v>
      </c>
      <c r="B27" s="64">
        <v>9384</v>
      </c>
      <c r="C27" s="65">
        <v>584</v>
      </c>
      <c r="D27" s="65">
        <v>9968</v>
      </c>
      <c r="E27" s="101">
        <v>85</v>
      </c>
      <c r="F27" s="400">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35">
      <c r="A28" s="25">
        <v>43915</v>
      </c>
      <c r="B28" s="65">
        <v>9957</v>
      </c>
      <c r="C28" s="65">
        <v>719</v>
      </c>
      <c r="D28" s="65">
        <v>10676</v>
      </c>
      <c r="E28" s="101">
        <v>135</v>
      </c>
      <c r="F28" s="400">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35">
      <c r="A29" s="25">
        <v>43916</v>
      </c>
      <c r="B29" s="27">
        <v>10593</v>
      </c>
      <c r="C29" s="27">
        <v>894</v>
      </c>
      <c r="D29" s="27">
        <v>11487</v>
      </c>
      <c r="E29" s="57">
        <v>175</v>
      </c>
      <c r="F29" s="400">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35">
      <c r="A30" s="25">
        <v>43917</v>
      </c>
      <c r="B30" s="27">
        <v>11214</v>
      </c>
      <c r="C30" s="27">
        <v>1059</v>
      </c>
      <c r="D30" s="27">
        <v>12273</v>
      </c>
      <c r="E30" s="57">
        <v>165</v>
      </c>
      <c r="F30" s="400">
        <f t="shared" si="0"/>
        <v>0.20992366412213739</v>
      </c>
      <c r="G30" s="31"/>
      <c r="I30" s="79"/>
      <c r="J30" s="147"/>
      <c r="K30" s="153"/>
      <c r="L30" s="52"/>
      <c r="M30" s="91"/>
      <c r="N30" s="91"/>
      <c r="O30" s="91"/>
      <c r="P30" s="153"/>
      <c r="Q30" s="92"/>
      <c r="R30" s="92"/>
      <c r="S30" s="92"/>
      <c r="U30" s="8"/>
    </row>
    <row r="31" spans="1:27" x14ac:dyDescent="0.35">
      <c r="A31" s="25">
        <v>43918</v>
      </c>
      <c r="B31" s="64">
        <v>11888</v>
      </c>
      <c r="C31" s="65">
        <v>1245</v>
      </c>
      <c r="D31" s="65">
        <v>13133</v>
      </c>
      <c r="E31" s="101">
        <v>186</v>
      </c>
      <c r="F31" s="400">
        <f t="shared" si="0"/>
        <v>0.21627906976744185</v>
      </c>
      <c r="G31" s="31"/>
      <c r="I31" s="79"/>
      <c r="J31" s="147"/>
      <c r="K31" s="153"/>
      <c r="L31" s="52"/>
      <c r="M31" s="91"/>
      <c r="N31" s="91"/>
      <c r="O31" s="91"/>
      <c r="P31" s="153"/>
      <c r="Q31" s="92"/>
      <c r="R31" s="92"/>
      <c r="S31" s="92"/>
      <c r="U31" s="8"/>
    </row>
    <row r="32" spans="1:27" x14ac:dyDescent="0.35">
      <c r="A32" s="25">
        <v>43919</v>
      </c>
      <c r="B32" s="64">
        <v>12505</v>
      </c>
      <c r="C32" s="65">
        <v>1384</v>
      </c>
      <c r="D32" s="65">
        <v>13889</v>
      </c>
      <c r="E32" s="101">
        <v>139</v>
      </c>
      <c r="F32" s="400">
        <f t="shared" si="0"/>
        <v>0.18386243386243387</v>
      </c>
      <c r="G32" s="31"/>
      <c r="I32" s="79"/>
      <c r="J32" s="147"/>
      <c r="K32" s="153"/>
      <c r="L32" s="52"/>
      <c r="M32" s="91"/>
      <c r="N32" s="91"/>
      <c r="O32" s="91"/>
      <c r="P32" s="153"/>
      <c r="Q32" s="92"/>
      <c r="R32" s="92"/>
      <c r="S32" s="92"/>
      <c r="U32" s="8"/>
    </row>
    <row r="33" spans="1:21" x14ac:dyDescent="0.35">
      <c r="A33" s="25">
        <v>43920</v>
      </c>
      <c r="B33" s="64">
        <v>13061</v>
      </c>
      <c r="C33" s="65">
        <v>1563</v>
      </c>
      <c r="D33" s="65">
        <v>14624</v>
      </c>
      <c r="E33" s="101">
        <v>179</v>
      </c>
      <c r="F33" s="400">
        <f t="shared" si="0"/>
        <v>0.24353741496598638</v>
      </c>
      <c r="G33" s="31"/>
      <c r="I33" s="79"/>
      <c r="J33" s="147"/>
      <c r="K33" s="153"/>
      <c r="L33" s="52"/>
      <c r="M33" s="91"/>
      <c r="N33" s="91"/>
      <c r="O33" s="91"/>
      <c r="P33" s="153"/>
      <c r="Q33" s="92"/>
      <c r="R33" s="92"/>
      <c r="S33" s="92"/>
      <c r="U33" s="8"/>
    </row>
    <row r="34" spans="1:21" x14ac:dyDescent="0.35">
      <c r="A34" s="25">
        <v>43921</v>
      </c>
      <c r="B34" s="64">
        <v>13902</v>
      </c>
      <c r="C34" s="65">
        <v>1993</v>
      </c>
      <c r="D34" s="65">
        <v>15895</v>
      </c>
      <c r="E34" s="101">
        <v>430</v>
      </c>
      <c r="F34" s="400">
        <f t="shared" si="0"/>
        <v>0.33831628638867034</v>
      </c>
      <c r="G34" s="31"/>
      <c r="I34" s="79"/>
      <c r="J34" s="147"/>
      <c r="K34" s="153"/>
      <c r="L34" s="52"/>
      <c r="M34" s="91"/>
      <c r="N34" s="91"/>
      <c r="O34" s="91"/>
      <c r="P34" s="153"/>
      <c r="Q34" s="92"/>
      <c r="R34" s="92"/>
      <c r="S34" s="92"/>
      <c r="U34" s="8"/>
    </row>
    <row r="35" spans="1:21" x14ac:dyDescent="0.35">
      <c r="A35" s="25">
        <v>43922</v>
      </c>
      <c r="B35" s="64">
        <v>14697</v>
      </c>
      <c r="C35" s="65">
        <v>2310</v>
      </c>
      <c r="D35" s="65">
        <v>17007</v>
      </c>
      <c r="E35" s="101">
        <v>317</v>
      </c>
      <c r="F35" s="400">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35">
      <c r="A36" s="25">
        <v>43923</v>
      </c>
      <c r="B36" s="64">
        <v>15526</v>
      </c>
      <c r="C36" s="65">
        <v>2602</v>
      </c>
      <c r="D36" s="65">
        <v>18128</v>
      </c>
      <c r="E36" s="101">
        <v>292</v>
      </c>
      <c r="F36" s="400">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35">
      <c r="A37" s="25">
        <v>43924</v>
      </c>
      <c r="B37" s="64">
        <v>16534</v>
      </c>
      <c r="C37" s="65">
        <v>3001</v>
      </c>
      <c r="D37" s="65">
        <v>19535</v>
      </c>
      <c r="E37" s="101">
        <v>399</v>
      </c>
      <c r="F37" s="400">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35">
      <c r="A38" s="25">
        <v>43925</v>
      </c>
      <c r="B38" s="64">
        <v>17453</v>
      </c>
      <c r="C38" s="65">
        <v>3345</v>
      </c>
      <c r="D38" s="65">
        <v>20798</v>
      </c>
      <c r="E38" s="101">
        <v>344</v>
      </c>
      <c r="F38" s="400">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35">
      <c r="A39" s="25">
        <v>43926</v>
      </c>
      <c r="B39" s="64">
        <v>19437</v>
      </c>
      <c r="C39" s="65">
        <v>3706</v>
      </c>
      <c r="D39" s="65">
        <v>23143</v>
      </c>
      <c r="E39" s="101">
        <v>361</v>
      </c>
      <c r="F39" s="400">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35">
      <c r="A40" s="25">
        <v>43927</v>
      </c>
      <c r="B40" s="64">
        <v>20075</v>
      </c>
      <c r="C40" s="65">
        <v>3961</v>
      </c>
      <c r="D40" s="65">
        <v>24036</v>
      </c>
      <c r="E40" s="101">
        <v>255</v>
      </c>
      <c r="F40" s="400">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35">
      <c r="A41" s="25">
        <v>43928</v>
      </c>
      <c r="B41" s="64">
        <v>20793</v>
      </c>
      <c r="C41" s="65">
        <v>4229</v>
      </c>
      <c r="D41" s="65">
        <v>25022</v>
      </c>
      <c r="E41" s="101">
        <v>268</v>
      </c>
      <c r="F41" s="400">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35">
      <c r="A42" s="25">
        <v>43929</v>
      </c>
      <c r="B42" s="64">
        <v>21661</v>
      </c>
      <c r="C42" s="65">
        <v>4565</v>
      </c>
      <c r="D42" s="65">
        <v>26226</v>
      </c>
      <c r="E42" s="101">
        <v>336</v>
      </c>
      <c r="F42" s="400">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35">
      <c r="A43" s="25">
        <v>43930</v>
      </c>
      <c r="B43" s="64">
        <v>22561</v>
      </c>
      <c r="C43" s="65">
        <v>4957</v>
      </c>
      <c r="D43" s="65">
        <v>27518</v>
      </c>
      <c r="E43" s="101">
        <v>392</v>
      </c>
      <c r="F43" s="400">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35">
      <c r="A44" s="25">
        <v>43931</v>
      </c>
      <c r="B44" s="64">
        <v>23377</v>
      </c>
      <c r="C44" s="65">
        <v>5275</v>
      </c>
      <c r="D44" s="65">
        <v>28652</v>
      </c>
      <c r="E44" s="101">
        <v>318</v>
      </c>
      <c r="F44" s="400">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35">
      <c r="A45" s="25">
        <v>43932</v>
      </c>
      <c r="B45" s="64">
        <v>24313</v>
      </c>
      <c r="C45" s="65">
        <v>5590</v>
      </c>
      <c r="D45" s="65">
        <v>29903</v>
      </c>
      <c r="E45" s="101">
        <v>315</v>
      </c>
      <c r="F45" s="400">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35">
      <c r="A46" s="25">
        <v>43933</v>
      </c>
      <c r="B46" s="65">
        <v>25202</v>
      </c>
      <c r="C46" s="65">
        <v>5912</v>
      </c>
      <c r="D46" s="65">
        <v>31114</v>
      </c>
      <c r="E46" s="101">
        <v>322</v>
      </c>
      <c r="F46" s="400">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35">
      <c r="A47" s="25">
        <v>43934</v>
      </c>
      <c r="B47" s="65">
        <v>25746</v>
      </c>
      <c r="C47" s="65">
        <v>6067</v>
      </c>
      <c r="D47" s="65">
        <v>31813</v>
      </c>
      <c r="E47" s="101">
        <v>155</v>
      </c>
      <c r="F47" s="400">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35">
      <c r="A48" s="41">
        <v>43935</v>
      </c>
      <c r="B48" s="66">
        <v>26497</v>
      </c>
      <c r="C48" s="67">
        <v>6358</v>
      </c>
      <c r="D48" s="67">
        <v>32855</v>
      </c>
      <c r="E48" s="102">
        <v>291</v>
      </c>
      <c r="F48" s="400">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35">
      <c r="A49" s="13">
        <v>43936</v>
      </c>
      <c r="B49" s="67">
        <v>27316</v>
      </c>
      <c r="C49" s="67">
        <v>6748</v>
      </c>
      <c r="D49" s="67">
        <v>34064</v>
      </c>
      <c r="E49" s="102">
        <v>390</v>
      </c>
      <c r="F49" s="400">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35">
      <c r="A50" s="13">
        <v>43937</v>
      </c>
      <c r="B50" s="65">
        <v>28290</v>
      </c>
      <c r="C50" s="67">
        <v>7102</v>
      </c>
      <c r="D50" s="67">
        <v>35392</v>
      </c>
      <c r="E50" s="102">
        <v>354</v>
      </c>
      <c r="F50" s="400">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35">
      <c r="A51" s="13">
        <v>43938</v>
      </c>
      <c r="B51" s="68">
        <v>29228</v>
      </c>
      <c r="C51" s="68">
        <v>7409</v>
      </c>
      <c r="D51" s="68">
        <v>36637</v>
      </c>
      <c r="E51" s="102">
        <v>307</v>
      </c>
      <c r="F51" s="400">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35">
      <c r="A52" s="13">
        <v>43939</v>
      </c>
      <c r="B52" s="68">
        <v>30413</v>
      </c>
      <c r="C52" s="68">
        <v>7820</v>
      </c>
      <c r="D52" s="68">
        <v>38233</v>
      </c>
      <c r="E52" s="102">
        <v>411</v>
      </c>
      <c r="F52" s="400">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35">
      <c r="A53" s="13">
        <v>43940</v>
      </c>
      <c r="B53" s="68">
        <v>31425</v>
      </c>
      <c r="C53" s="68">
        <v>8187</v>
      </c>
      <c r="D53" s="68">
        <v>39612</v>
      </c>
      <c r="E53" s="102">
        <v>367</v>
      </c>
      <c r="F53" s="400">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35">
      <c r="A54" s="13">
        <v>43941</v>
      </c>
      <c r="B54" s="68">
        <v>32250</v>
      </c>
      <c r="C54" s="68">
        <v>8450</v>
      </c>
      <c r="D54" s="68">
        <v>40700</v>
      </c>
      <c r="E54" s="102">
        <v>263</v>
      </c>
      <c r="F54" s="400">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35">
      <c r="A55" s="13">
        <v>43942</v>
      </c>
      <c r="B55" s="69">
        <v>33027</v>
      </c>
      <c r="C55" s="69">
        <v>8672</v>
      </c>
      <c r="D55" s="69">
        <v>41699</v>
      </c>
      <c r="E55" s="103">
        <v>222</v>
      </c>
      <c r="F55" s="400">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35">
      <c r="A56" s="13">
        <v>43943</v>
      </c>
      <c r="B56" s="69">
        <v>34271</v>
      </c>
      <c r="C56" s="69">
        <v>9038</v>
      </c>
      <c r="D56" s="67">
        <v>43309</v>
      </c>
      <c r="E56" s="102">
        <v>366</v>
      </c>
      <c r="F56" s="400">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35">
      <c r="A57" s="13">
        <v>43944</v>
      </c>
      <c r="B57" s="69">
        <v>35390</v>
      </c>
      <c r="C57" s="69">
        <v>9409</v>
      </c>
      <c r="D57" s="67">
        <v>44799</v>
      </c>
      <c r="E57" s="102">
        <v>371</v>
      </c>
      <c r="F57" s="400">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35">
      <c r="A58" s="13">
        <v>43945</v>
      </c>
      <c r="B58" s="69">
        <v>36392</v>
      </c>
      <c r="C58" s="69">
        <v>9697</v>
      </c>
      <c r="D58" s="67">
        <v>46089</v>
      </c>
      <c r="E58" s="102">
        <v>288</v>
      </c>
      <c r="F58" s="400">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35">
      <c r="A59" s="13">
        <v>43946</v>
      </c>
      <c r="B59" s="69">
        <v>37698</v>
      </c>
      <c r="C59" s="69">
        <v>10051</v>
      </c>
      <c r="D59" s="69">
        <v>47749</v>
      </c>
      <c r="E59" s="103">
        <v>354</v>
      </c>
      <c r="F59" s="400">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35">
      <c r="A60" s="13">
        <v>43947</v>
      </c>
      <c r="B60" s="69">
        <v>38833</v>
      </c>
      <c r="C60" s="69">
        <v>10324</v>
      </c>
      <c r="D60" s="69">
        <v>49157</v>
      </c>
      <c r="E60" s="103">
        <v>273</v>
      </c>
      <c r="F60" s="400">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35">
      <c r="A61" s="13">
        <v>43948</v>
      </c>
      <c r="B61" s="69">
        <v>39773</v>
      </c>
      <c r="C61" s="69">
        <v>10521</v>
      </c>
      <c r="D61" s="69">
        <v>50294</v>
      </c>
      <c r="E61" s="103">
        <v>197</v>
      </c>
      <c r="F61" s="400">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35">
      <c r="A62" s="13">
        <v>43949</v>
      </c>
      <c r="B62" s="69">
        <v>40728</v>
      </c>
      <c r="C62" s="69">
        <v>10721</v>
      </c>
      <c r="D62" s="69">
        <v>51449</v>
      </c>
      <c r="E62" s="103">
        <v>200</v>
      </c>
      <c r="F62" s="400">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35">
      <c r="A63" s="13">
        <v>43950</v>
      </c>
      <c r="B63" s="69">
        <v>42048</v>
      </c>
      <c r="C63" s="69">
        <v>11034</v>
      </c>
      <c r="D63" s="69">
        <v>53082</v>
      </c>
      <c r="E63" s="103">
        <v>313</v>
      </c>
      <c r="F63" s="400">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35">
      <c r="A64" s="13">
        <v>43951</v>
      </c>
      <c r="B64" s="44">
        <v>43286</v>
      </c>
      <c r="C64" s="44">
        <v>11353</v>
      </c>
      <c r="D64" s="44">
        <v>54639</v>
      </c>
      <c r="E64" s="104">
        <v>319</v>
      </c>
      <c r="F64" s="400">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35">
      <c r="A65" s="13">
        <v>43952</v>
      </c>
      <c r="B65" s="69">
        <v>45048</v>
      </c>
      <c r="C65" s="69">
        <v>11654</v>
      </c>
      <c r="D65" s="69">
        <v>56702</v>
      </c>
      <c r="E65" s="103">
        <v>301</v>
      </c>
      <c r="F65" s="400">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35">
      <c r="A66" s="13">
        <v>43953</v>
      </c>
      <c r="B66" s="69">
        <v>46906</v>
      </c>
      <c r="C66" s="69">
        <v>11927</v>
      </c>
      <c r="D66" s="69">
        <v>58833</v>
      </c>
      <c r="E66" s="103">
        <v>273</v>
      </c>
      <c r="F66" s="400">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35">
      <c r="A67" s="13">
        <v>43954</v>
      </c>
      <c r="B67" s="44">
        <v>48198</v>
      </c>
      <c r="C67" s="44">
        <v>12097</v>
      </c>
      <c r="D67" s="44">
        <v>60295</v>
      </c>
      <c r="E67" s="104">
        <v>170</v>
      </c>
      <c r="F67" s="400">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35">
      <c r="A68" s="13">
        <v>43955</v>
      </c>
      <c r="B68" s="44">
        <v>49430</v>
      </c>
      <c r="C68" s="44">
        <v>12266</v>
      </c>
      <c r="D68" s="44">
        <v>61696</v>
      </c>
      <c r="E68" s="104">
        <v>169</v>
      </c>
      <c r="F68" s="400">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35">
      <c r="A69" s="13">
        <v>43956</v>
      </c>
      <c r="B69" s="44">
        <v>50874</v>
      </c>
      <c r="C69" s="44">
        <v>12437</v>
      </c>
      <c r="D69" s="44">
        <v>63311</v>
      </c>
      <c r="E69" s="104">
        <v>171</v>
      </c>
      <c r="F69" s="400">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35">
      <c r="A70" s="13">
        <v>43957</v>
      </c>
      <c r="B70" s="44">
        <v>52416</v>
      </c>
      <c r="C70" s="44">
        <v>12709</v>
      </c>
      <c r="D70" s="44">
        <v>65125</v>
      </c>
      <c r="E70" s="104">
        <v>272</v>
      </c>
      <c r="F70" s="400">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35">
      <c r="A71" s="13">
        <v>43958</v>
      </c>
      <c r="B71" s="44">
        <v>54173</v>
      </c>
      <c r="C71" s="44">
        <v>12924</v>
      </c>
      <c r="D71" s="44">
        <v>67097</v>
      </c>
      <c r="E71" s="104">
        <v>215</v>
      </c>
      <c r="F71" s="400">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35">
      <c r="A72" s="13">
        <v>43959</v>
      </c>
      <c r="B72" s="44">
        <v>56042</v>
      </c>
      <c r="C72" s="44">
        <v>13149</v>
      </c>
      <c r="D72" s="44">
        <v>69191</v>
      </c>
      <c r="E72" s="104">
        <v>225</v>
      </c>
      <c r="F72" s="400">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35">
      <c r="A73" s="13">
        <v>43960</v>
      </c>
      <c r="B73" s="44">
        <v>57787</v>
      </c>
      <c r="C73" s="44">
        <v>13305</v>
      </c>
      <c r="D73" s="44">
        <v>71092</v>
      </c>
      <c r="E73" s="104">
        <v>156</v>
      </c>
      <c r="F73" s="400">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35">
      <c r="A74" s="13">
        <v>43961</v>
      </c>
      <c r="B74" s="44">
        <v>59197</v>
      </c>
      <c r="C74" s="44">
        <v>13486</v>
      </c>
      <c r="D74" s="44">
        <v>72683</v>
      </c>
      <c r="E74" s="104">
        <v>181</v>
      </c>
      <c r="F74" s="400">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35">
      <c r="A75" s="13">
        <v>43962</v>
      </c>
      <c r="B75" s="44">
        <v>60436</v>
      </c>
      <c r="C75" s="44">
        <v>13627</v>
      </c>
      <c r="D75" s="44">
        <v>74063</v>
      </c>
      <c r="E75" s="104">
        <v>141</v>
      </c>
      <c r="F75" s="400">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35">
      <c r="A76" s="13">
        <v>43963</v>
      </c>
      <c r="B76" s="44">
        <v>61807</v>
      </c>
      <c r="C76" s="44">
        <v>13763</v>
      </c>
      <c r="D76" s="44">
        <v>75570</v>
      </c>
      <c r="E76" s="104">
        <v>136</v>
      </c>
      <c r="F76" s="400">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35">
      <c r="A77" s="13">
        <v>43964</v>
      </c>
      <c r="B77" s="44">
        <v>63821</v>
      </c>
      <c r="C77" s="44">
        <v>13929</v>
      </c>
      <c r="D77" s="44">
        <v>77750</v>
      </c>
      <c r="E77" s="104">
        <v>166</v>
      </c>
      <c r="F77" s="400">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35">
      <c r="A78" s="13">
        <v>43965</v>
      </c>
      <c r="B78" s="44">
        <v>66158</v>
      </c>
      <c r="C78" s="44">
        <v>14117</v>
      </c>
      <c r="D78" s="44">
        <v>80275</v>
      </c>
      <c r="E78" s="104">
        <v>188</v>
      </c>
      <c r="F78" s="400">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35">
      <c r="A79" s="13">
        <v>43966</v>
      </c>
      <c r="B79" s="44">
        <v>68006</v>
      </c>
      <c r="C79" s="44">
        <v>14260</v>
      </c>
      <c r="D79" s="44">
        <v>82266</v>
      </c>
      <c r="E79" s="104">
        <v>143</v>
      </c>
      <c r="F79" s="400">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35">
      <c r="A80" s="13">
        <v>43967</v>
      </c>
      <c r="B80" s="44">
        <v>71157</v>
      </c>
      <c r="C80" s="44">
        <v>14447</v>
      </c>
      <c r="D80" s="44">
        <v>85604</v>
      </c>
      <c r="E80" s="104">
        <v>187</v>
      </c>
      <c r="F80" s="400">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35">
      <c r="A81" s="13">
        <v>43968</v>
      </c>
      <c r="B81" s="44">
        <v>73123</v>
      </c>
      <c r="C81" s="44">
        <v>14537</v>
      </c>
      <c r="D81" s="44">
        <v>87660</v>
      </c>
      <c r="E81" s="104">
        <v>90</v>
      </c>
      <c r="F81" s="400">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35">
      <c r="A82" s="13">
        <v>43969</v>
      </c>
      <c r="B82" s="44">
        <v>74346</v>
      </c>
      <c r="C82" s="44">
        <v>14594</v>
      </c>
      <c r="D82" s="44">
        <v>88940</v>
      </c>
      <c r="E82" s="104">
        <v>57</v>
      </c>
      <c r="F82" s="400">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35">
      <c r="A83" s="13">
        <v>43970</v>
      </c>
      <c r="B83" s="44">
        <v>75766</v>
      </c>
      <c r="C83" s="44">
        <v>14655</v>
      </c>
      <c r="D83" s="44">
        <v>90421</v>
      </c>
      <c r="E83" s="104">
        <v>61</v>
      </c>
      <c r="F83" s="400">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35">
      <c r="A84" s="13">
        <v>43971</v>
      </c>
      <c r="B84" s="44">
        <v>77843</v>
      </c>
      <c r="C84" s="44">
        <v>14751</v>
      </c>
      <c r="D84" s="44">
        <v>92594</v>
      </c>
      <c r="E84" s="104">
        <v>96</v>
      </c>
      <c r="F84" s="400">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35">
      <c r="A85" s="13">
        <v>43972</v>
      </c>
      <c r="B85" s="44">
        <v>80317</v>
      </c>
      <c r="C85" s="44">
        <v>14856</v>
      </c>
      <c r="D85" s="9">
        <v>95173</v>
      </c>
      <c r="E85" s="104">
        <v>105</v>
      </c>
      <c r="F85" s="400">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35">
      <c r="A86" s="13">
        <v>43973</v>
      </c>
      <c r="B86" s="44">
        <v>82638</v>
      </c>
      <c r="C86" s="44">
        <v>14969</v>
      </c>
      <c r="D86" s="9">
        <v>97607</v>
      </c>
      <c r="E86" s="104">
        <v>113</v>
      </c>
      <c r="F86" s="400">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35">
      <c r="A87" s="13">
        <v>43974</v>
      </c>
      <c r="B87" s="44">
        <v>84891</v>
      </c>
      <c r="C87" s="44">
        <v>15041</v>
      </c>
      <c r="D87" s="9">
        <v>99932</v>
      </c>
      <c r="E87" s="104">
        <v>72</v>
      </c>
      <c r="F87" s="400">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35">
      <c r="A88" s="13">
        <v>43975</v>
      </c>
      <c r="B88" s="44">
        <v>86612</v>
      </c>
      <c r="C88" s="44">
        <v>15101</v>
      </c>
      <c r="D88" s="9">
        <v>101713</v>
      </c>
      <c r="E88" s="104">
        <v>60</v>
      </c>
      <c r="F88" s="400">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35">
      <c r="A89" s="13">
        <v>43976</v>
      </c>
      <c r="B89" s="44">
        <v>88352</v>
      </c>
      <c r="C89" s="44">
        <v>15156</v>
      </c>
      <c r="D89" s="9">
        <v>103508</v>
      </c>
      <c r="E89" s="104">
        <v>55</v>
      </c>
      <c r="F89" s="400">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35">
      <c r="A90" s="13">
        <v>43977</v>
      </c>
      <c r="B90" s="44">
        <v>89695</v>
      </c>
      <c r="C90" s="44">
        <v>15185</v>
      </c>
      <c r="D90" s="9">
        <v>104880</v>
      </c>
      <c r="E90" s="104">
        <v>29</v>
      </c>
      <c r="F90" s="400">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35">
      <c r="A91" s="13">
        <v>43978</v>
      </c>
      <c r="B91" s="44">
        <v>91744</v>
      </c>
      <c r="C91" s="44">
        <v>15240</v>
      </c>
      <c r="D91" s="9">
        <v>106984</v>
      </c>
      <c r="E91" s="104">
        <v>55</v>
      </c>
      <c r="F91" s="400">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35">
      <c r="A92" s="13">
        <v>43979</v>
      </c>
      <c r="B92" s="44">
        <v>93743</v>
      </c>
      <c r="C92" s="44">
        <v>15288</v>
      </c>
      <c r="D92" s="44">
        <v>109031</v>
      </c>
      <c r="E92" s="104">
        <v>48</v>
      </c>
      <c r="F92" s="400">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35">
      <c r="A93" s="13">
        <v>43980</v>
      </c>
      <c r="B93" s="44">
        <v>95758</v>
      </c>
      <c r="C93" s="44">
        <v>15327</v>
      </c>
      <c r="D93" s="106">
        <v>111085</v>
      </c>
      <c r="E93" s="104">
        <v>39</v>
      </c>
      <c r="F93" s="400">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35">
      <c r="A94" s="13">
        <v>43981</v>
      </c>
      <c r="B94" s="44">
        <v>97602</v>
      </c>
      <c r="C94" s="44">
        <v>15382</v>
      </c>
      <c r="D94" s="106">
        <v>112984</v>
      </c>
      <c r="E94" s="104">
        <v>55</v>
      </c>
      <c r="F94" s="400">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35">
      <c r="A95" s="13">
        <v>43982</v>
      </c>
      <c r="B95" s="44">
        <v>98922</v>
      </c>
      <c r="C95" s="44">
        <v>15400</v>
      </c>
      <c r="D95" s="106">
        <v>114322</v>
      </c>
      <c r="E95" s="104">
        <v>18</v>
      </c>
      <c r="F95" s="400">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35">
      <c r="A96" s="13">
        <v>43983</v>
      </c>
      <c r="B96" s="44">
        <v>99841</v>
      </c>
      <c r="C96" s="44">
        <v>15418</v>
      </c>
      <c r="D96" s="106">
        <v>115259</v>
      </c>
      <c r="E96" s="106">
        <v>18</v>
      </c>
      <c r="F96" s="400">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35">
      <c r="A97" s="13">
        <v>43984</v>
      </c>
      <c r="B97" s="44">
        <v>101377</v>
      </c>
      <c r="C97" s="44">
        <v>15471</v>
      </c>
      <c r="D97" s="106">
        <v>116848</v>
      </c>
      <c r="E97" s="106">
        <v>53</v>
      </c>
      <c r="F97" s="400">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35">
      <c r="A98" s="13">
        <v>43985</v>
      </c>
      <c r="B98" s="44">
        <v>103069</v>
      </c>
      <c r="C98" s="44">
        <v>15504</v>
      </c>
      <c r="D98" s="106">
        <v>118573</v>
      </c>
      <c r="E98" s="106">
        <v>33</v>
      </c>
      <c r="F98" s="400">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35">
      <c r="A99" s="13">
        <v>43986</v>
      </c>
      <c r="B99" s="44">
        <v>105048</v>
      </c>
      <c r="C99" s="44">
        <v>15553</v>
      </c>
      <c r="D99" s="106">
        <v>120601</v>
      </c>
      <c r="E99" s="106">
        <v>49</v>
      </c>
      <c r="F99" s="400">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35">
      <c r="A100" s="13">
        <v>43987</v>
      </c>
      <c r="B100" s="44">
        <v>107180</v>
      </c>
      <c r="C100" s="44">
        <v>15582</v>
      </c>
      <c r="D100" s="106">
        <v>122762</v>
      </c>
      <c r="E100" s="106">
        <v>29</v>
      </c>
      <c r="F100" s="400">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35">
      <c r="A101" s="13">
        <v>43988</v>
      </c>
      <c r="B101" s="44">
        <v>108940</v>
      </c>
      <c r="C101" s="44">
        <v>15603</v>
      </c>
      <c r="D101" s="106">
        <v>124543</v>
      </c>
      <c r="E101" s="106">
        <v>21</v>
      </c>
      <c r="F101" s="400">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35">
      <c r="A102" s="13">
        <v>43989</v>
      </c>
      <c r="B102" s="44">
        <v>110391</v>
      </c>
      <c r="C102" s="44">
        <v>15621</v>
      </c>
      <c r="D102" s="106">
        <v>126012</v>
      </c>
      <c r="E102" s="106">
        <v>18</v>
      </c>
      <c r="F102" s="400">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35">
      <c r="A103" s="13">
        <v>43990</v>
      </c>
      <c r="B103" s="44">
        <v>111565</v>
      </c>
      <c r="C103" s="44">
        <v>15639</v>
      </c>
      <c r="D103" s="106">
        <v>127204</v>
      </c>
      <c r="E103" s="106">
        <v>18</v>
      </c>
      <c r="F103" s="400">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35">
      <c r="A104" s="13">
        <v>43991</v>
      </c>
      <c r="B104" s="44">
        <v>112842</v>
      </c>
      <c r="C104" s="44">
        <v>15653</v>
      </c>
      <c r="D104" s="106">
        <v>128495</v>
      </c>
      <c r="E104" s="106">
        <v>14</v>
      </c>
      <c r="F104" s="400">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35">
      <c r="A105" s="13">
        <v>43992</v>
      </c>
      <c r="B105" s="44">
        <v>114439</v>
      </c>
      <c r="C105" s="44">
        <v>15665</v>
      </c>
      <c r="D105" s="106">
        <v>130104</v>
      </c>
      <c r="E105" s="106">
        <v>12</v>
      </c>
      <c r="F105" s="400">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35">
      <c r="A106" s="13">
        <v>43993</v>
      </c>
      <c r="B106" s="44">
        <v>116319</v>
      </c>
      <c r="C106" s="44">
        <v>15682</v>
      </c>
      <c r="D106" s="106">
        <v>132001</v>
      </c>
      <c r="E106" s="106">
        <v>17</v>
      </c>
      <c r="F106" s="400">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35">
      <c r="A107" s="13">
        <v>43994</v>
      </c>
      <c r="B107" s="44">
        <v>118185</v>
      </c>
      <c r="C107" s="44">
        <v>15709</v>
      </c>
      <c r="D107" s="106">
        <v>133894</v>
      </c>
      <c r="E107" s="106">
        <v>27</v>
      </c>
      <c r="F107" s="400">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35">
      <c r="A108" s="13">
        <v>43995</v>
      </c>
      <c r="B108" s="44">
        <v>120416</v>
      </c>
      <c r="C108" s="44">
        <v>15730</v>
      </c>
      <c r="D108" s="106">
        <v>136146</v>
      </c>
      <c r="E108" s="106">
        <v>21</v>
      </c>
      <c r="F108" s="400">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35">
      <c r="A109" s="116">
        <v>43996</v>
      </c>
      <c r="B109" s="117">
        <v>121883</v>
      </c>
      <c r="C109" s="117">
        <v>15755</v>
      </c>
      <c r="D109" s="118">
        <v>137638</v>
      </c>
      <c r="E109" s="118">
        <v>25</v>
      </c>
      <c r="F109" s="400">
        <f t="shared" si="6"/>
        <v>1.675603217158177E-2</v>
      </c>
      <c r="G109" s="117">
        <v>3138</v>
      </c>
      <c r="H109" s="119">
        <v>217614</v>
      </c>
      <c r="I109" s="126">
        <v>1279</v>
      </c>
      <c r="J109" s="154">
        <v>76560</v>
      </c>
      <c r="K109" s="156">
        <f t="shared" si="9"/>
        <v>4417</v>
      </c>
      <c r="L109" s="403"/>
      <c r="M109" s="155"/>
      <c r="N109" s="155">
        <f t="shared" si="10"/>
        <v>11626</v>
      </c>
      <c r="O109" s="155">
        <f t="shared" si="8"/>
        <v>134</v>
      </c>
      <c r="P109" s="156">
        <f t="shared" si="11"/>
        <v>33937</v>
      </c>
      <c r="Q109" s="390"/>
      <c r="R109" s="390"/>
      <c r="S109" s="390">
        <f t="shared" si="12"/>
        <v>6.2118133728698766</v>
      </c>
      <c r="T109" s="114"/>
      <c r="U109" s="8"/>
    </row>
    <row r="110" spans="1:21" x14ac:dyDescent="0.35">
      <c r="A110" s="13">
        <v>43997</v>
      </c>
      <c r="B110" s="44">
        <v>192929</v>
      </c>
      <c r="C110" s="44">
        <v>18030</v>
      </c>
      <c r="D110" s="106">
        <v>210959</v>
      </c>
      <c r="E110" s="106">
        <v>29</v>
      </c>
      <c r="F110" s="400">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35">
      <c r="A111" s="13">
        <v>43998</v>
      </c>
      <c r="B111" s="44">
        <v>195482</v>
      </c>
      <c r="C111" s="44">
        <v>18045</v>
      </c>
      <c r="D111" s="106">
        <v>213527</v>
      </c>
      <c r="E111" s="106">
        <v>15</v>
      </c>
      <c r="F111" s="400">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35">
      <c r="A112" s="13">
        <v>43999</v>
      </c>
      <c r="B112" s="44">
        <v>198677</v>
      </c>
      <c r="C112" s="44">
        <v>18066</v>
      </c>
      <c r="D112" s="106">
        <v>216743</v>
      </c>
      <c r="E112" s="106">
        <v>21</v>
      </c>
      <c r="F112" s="400">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35">
      <c r="A113" s="13">
        <v>44000</v>
      </c>
      <c r="B113" s="44">
        <v>202121</v>
      </c>
      <c r="C113" s="44">
        <v>18077</v>
      </c>
      <c r="D113" s="106">
        <v>220198</v>
      </c>
      <c r="E113" s="106">
        <v>11</v>
      </c>
      <c r="F113" s="400">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35">
      <c r="A114" s="13">
        <v>44001</v>
      </c>
      <c r="B114" s="44">
        <v>204412</v>
      </c>
      <c r="C114" s="44">
        <v>18104</v>
      </c>
      <c r="D114" s="106">
        <v>222516</v>
      </c>
      <c r="E114" s="106">
        <v>27</v>
      </c>
      <c r="F114" s="400">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35">
      <c r="A115" s="13">
        <v>44002</v>
      </c>
      <c r="B115" s="44">
        <v>209953</v>
      </c>
      <c r="C115" s="44">
        <v>18130</v>
      </c>
      <c r="D115" s="106">
        <v>228083</v>
      </c>
      <c r="E115" s="106">
        <v>26</v>
      </c>
      <c r="F115" s="400">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35">
      <c r="A116" s="13">
        <v>44003</v>
      </c>
      <c r="B116" s="9">
        <v>213369</v>
      </c>
      <c r="C116" s="9">
        <v>18156</v>
      </c>
      <c r="D116" s="106">
        <v>231525</v>
      </c>
      <c r="E116" s="104">
        <v>26</v>
      </c>
      <c r="F116" s="400">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35">
      <c r="A117" s="13">
        <v>44004</v>
      </c>
      <c r="B117" s="9">
        <v>215365</v>
      </c>
      <c r="C117" s="9">
        <v>18170</v>
      </c>
      <c r="D117" s="106">
        <v>233535</v>
      </c>
      <c r="E117" s="104">
        <v>14</v>
      </c>
      <c r="F117" s="400">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35">
      <c r="A118" s="13">
        <v>44005</v>
      </c>
      <c r="B118" s="9">
        <v>217177</v>
      </c>
      <c r="C118" s="9">
        <v>18182</v>
      </c>
      <c r="D118" s="106">
        <v>235359</v>
      </c>
      <c r="E118" s="104">
        <v>12</v>
      </c>
      <c r="F118" s="400">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35">
      <c r="A119" s="13">
        <v>44006</v>
      </c>
      <c r="B119" s="9">
        <v>219885</v>
      </c>
      <c r="C119" s="9">
        <v>18191</v>
      </c>
      <c r="D119" s="106">
        <v>238076</v>
      </c>
      <c r="E119" s="104">
        <v>9</v>
      </c>
      <c r="F119" s="400">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35">
      <c r="A120" s="13">
        <v>44007</v>
      </c>
      <c r="B120" s="9">
        <v>224314</v>
      </c>
      <c r="C120" s="9">
        <v>18196</v>
      </c>
      <c r="D120" s="106">
        <v>242510</v>
      </c>
      <c r="E120" s="104">
        <v>5</v>
      </c>
      <c r="F120" s="400">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35">
      <c r="A121" s="13">
        <v>44008</v>
      </c>
      <c r="B121" s="9">
        <v>230168</v>
      </c>
      <c r="C121" s="9">
        <v>18213</v>
      </c>
      <c r="D121" s="106">
        <v>248381</v>
      </c>
      <c r="E121" s="104">
        <v>17</v>
      </c>
      <c r="F121" s="400">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35">
      <c r="A122" s="13">
        <v>44009</v>
      </c>
      <c r="B122" s="9">
        <v>232995</v>
      </c>
      <c r="C122" s="9">
        <v>18228</v>
      </c>
      <c r="D122" s="106">
        <v>251223</v>
      </c>
      <c r="E122" s="104">
        <v>15</v>
      </c>
      <c r="F122" s="400">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35">
      <c r="A123" s="13">
        <v>44010</v>
      </c>
      <c r="B123" s="9">
        <v>237191</v>
      </c>
      <c r="C123" s="9">
        <v>18236</v>
      </c>
      <c r="D123" s="106">
        <v>255427</v>
      </c>
      <c r="E123" s="104">
        <v>8</v>
      </c>
      <c r="F123" s="400">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35">
      <c r="A124" s="13">
        <v>44011</v>
      </c>
      <c r="B124" s="9">
        <v>240158</v>
      </c>
      <c r="C124" s="9">
        <v>18241</v>
      </c>
      <c r="D124" s="106">
        <v>258399</v>
      </c>
      <c r="E124" s="104">
        <v>5</v>
      </c>
      <c r="F124" s="400">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35">
      <c r="A125" s="13">
        <v>44012</v>
      </c>
      <c r="B125" s="9">
        <v>242085</v>
      </c>
      <c r="C125" s="9">
        <v>18251</v>
      </c>
      <c r="D125" s="106">
        <v>260336</v>
      </c>
      <c r="E125" s="104">
        <v>10</v>
      </c>
      <c r="F125" s="400">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35">
      <c r="A126" s="13">
        <v>44013</v>
      </c>
      <c r="B126" s="9">
        <v>245341</v>
      </c>
      <c r="C126" s="9">
        <v>18259</v>
      </c>
      <c r="D126" s="106">
        <v>263600</v>
      </c>
      <c r="E126" s="104">
        <v>8</v>
      </c>
      <c r="F126" s="400">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35">
      <c r="A127" s="13">
        <v>44014</v>
      </c>
      <c r="B127" s="9">
        <v>249107</v>
      </c>
      <c r="C127" s="9">
        <v>18264</v>
      </c>
      <c r="D127" s="106">
        <v>267371</v>
      </c>
      <c r="E127" s="104">
        <v>5</v>
      </c>
      <c r="F127" s="400">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35">
      <c r="A128" s="13">
        <v>44015</v>
      </c>
      <c r="B128" s="9">
        <v>253738</v>
      </c>
      <c r="C128" s="9">
        <v>18276</v>
      </c>
      <c r="D128" s="106">
        <v>272014</v>
      </c>
      <c r="E128" s="104">
        <v>12</v>
      </c>
      <c r="F128" s="400">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35">
      <c r="A129" s="13">
        <v>44016</v>
      </c>
      <c r="B129" s="44">
        <v>257464</v>
      </c>
      <c r="C129" s="44">
        <v>18287</v>
      </c>
      <c r="D129" s="44">
        <v>275751</v>
      </c>
      <c r="E129" s="104">
        <v>11</v>
      </c>
      <c r="F129" s="400">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35">
      <c r="A130" s="13">
        <v>44017</v>
      </c>
      <c r="B130" s="44">
        <v>260587</v>
      </c>
      <c r="C130" s="44">
        <v>18296</v>
      </c>
      <c r="D130" s="44">
        <v>278883</v>
      </c>
      <c r="E130" s="104">
        <v>9</v>
      </c>
      <c r="F130" s="400">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35">
      <c r="A131" s="13">
        <v>44018</v>
      </c>
      <c r="B131" s="44">
        <v>263441</v>
      </c>
      <c r="C131" s="44">
        <v>18300</v>
      </c>
      <c r="D131" s="44">
        <v>281741</v>
      </c>
      <c r="E131" s="104">
        <v>4</v>
      </c>
      <c r="F131" s="400">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35">
      <c r="A132" s="13">
        <v>44019</v>
      </c>
      <c r="B132" s="44">
        <v>265202</v>
      </c>
      <c r="C132" s="44">
        <v>18302</v>
      </c>
      <c r="D132" s="44">
        <v>283504</v>
      </c>
      <c r="E132" s="104">
        <v>2</v>
      </c>
      <c r="F132" s="400">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35">
      <c r="A133" s="41">
        <v>44020</v>
      </c>
      <c r="B133" s="9">
        <v>267598</v>
      </c>
      <c r="C133" s="44">
        <v>18309</v>
      </c>
      <c r="D133" s="106">
        <v>285907</v>
      </c>
      <c r="E133" s="106">
        <v>7</v>
      </c>
      <c r="F133" s="400">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35">
      <c r="A134" s="41">
        <v>44021</v>
      </c>
      <c r="B134" s="9">
        <v>271331</v>
      </c>
      <c r="C134" s="44">
        <v>18315</v>
      </c>
      <c r="D134" s="106">
        <v>289646</v>
      </c>
      <c r="E134" s="106">
        <v>6</v>
      </c>
      <c r="F134" s="400">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35">
      <c r="A135" s="41">
        <v>44022</v>
      </c>
      <c r="B135" s="9">
        <v>276042</v>
      </c>
      <c r="C135" s="44">
        <v>18333</v>
      </c>
      <c r="D135" s="106">
        <v>294375</v>
      </c>
      <c r="E135" s="106">
        <v>18</v>
      </c>
      <c r="F135" s="400">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35">
      <c r="A136" s="41">
        <v>44023</v>
      </c>
      <c r="B136" s="9">
        <v>278962</v>
      </c>
      <c r="C136" s="44">
        <v>18340</v>
      </c>
      <c r="D136" s="106">
        <v>297302</v>
      </c>
      <c r="E136" s="106">
        <v>7</v>
      </c>
      <c r="F136" s="400">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35">
      <c r="A137" s="41">
        <v>44024</v>
      </c>
      <c r="B137" s="9">
        <v>282499</v>
      </c>
      <c r="C137" s="44">
        <v>18359</v>
      </c>
      <c r="D137" s="106">
        <v>300858</v>
      </c>
      <c r="E137" s="106">
        <v>19</v>
      </c>
      <c r="F137" s="400">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35">
      <c r="A138" s="41">
        <v>44025</v>
      </c>
      <c r="B138" s="44">
        <v>284447</v>
      </c>
      <c r="C138" s="44">
        <v>18365</v>
      </c>
      <c r="D138" s="106">
        <v>302812</v>
      </c>
      <c r="E138" s="106">
        <v>6</v>
      </c>
      <c r="F138" s="400">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35">
      <c r="A139" s="41">
        <v>44026</v>
      </c>
      <c r="B139" s="44">
        <v>286605</v>
      </c>
      <c r="C139" s="44">
        <v>18368</v>
      </c>
      <c r="D139" s="106">
        <v>304973</v>
      </c>
      <c r="E139" s="104">
        <v>3</v>
      </c>
      <c r="F139" s="400">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35">
      <c r="A140" s="41">
        <v>44027</v>
      </c>
      <c r="B140" s="44">
        <v>289673</v>
      </c>
      <c r="C140" s="44">
        <v>18373</v>
      </c>
      <c r="D140" s="106">
        <v>308046</v>
      </c>
      <c r="E140" s="104">
        <v>5</v>
      </c>
      <c r="F140" s="400">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35">
      <c r="A141" s="41">
        <v>44028</v>
      </c>
      <c r="B141" s="44">
        <v>292260</v>
      </c>
      <c r="C141" s="44">
        <v>18384</v>
      </c>
      <c r="D141" s="106">
        <v>310644</v>
      </c>
      <c r="E141" s="104">
        <v>11</v>
      </c>
      <c r="F141" s="400">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35">
      <c r="A142" s="41">
        <v>44029</v>
      </c>
      <c r="B142" s="44">
        <v>296497</v>
      </c>
      <c r="C142" s="44">
        <v>18401</v>
      </c>
      <c r="D142" s="106">
        <v>314898</v>
      </c>
      <c r="E142" s="104">
        <v>17</v>
      </c>
      <c r="F142" s="400">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35">
      <c r="A143" s="41">
        <v>44030</v>
      </c>
      <c r="B143" s="44">
        <v>299939</v>
      </c>
      <c r="C143" s="44">
        <v>18422</v>
      </c>
      <c r="D143" s="44">
        <v>318361</v>
      </c>
      <c r="E143" s="104">
        <v>21</v>
      </c>
      <c r="F143" s="400">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35">
      <c r="A144" s="41">
        <v>44031</v>
      </c>
      <c r="B144" s="44">
        <v>303309</v>
      </c>
      <c r="C144" s="44">
        <v>18445</v>
      </c>
      <c r="D144" s="44">
        <v>321754</v>
      </c>
      <c r="E144" s="104">
        <v>23</v>
      </c>
      <c r="F144" s="400">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35">
      <c r="A145" s="41">
        <v>44032</v>
      </c>
      <c r="B145" s="44">
        <v>305000</v>
      </c>
      <c r="C145" s="44">
        <v>18452</v>
      </c>
      <c r="D145" s="44">
        <v>323452</v>
      </c>
      <c r="E145" s="104">
        <v>7</v>
      </c>
      <c r="F145" s="400">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35">
      <c r="A146" s="41">
        <v>44033</v>
      </c>
      <c r="B146" s="44">
        <v>307893</v>
      </c>
      <c r="C146" s="44">
        <v>18474</v>
      </c>
      <c r="D146" s="44">
        <v>326367</v>
      </c>
      <c r="E146" s="104">
        <v>22</v>
      </c>
      <c r="F146" s="400">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35">
      <c r="A147" s="41">
        <v>44034</v>
      </c>
      <c r="B147" s="44">
        <v>311478</v>
      </c>
      <c r="C147" s="44">
        <v>18484</v>
      </c>
      <c r="D147" s="44">
        <v>329962</v>
      </c>
      <c r="E147" s="104">
        <v>10</v>
      </c>
      <c r="F147" s="400">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35">
      <c r="A148" s="41">
        <v>44035</v>
      </c>
      <c r="B148" s="44">
        <v>315113</v>
      </c>
      <c r="C148" s="44">
        <v>18500</v>
      </c>
      <c r="D148" s="44">
        <v>333613</v>
      </c>
      <c r="E148" s="104">
        <v>16</v>
      </c>
      <c r="F148" s="400">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35">
      <c r="A149" s="41">
        <v>44036</v>
      </c>
      <c r="B149" s="44">
        <v>318999</v>
      </c>
      <c r="C149" s="44">
        <v>18520</v>
      </c>
      <c r="D149" s="44">
        <v>337519</v>
      </c>
      <c r="E149" s="104">
        <v>20</v>
      </c>
      <c r="F149" s="400">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35">
      <c r="A150" s="41">
        <v>44037</v>
      </c>
      <c r="B150" s="157">
        <v>323004</v>
      </c>
      <c r="C150" s="157">
        <v>18547</v>
      </c>
      <c r="D150" s="158">
        <v>341551</v>
      </c>
      <c r="E150" s="104">
        <v>27</v>
      </c>
      <c r="F150" s="400">
        <f t="shared" si="15"/>
        <v>6.6964285714285711E-3</v>
      </c>
      <c r="G150" s="44">
        <v>4308</v>
      </c>
      <c r="H150" s="106">
        <v>365732</v>
      </c>
      <c r="I150" s="75">
        <v>10466</v>
      </c>
      <c r="J150" s="51">
        <v>277151</v>
      </c>
      <c r="K150" s="414">
        <f t="shared" si="20"/>
        <v>14774</v>
      </c>
      <c r="L150" s="74"/>
      <c r="M150" s="405"/>
      <c r="N150" s="91">
        <f t="shared" si="18"/>
        <v>23190</v>
      </c>
      <c r="O150" s="91">
        <f t="shared" si="19"/>
        <v>125</v>
      </c>
      <c r="P150" s="153">
        <f t="shared" si="16"/>
        <v>74773</v>
      </c>
      <c r="Q150" s="92"/>
      <c r="R150" s="92"/>
      <c r="S150" s="92">
        <f t="shared" si="12"/>
        <v>13.686416634634744</v>
      </c>
      <c r="U150" s="8"/>
    </row>
    <row r="151" spans="1:21" s="2" customFormat="1" x14ac:dyDescent="0.35">
      <c r="A151" s="41">
        <v>44038</v>
      </c>
      <c r="B151" s="44">
        <v>325436</v>
      </c>
      <c r="C151" s="44">
        <v>18551</v>
      </c>
      <c r="D151" s="44">
        <v>343987</v>
      </c>
      <c r="E151" s="104">
        <v>4</v>
      </c>
      <c r="F151" s="400">
        <f t="shared" si="15"/>
        <v>1.6420361247947454E-3</v>
      </c>
      <c r="G151" s="44">
        <v>3505</v>
      </c>
      <c r="H151" s="44">
        <v>369237</v>
      </c>
      <c r="I151" s="76">
        <v>5601</v>
      </c>
      <c r="J151" s="159">
        <v>282752</v>
      </c>
      <c r="K151" s="414">
        <f t="shared" si="20"/>
        <v>9106</v>
      </c>
      <c r="L151" s="74"/>
      <c r="M151" s="405"/>
      <c r="N151" s="91">
        <f t="shared" si="18"/>
        <v>22233</v>
      </c>
      <c r="O151" s="91">
        <f t="shared" si="19"/>
        <v>106</v>
      </c>
      <c r="P151" s="153">
        <f t="shared" si="16"/>
        <v>71742</v>
      </c>
      <c r="Q151" s="92"/>
      <c r="R151" s="92"/>
      <c r="S151" s="92">
        <f t="shared" si="12"/>
        <v>13.131623743891055</v>
      </c>
      <c r="T151"/>
      <c r="U151" s="8"/>
    </row>
    <row r="152" spans="1:21" x14ac:dyDescent="0.35">
      <c r="A152" s="41">
        <v>44039</v>
      </c>
      <c r="B152" s="44">
        <v>327701</v>
      </c>
      <c r="C152" s="44">
        <v>18554</v>
      </c>
      <c r="D152" s="44">
        <v>346255</v>
      </c>
      <c r="E152" s="104">
        <v>3</v>
      </c>
      <c r="F152" s="400">
        <f t="shared" si="15"/>
        <v>1.3227513227513227E-3</v>
      </c>
      <c r="G152" s="44">
        <v>2708</v>
      </c>
      <c r="H152" s="44">
        <v>371945</v>
      </c>
      <c r="I152" s="76">
        <v>1607</v>
      </c>
      <c r="J152" s="159">
        <v>284359</v>
      </c>
      <c r="K152" s="414">
        <f t="shared" si="20"/>
        <v>4315</v>
      </c>
      <c r="L152" s="74"/>
      <c r="M152" s="405"/>
      <c r="N152" s="91">
        <f t="shared" si="18"/>
        <v>22803</v>
      </c>
      <c r="O152" s="91">
        <f t="shared" si="19"/>
        <v>102</v>
      </c>
      <c r="P152" s="153">
        <f t="shared" si="16"/>
        <v>71951</v>
      </c>
      <c r="Q152" s="92"/>
      <c r="R152" s="92"/>
      <c r="S152" s="92">
        <f t="shared" si="12"/>
        <v>13.169879010854245</v>
      </c>
      <c r="U152" s="8"/>
    </row>
    <row r="153" spans="1:21" x14ac:dyDescent="0.35">
      <c r="A153" s="41">
        <v>44040</v>
      </c>
      <c r="B153" s="44">
        <v>330665</v>
      </c>
      <c r="C153" s="44">
        <v>18558</v>
      </c>
      <c r="D153" s="44">
        <v>349223</v>
      </c>
      <c r="E153" s="104">
        <v>4</v>
      </c>
      <c r="F153" s="400">
        <f t="shared" si="15"/>
        <v>1.3477088948787063E-3</v>
      </c>
      <c r="G153" s="44">
        <v>3595</v>
      </c>
      <c r="H153" s="44">
        <v>375540</v>
      </c>
      <c r="I153" s="76">
        <v>3095</v>
      </c>
      <c r="J153" s="159">
        <v>287454</v>
      </c>
      <c r="K153" s="414">
        <f t="shared" si="20"/>
        <v>6690</v>
      </c>
      <c r="L153" s="74"/>
      <c r="M153" s="405"/>
      <c r="N153" s="91">
        <f t="shared" si="18"/>
        <v>22856</v>
      </c>
      <c r="O153" s="91">
        <f t="shared" si="19"/>
        <v>84</v>
      </c>
      <c r="P153" s="153">
        <f t="shared" si="16"/>
        <v>72513</v>
      </c>
      <c r="Q153" s="92"/>
      <c r="R153" s="92"/>
      <c r="S153" s="92">
        <f t="shared" si="12"/>
        <v>13.27274724067871</v>
      </c>
      <c r="U153" s="8"/>
    </row>
    <row r="154" spans="1:21" x14ac:dyDescent="0.35">
      <c r="A154" s="41">
        <v>44041</v>
      </c>
      <c r="B154" s="44">
        <v>333914</v>
      </c>
      <c r="C154" s="44">
        <v>18580</v>
      </c>
      <c r="D154" s="44">
        <v>352494</v>
      </c>
      <c r="E154" s="104">
        <v>22</v>
      </c>
      <c r="F154" s="400">
        <f t="shared" si="15"/>
        <v>6.7257719351880157E-3</v>
      </c>
      <c r="G154" s="44">
        <v>4653</v>
      </c>
      <c r="H154" s="44">
        <v>380193</v>
      </c>
      <c r="I154" s="76">
        <v>4907</v>
      </c>
      <c r="J154" s="159">
        <v>292361</v>
      </c>
      <c r="K154" s="414">
        <f t="shared" si="20"/>
        <v>9560</v>
      </c>
      <c r="L154" s="74"/>
      <c r="M154" s="405"/>
      <c r="N154" s="91">
        <f t="shared" ref="N154" si="21">D154-D147</f>
        <v>22532</v>
      </c>
      <c r="O154" s="91">
        <f t="shared" ref="O154" si="22">SUM(E148:E154)</f>
        <v>96</v>
      </c>
      <c r="P154" s="153">
        <f t="shared" si="16"/>
        <v>72353</v>
      </c>
      <c r="Q154" s="92"/>
      <c r="R154" s="92"/>
      <c r="S154" s="92">
        <f t="shared" si="12"/>
        <v>13.243460911903062</v>
      </c>
      <c r="U154" s="8"/>
    </row>
    <row r="155" spans="1:21" x14ac:dyDescent="0.35">
      <c r="A155" s="41">
        <v>44042</v>
      </c>
      <c r="B155" s="44">
        <v>337301</v>
      </c>
      <c r="C155" s="44">
        <v>18597</v>
      </c>
      <c r="D155" s="44">
        <v>355898</v>
      </c>
      <c r="E155" s="104">
        <v>17</v>
      </c>
      <c r="F155" s="400">
        <f t="shared" si="15"/>
        <v>4.9941245593419503E-3</v>
      </c>
      <c r="G155" s="44">
        <v>4456</v>
      </c>
      <c r="H155" s="44">
        <v>384649</v>
      </c>
      <c r="I155" s="76">
        <v>8752</v>
      </c>
      <c r="J155" s="159">
        <v>301113</v>
      </c>
      <c r="K155" s="414">
        <f t="shared" ref="K155:K160" si="23">G155+I155</f>
        <v>13208</v>
      </c>
      <c r="L155" s="74"/>
      <c r="M155" s="405"/>
      <c r="N155" s="91">
        <f t="shared" ref="N155:N160" si="24">D155-D148</f>
        <v>22285</v>
      </c>
      <c r="O155" s="91">
        <f t="shared" ref="O155:O160" si="25">SUM(E149:E155)</f>
        <v>97</v>
      </c>
      <c r="P155" s="153">
        <f t="shared" si="16"/>
        <v>73991</v>
      </c>
      <c r="Q155" s="92"/>
      <c r="R155" s="92"/>
      <c r="S155" s="92">
        <f t="shared" si="12"/>
        <v>13.543279702743762</v>
      </c>
      <c r="U155" s="8"/>
    </row>
    <row r="156" spans="1:21" x14ac:dyDescent="0.35">
      <c r="A156" s="41">
        <v>44043</v>
      </c>
      <c r="B156" s="44">
        <v>340910</v>
      </c>
      <c r="C156" s="44">
        <v>18627</v>
      </c>
      <c r="D156" s="44">
        <v>359537</v>
      </c>
      <c r="E156" s="104">
        <v>30</v>
      </c>
      <c r="F156" s="400">
        <f t="shared" si="15"/>
        <v>8.2440230832646327E-3</v>
      </c>
      <c r="G156" s="44">
        <v>4864</v>
      </c>
      <c r="H156" s="44">
        <v>389513</v>
      </c>
      <c r="I156" s="76">
        <v>10443</v>
      </c>
      <c r="J156" s="159">
        <v>311556</v>
      </c>
      <c r="K156" s="414">
        <f t="shared" si="23"/>
        <v>15307</v>
      </c>
      <c r="L156" s="74"/>
      <c r="M156" s="405"/>
      <c r="N156" s="91">
        <f t="shared" si="24"/>
        <v>22018</v>
      </c>
      <c r="O156" s="91">
        <f t="shared" si="25"/>
        <v>107</v>
      </c>
      <c r="P156" s="153">
        <f t="shared" si="16"/>
        <v>72960</v>
      </c>
      <c r="Q156" s="92"/>
      <c r="R156" s="92"/>
      <c r="S156" s="92">
        <f t="shared" si="12"/>
        <v>13.354565921695677</v>
      </c>
      <c r="U156" s="8"/>
    </row>
    <row r="157" spans="1:21" x14ac:dyDescent="0.35">
      <c r="A157" s="41">
        <v>44044</v>
      </c>
      <c r="B157" s="44">
        <v>344594</v>
      </c>
      <c r="C157" s="44">
        <v>18645</v>
      </c>
      <c r="D157" s="44">
        <v>363239</v>
      </c>
      <c r="E157" s="104">
        <v>18</v>
      </c>
      <c r="F157" s="400">
        <f t="shared" si="15"/>
        <v>4.8622366288492711E-3</v>
      </c>
      <c r="G157" s="44">
        <v>4310</v>
      </c>
      <c r="H157" s="44">
        <v>393823</v>
      </c>
      <c r="I157" s="76">
        <v>11072</v>
      </c>
      <c r="J157" s="159">
        <v>322628</v>
      </c>
      <c r="K157" s="414">
        <f t="shared" si="23"/>
        <v>15382</v>
      </c>
      <c r="L157" s="74"/>
      <c r="M157" s="405"/>
      <c r="N157" s="91">
        <f t="shared" si="24"/>
        <v>21688</v>
      </c>
      <c r="O157" s="91">
        <f t="shared" si="25"/>
        <v>98</v>
      </c>
      <c r="P157" s="153">
        <f t="shared" si="16"/>
        <v>73568</v>
      </c>
      <c r="Q157" s="92"/>
      <c r="R157" s="92"/>
      <c r="S157" s="92">
        <f t="shared" si="12"/>
        <v>13.465853971043142</v>
      </c>
      <c r="U157" s="8"/>
    </row>
    <row r="158" spans="1:21" x14ac:dyDescent="0.35">
      <c r="A158" s="41">
        <v>44045</v>
      </c>
      <c r="B158" s="44">
        <v>347349</v>
      </c>
      <c r="C158" s="44">
        <v>18676</v>
      </c>
      <c r="D158" s="106">
        <v>366025</v>
      </c>
      <c r="E158" s="104">
        <v>31</v>
      </c>
      <c r="F158" s="400">
        <f t="shared" si="15"/>
        <v>1.1127063890882987E-2</v>
      </c>
      <c r="G158" s="44">
        <v>2934</v>
      </c>
      <c r="H158" s="44">
        <v>396757</v>
      </c>
      <c r="I158" s="76">
        <v>5309</v>
      </c>
      <c r="J158" s="199">
        <v>327937</v>
      </c>
      <c r="K158" s="414">
        <f t="shared" si="23"/>
        <v>8243</v>
      </c>
      <c r="L158" s="74"/>
      <c r="M158" s="405"/>
      <c r="N158" s="91">
        <f t="shared" si="24"/>
        <v>22038</v>
      </c>
      <c r="O158" s="91">
        <f t="shared" si="25"/>
        <v>125</v>
      </c>
      <c r="P158" s="153">
        <f t="shared" si="16"/>
        <v>72705</v>
      </c>
      <c r="Q158" s="92"/>
      <c r="R158" s="92"/>
      <c r="S158" s="92">
        <f t="shared" si="12"/>
        <v>13.307890835209488</v>
      </c>
      <c r="U158" s="8"/>
    </row>
    <row r="159" spans="1:21" x14ac:dyDescent="0.35">
      <c r="A159" s="41">
        <v>44046</v>
      </c>
      <c r="B159" s="44">
        <v>349786</v>
      </c>
      <c r="C159" s="44">
        <v>18694</v>
      </c>
      <c r="D159" s="106">
        <v>368480</v>
      </c>
      <c r="E159" s="104">
        <v>18</v>
      </c>
      <c r="F159" s="400">
        <f t="shared" si="15"/>
        <v>7.3319755600814666E-3</v>
      </c>
      <c r="G159" s="44">
        <v>2730</v>
      </c>
      <c r="H159" s="44">
        <v>399487</v>
      </c>
      <c r="I159" s="76">
        <v>3948</v>
      </c>
      <c r="J159" s="199">
        <v>331885</v>
      </c>
      <c r="K159" s="414">
        <f t="shared" si="23"/>
        <v>6678</v>
      </c>
      <c r="L159" s="74"/>
      <c r="M159" s="405"/>
      <c r="N159" s="91">
        <f t="shared" si="24"/>
        <v>22225</v>
      </c>
      <c r="O159" s="91">
        <f t="shared" si="25"/>
        <v>140</v>
      </c>
      <c r="P159" s="153">
        <f t="shared" si="16"/>
        <v>75068</v>
      </c>
      <c r="Q159" s="92"/>
      <c r="R159" s="92"/>
      <c r="S159" s="92">
        <f t="shared" si="12"/>
        <v>13.740413303314845</v>
      </c>
      <c r="U159" s="8"/>
    </row>
    <row r="160" spans="1:21" x14ac:dyDescent="0.35">
      <c r="A160" s="41">
        <v>44047</v>
      </c>
      <c r="B160" s="44">
        <v>352348</v>
      </c>
      <c r="C160" s="44">
        <v>18717</v>
      </c>
      <c r="D160" s="106">
        <v>371065</v>
      </c>
      <c r="E160" s="104">
        <v>23</v>
      </c>
      <c r="F160" s="400">
        <f t="shared" si="15"/>
        <v>8.8974854932301738E-3</v>
      </c>
      <c r="G160" s="44">
        <v>3971</v>
      </c>
      <c r="H160" s="44">
        <v>403458</v>
      </c>
      <c r="I160" s="76">
        <v>1908</v>
      </c>
      <c r="J160" s="199">
        <v>333793</v>
      </c>
      <c r="K160" s="414">
        <f t="shared" si="23"/>
        <v>5879</v>
      </c>
      <c r="L160" s="74"/>
      <c r="M160" s="405"/>
      <c r="N160" s="91">
        <f t="shared" si="24"/>
        <v>21842</v>
      </c>
      <c r="O160" s="91">
        <f t="shared" si="25"/>
        <v>159</v>
      </c>
      <c r="P160" s="153">
        <f t="shared" si="16"/>
        <v>74257</v>
      </c>
      <c r="Q160" s="92"/>
      <c r="R160" s="92"/>
      <c r="S160" s="92">
        <f t="shared" si="12"/>
        <v>13.591968224333279</v>
      </c>
      <c r="U160" s="8"/>
    </row>
    <row r="161" spans="1:21" x14ac:dyDescent="0.35">
      <c r="A161" s="41">
        <v>44048</v>
      </c>
      <c r="B161" s="44">
        <v>357067</v>
      </c>
      <c r="C161" s="44">
        <v>18781</v>
      </c>
      <c r="D161" s="106">
        <v>375848</v>
      </c>
      <c r="E161" s="104">
        <v>64</v>
      </c>
      <c r="F161" s="400">
        <f t="shared" si="15"/>
        <v>1.3380723395358561E-2</v>
      </c>
      <c r="G161" s="44">
        <v>4676</v>
      </c>
      <c r="H161" s="44">
        <v>408134</v>
      </c>
      <c r="I161" s="76">
        <v>7104</v>
      </c>
      <c r="J161" s="199">
        <v>340897</v>
      </c>
      <c r="K161" s="414">
        <f t="shared" ref="K161" si="26">G161+I161</f>
        <v>11780</v>
      </c>
      <c r="L161" s="74"/>
      <c r="M161" s="405"/>
      <c r="N161" s="91">
        <f t="shared" ref="N161" si="27">D161-D154</f>
        <v>23354</v>
      </c>
      <c r="O161" s="91">
        <f t="shared" ref="O161" si="28">SUM(E155:E161)</f>
        <v>201</v>
      </c>
      <c r="P161" s="153">
        <f t="shared" si="16"/>
        <v>76477</v>
      </c>
      <c r="Q161" s="92"/>
      <c r="R161" s="92"/>
      <c r="S161" s="92">
        <f t="shared" si="12"/>
        <v>13.9983160360954</v>
      </c>
      <c r="U161" s="8"/>
    </row>
    <row r="162" spans="1:21" x14ac:dyDescent="0.35">
      <c r="A162" s="41">
        <v>44049</v>
      </c>
      <c r="B162" s="44">
        <v>362624</v>
      </c>
      <c r="C162" s="44">
        <v>18847</v>
      </c>
      <c r="D162" s="106">
        <v>381471</v>
      </c>
      <c r="E162" s="104">
        <v>66</v>
      </c>
      <c r="F162" s="400">
        <f t="shared" si="15"/>
        <v>1.1737506669037881E-2</v>
      </c>
      <c r="G162" s="44">
        <v>5086</v>
      </c>
      <c r="H162" s="44">
        <v>413220</v>
      </c>
      <c r="I162" s="76">
        <v>10832</v>
      </c>
      <c r="J162" s="199">
        <v>351729</v>
      </c>
      <c r="K162" s="414">
        <f t="shared" ref="K162" si="29">G162+I162</f>
        <v>15918</v>
      </c>
      <c r="L162" s="74"/>
      <c r="M162" s="405"/>
      <c r="N162" s="91">
        <f t="shared" ref="N162" si="30">D162-D155</f>
        <v>25573</v>
      </c>
      <c r="O162" s="91">
        <f t="shared" ref="O162" si="31">SUM(E156:E162)</f>
        <v>250</v>
      </c>
      <c r="P162" s="153">
        <f t="shared" si="16"/>
        <v>79187</v>
      </c>
      <c r="Q162" s="92"/>
      <c r="R162" s="92"/>
      <c r="S162" s="92">
        <f t="shared" si="12"/>
        <v>14.494353229732944</v>
      </c>
      <c r="U162" s="8"/>
    </row>
    <row r="163" spans="1:21" x14ac:dyDescent="0.35">
      <c r="A163" s="41">
        <v>44050</v>
      </c>
      <c r="B163" s="44">
        <v>367323</v>
      </c>
      <c r="C163" s="44">
        <v>18890</v>
      </c>
      <c r="D163" s="106">
        <v>386213</v>
      </c>
      <c r="E163" s="104">
        <v>43</v>
      </c>
      <c r="F163" s="400">
        <f t="shared" si="15"/>
        <v>9.0679038380430191E-3</v>
      </c>
      <c r="G163" s="44">
        <v>4667</v>
      </c>
      <c r="H163" s="44">
        <v>417887</v>
      </c>
      <c r="I163" s="76">
        <v>8590</v>
      </c>
      <c r="J163" s="199">
        <v>360319</v>
      </c>
      <c r="K163" s="414">
        <f t="shared" ref="K163:K164" si="32">G163+I163</f>
        <v>13257</v>
      </c>
      <c r="L163" s="74"/>
      <c r="M163" s="405"/>
      <c r="N163" s="91">
        <f t="shared" ref="N163" si="33">D163-D156</f>
        <v>26676</v>
      </c>
      <c r="O163" s="91">
        <f t="shared" ref="O163" si="34">SUM(E157:E163)</f>
        <v>263</v>
      </c>
      <c r="P163" s="153">
        <f t="shared" si="16"/>
        <v>77137</v>
      </c>
      <c r="Q163" s="92"/>
      <c r="R163" s="92"/>
      <c r="S163" s="92">
        <f t="shared" si="12"/>
        <v>14.11912214229495</v>
      </c>
      <c r="U163" s="8"/>
    </row>
    <row r="164" spans="1:21" x14ac:dyDescent="0.35">
      <c r="A164" s="63">
        <v>44051</v>
      </c>
      <c r="B164" s="44">
        <v>371825</v>
      </c>
      <c r="C164" s="44">
        <v>18950</v>
      </c>
      <c r="D164" s="106">
        <v>390775</v>
      </c>
      <c r="E164" s="106">
        <v>60</v>
      </c>
      <c r="F164" s="400">
        <f t="shared" si="15"/>
        <v>1.31521262604121E-2</v>
      </c>
      <c r="G164" s="44">
        <v>3863</v>
      </c>
      <c r="H164" s="44">
        <v>421750</v>
      </c>
      <c r="I164" s="76">
        <v>10774</v>
      </c>
      <c r="J164" s="199">
        <v>371093</v>
      </c>
      <c r="K164" s="414">
        <f t="shared" si="32"/>
        <v>14637</v>
      </c>
      <c r="L164" s="74"/>
      <c r="M164" s="405"/>
      <c r="N164" s="91">
        <f t="shared" ref="N164:N165" si="35">D164-D157</f>
        <v>27536</v>
      </c>
      <c r="O164" s="91">
        <f t="shared" ref="O164:O165" si="36">SUM(E158:E164)</f>
        <v>305</v>
      </c>
      <c r="P164" s="153">
        <f t="shared" si="16"/>
        <v>76392</v>
      </c>
      <c r="Q164" s="92"/>
      <c r="R164" s="92"/>
      <c r="S164" s="92">
        <f t="shared" si="12"/>
        <v>13.982757673933337</v>
      </c>
      <c r="U164" s="8"/>
    </row>
    <row r="165" spans="1:21" x14ac:dyDescent="0.35">
      <c r="A165" s="63">
        <v>44052</v>
      </c>
      <c r="B165" s="44">
        <v>375457</v>
      </c>
      <c r="C165" s="44">
        <v>18998</v>
      </c>
      <c r="D165" s="106">
        <v>394455</v>
      </c>
      <c r="E165" s="106">
        <v>48</v>
      </c>
      <c r="F165" s="400">
        <f t="shared" si="15"/>
        <v>1.3043478260869565E-2</v>
      </c>
      <c r="G165" s="44">
        <v>3618</v>
      </c>
      <c r="H165" s="106">
        <v>425368</v>
      </c>
      <c r="I165" s="75">
        <v>8673</v>
      </c>
      <c r="J165" s="199">
        <v>379766</v>
      </c>
      <c r="K165" s="414">
        <f t="shared" ref="K165:K170" si="37">G165+I165</f>
        <v>12291</v>
      </c>
      <c r="L165" s="74"/>
      <c r="M165" s="405"/>
      <c r="N165" s="91">
        <f t="shared" si="35"/>
        <v>28430</v>
      </c>
      <c r="O165" s="91">
        <f t="shared" si="36"/>
        <v>322</v>
      </c>
      <c r="P165" s="153">
        <f t="shared" si="16"/>
        <v>80440</v>
      </c>
      <c r="Q165" s="92"/>
      <c r="R165" s="92"/>
      <c r="S165" s="92">
        <f t="shared" si="12"/>
        <v>14.723701791957241</v>
      </c>
      <c r="U165" s="8"/>
    </row>
    <row r="166" spans="1:21" x14ac:dyDescent="0.35">
      <c r="A166" s="63">
        <v>44053</v>
      </c>
      <c r="B166" s="44">
        <v>379133</v>
      </c>
      <c r="C166" s="44">
        <v>19027</v>
      </c>
      <c r="D166" s="106">
        <v>398160</v>
      </c>
      <c r="E166" s="106">
        <v>29</v>
      </c>
      <c r="F166" s="400">
        <f t="shared" si="15"/>
        <v>7.8272604588394065E-3</v>
      </c>
      <c r="G166" s="44">
        <v>2946</v>
      </c>
      <c r="H166" s="106">
        <v>428314</v>
      </c>
      <c r="I166" s="75">
        <v>7373</v>
      </c>
      <c r="J166" s="199">
        <v>387139</v>
      </c>
      <c r="K166" s="414">
        <f t="shared" si="37"/>
        <v>10319</v>
      </c>
      <c r="L166" s="74"/>
      <c r="M166" s="405"/>
      <c r="N166" s="91">
        <f t="shared" ref="N166" si="38">D166-D159</f>
        <v>29680</v>
      </c>
      <c r="O166" s="91">
        <f t="shared" ref="O166" si="39">SUM(E160:E166)</f>
        <v>333</v>
      </c>
      <c r="P166" s="153">
        <f t="shared" si="16"/>
        <v>84081</v>
      </c>
      <c r="Q166" s="92"/>
      <c r="R166" s="92"/>
      <c r="S166" s="92">
        <f t="shared" si="12"/>
        <v>15.39014881115809</v>
      </c>
      <c r="U166" s="8"/>
    </row>
    <row r="167" spans="1:21" x14ac:dyDescent="0.35">
      <c r="A167" s="63">
        <v>44054</v>
      </c>
      <c r="B167" s="44">
        <v>383463</v>
      </c>
      <c r="C167" s="44">
        <v>19079</v>
      </c>
      <c r="D167" s="106">
        <v>402542</v>
      </c>
      <c r="E167" s="106">
        <v>52</v>
      </c>
      <c r="F167" s="400">
        <f t="shared" si="15"/>
        <v>1.1866727521679598E-2</v>
      </c>
      <c r="G167" s="44">
        <v>3997</v>
      </c>
      <c r="H167" s="106">
        <v>432311</v>
      </c>
      <c r="I167" s="75">
        <v>5588</v>
      </c>
      <c r="J167" s="199">
        <v>392727</v>
      </c>
      <c r="K167" s="414">
        <f t="shared" si="37"/>
        <v>9585</v>
      </c>
      <c r="L167" s="74"/>
      <c r="M167" s="405"/>
      <c r="N167" s="91">
        <f t="shared" ref="N167" si="40">D167-D160</f>
        <v>31477</v>
      </c>
      <c r="O167" s="91">
        <f t="shared" ref="O167" si="41">SUM(E161:E167)</f>
        <v>362</v>
      </c>
      <c r="P167" s="153">
        <f t="shared" si="16"/>
        <v>87787</v>
      </c>
      <c r="Q167" s="92"/>
      <c r="R167" s="92"/>
      <c r="S167" s="92">
        <f t="shared" si="12"/>
        <v>16.068493401424046</v>
      </c>
      <c r="U167" s="8"/>
    </row>
    <row r="168" spans="1:21" x14ac:dyDescent="0.35">
      <c r="A168" s="63">
        <v>44055</v>
      </c>
      <c r="B168" s="44">
        <v>388097</v>
      </c>
      <c r="C168" s="44">
        <v>19126</v>
      </c>
      <c r="D168" s="106">
        <v>407223</v>
      </c>
      <c r="E168" s="106">
        <v>47</v>
      </c>
      <c r="F168" s="400">
        <f t="shared" si="15"/>
        <v>1.0040589617603077E-2</v>
      </c>
      <c r="G168" s="44">
        <v>4699</v>
      </c>
      <c r="H168" s="106">
        <v>437010</v>
      </c>
      <c r="I168" s="75">
        <v>7179</v>
      </c>
      <c r="J168" s="199">
        <v>399906</v>
      </c>
      <c r="K168" s="414">
        <f t="shared" si="37"/>
        <v>11878</v>
      </c>
      <c r="L168" s="74"/>
      <c r="M168" s="405"/>
      <c r="N168" s="91">
        <f t="shared" ref="N168:N173" si="42">D168-D161</f>
        <v>31375</v>
      </c>
      <c r="O168" s="91">
        <f t="shared" ref="O168" si="43">SUM(E162:E168)</f>
        <v>345</v>
      </c>
      <c r="P168" s="153">
        <f t="shared" si="16"/>
        <v>87885</v>
      </c>
      <c r="Q168" s="92"/>
      <c r="R168" s="92"/>
      <c r="S168" s="92">
        <f t="shared" si="12"/>
        <v>16.086431277799132</v>
      </c>
      <c r="U168" s="8"/>
    </row>
    <row r="169" spans="1:21" x14ac:dyDescent="0.35">
      <c r="A169" s="63">
        <v>44056</v>
      </c>
      <c r="B169" s="44">
        <v>392530</v>
      </c>
      <c r="C169" s="44">
        <v>19173</v>
      </c>
      <c r="D169" s="106">
        <v>411703</v>
      </c>
      <c r="E169" s="106">
        <v>47</v>
      </c>
      <c r="F169" s="400">
        <f t="shared" si="15"/>
        <v>1.0491071428571428E-2</v>
      </c>
      <c r="G169" s="44">
        <v>4997</v>
      </c>
      <c r="H169" s="106">
        <v>442007</v>
      </c>
      <c r="I169" s="75">
        <v>7530</v>
      </c>
      <c r="J169" s="199">
        <v>407436</v>
      </c>
      <c r="K169" s="414">
        <f t="shared" si="37"/>
        <v>12527</v>
      </c>
      <c r="L169" s="74"/>
      <c r="M169" s="405"/>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35">
      <c r="A170" s="63">
        <v>44057</v>
      </c>
      <c r="B170" s="44">
        <v>396630</v>
      </c>
      <c r="C170" s="44">
        <v>19238</v>
      </c>
      <c r="D170" s="106">
        <v>415868</v>
      </c>
      <c r="E170" s="106">
        <v>65</v>
      </c>
      <c r="F170" s="400">
        <f t="shared" si="15"/>
        <v>1.5606242496998799E-2</v>
      </c>
      <c r="G170" s="44">
        <v>4487</v>
      </c>
      <c r="H170" s="106">
        <v>446494</v>
      </c>
      <c r="I170" s="75">
        <v>9504</v>
      </c>
      <c r="J170" s="199">
        <v>416940</v>
      </c>
      <c r="K170" s="414">
        <f t="shared" si="37"/>
        <v>13991</v>
      </c>
      <c r="L170" s="74"/>
      <c r="M170" s="405"/>
      <c r="N170" s="91">
        <f t="shared" si="42"/>
        <v>29655</v>
      </c>
      <c r="O170" s="91">
        <f t="shared" ref="O170" si="47">SUM(E164:E170)</f>
        <v>348</v>
      </c>
      <c r="P170" s="153">
        <f t="shared" ref="P170" si="48">SUM(K164:K170)</f>
        <v>85228</v>
      </c>
      <c r="Q170" s="92"/>
      <c r="R170" s="92"/>
      <c r="S170" s="92">
        <f t="shared" si="46"/>
        <v>15.60009518056852</v>
      </c>
      <c r="U170" s="8"/>
    </row>
    <row r="171" spans="1:21" x14ac:dyDescent="0.35">
      <c r="A171" s="63">
        <v>44058</v>
      </c>
      <c r="B171" s="44">
        <v>401033</v>
      </c>
      <c r="C171" s="44">
        <v>19289</v>
      </c>
      <c r="D171" s="106">
        <v>420322</v>
      </c>
      <c r="E171" s="106">
        <v>51</v>
      </c>
      <c r="F171" s="400">
        <f t="shared" si="15"/>
        <v>1.1450381679389313E-2</v>
      </c>
      <c r="G171" s="44">
        <v>4745</v>
      </c>
      <c r="H171" s="106">
        <v>451239</v>
      </c>
      <c r="I171" s="44">
        <v>10578</v>
      </c>
      <c r="J171" s="199">
        <v>427518</v>
      </c>
      <c r="K171" s="414">
        <f t="shared" ref="K171" si="49">G171+I171</f>
        <v>15323</v>
      </c>
      <c r="L171" s="74"/>
      <c r="M171" s="405"/>
      <c r="N171" s="91">
        <f t="shared" si="42"/>
        <v>29547</v>
      </c>
      <c r="O171" s="91">
        <f t="shared" ref="O171" si="50">SUM(E165:E171)</f>
        <v>339</v>
      </c>
      <c r="P171" s="153">
        <f t="shared" ref="P171" si="51">SUM(K165:K171)</f>
        <v>85914</v>
      </c>
      <c r="Q171" s="92"/>
      <c r="R171" s="92"/>
      <c r="S171" s="92">
        <f t="shared" si="46"/>
        <v>15.725660315194112</v>
      </c>
      <c r="U171" s="8"/>
    </row>
    <row r="172" spans="1:21" x14ac:dyDescent="0.35">
      <c r="A172" s="63">
        <v>44059</v>
      </c>
      <c r="B172" s="44">
        <v>405079</v>
      </c>
      <c r="C172" s="44">
        <v>19332</v>
      </c>
      <c r="D172" s="106">
        <v>424411</v>
      </c>
      <c r="E172" s="106">
        <v>43</v>
      </c>
      <c r="F172" s="400">
        <f t="shared" si="15"/>
        <v>1.0516018586451455E-2</v>
      </c>
      <c r="G172" s="44">
        <v>3849</v>
      </c>
      <c r="H172" s="106">
        <v>455088</v>
      </c>
      <c r="I172" s="75">
        <v>7516</v>
      </c>
      <c r="J172" s="199">
        <v>435034</v>
      </c>
      <c r="K172" s="414">
        <f t="shared" ref="K172:K178" si="52">G172+I172</f>
        <v>11365</v>
      </c>
      <c r="L172" s="74"/>
      <c r="M172" s="405"/>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35">
      <c r="A173" s="63">
        <v>44060</v>
      </c>
      <c r="B173" s="44">
        <v>408770</v>
      </c>
      <c r="C173" s="44">
        <v>19358</v>
      </c>
      <c r="D173" s="106">
        <v>428128</v>
      </c>
      <c r="E173" s="106">
        <v>26</v>
      </c>
      <c r="F173" s="400">
        <f t="shared" si="15"/>
        <v>6.9948883508205544E-3</v>
      </c>
      <c r="G173" s="44">
        <v>2860</v>
      </c>
      <c r="H173" s="106">
        <v>457948</v>
      </c>
      <c r="I173" s="75">
        <v>7344</v>
      </c>
      <c r="J173" s="199">
        <v>442378</v>
      </c>
      <c r="K173" s="414">
        <f t="shared" si="52"/>
        <v>10204</v>
      </c>
      <c r="L173" s="74"/>
      <c r="M173" s="405"/>
      <c r="N173" s="91">
        <f t="shared" si="42"/>
        <v>29968</v>
      </c>
      <c r="O173" s="91">
        <f t="shared" si="53"/>
        <v>331</v>
      </c>
      <c r="P173" s="153">
        <f t="shared" si="54"/>
        <v>84873</v>
      </c>
      <c r="Q173" s="92"/>
      <c r="R173" s="92"/>
      <c r="S173" s="92">
        <f t="shared" si="46"/>
        <v>15.53511613859755</v>
      </c>
      <c r="U173" s="8"/>
    </row>
    <row r="174" spans="1:21" x14ac:dyDescent="0.35">
      <c r="A174" s="63">
        <v>44061</v>
      </c>
      <c r="B174" s="44">
        <v>413442</v>
      </c>
      <c r="C174" s="44">
        <v>19407</v>
      </c>
      <c r="D174" s="106">
        <v>432849</v>
      </c>
      <c r="E174" s="106">
        <v>49</v>
      </c>
      <c r="F174" s="400">
        <f t="shared" si="15"/>
        <v>1.0379156958271553E-2</v>
      </c>
      <c r="G174" s="44">
        <v>4056</v>
      </c>
      <c r="H174" s="106">
        <v>462004</v>
      </c>
      <c r="I174" s="75">
        <v>7493</v>
      </c>
      <c r="J174" s="199">
        <v>449871</v>
      </c>
      <c r="K174" s="414">
        <f t="shared" si="52"/>
        <v>11549</v>
      </c>
      <c r="L174" s="414">
        <v>54</v>
      </c>
      <c r="M174" s="406">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35">
      <c r="A175" s="63">
        <v>44062</v>
      </c>
      <c r="B175" s="44">
        <v>418800</v>
      </c>
      <c r="C175" s="44">
        <v>19457</v>
      </c>
      <c r="D175" s="106">
        <v>438257</v>
      </c>
      <c r="E175" s="106">
        <v>50</v>
      </c>
      <c r="F175" s="400">
        <f t="shared" si="15"/>
        <v>9.2455621301775152E-3</v>
      </c>
      <c r="G175" s="44">
        <v>5356</v>
      </c>
      <c r="H175" s="106">
        <v>467360</v>
      </c>
      <c r="I175" s="75">
        <v>5262</v>
      </c>
      <c r="J175" s="199">
        <v>455133</v>
      </c>
      <c r="K175" s="414">
        <f t="shared" si="52"/>
        <v>10618</v>
      </c>
      <c r="L175" s="414">
        <v>57</v>
      </c>
      <c r="M175" s="406">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35">
      <c r="A176" s="63">
        <v>44063</v>
      </c>
      <c r="B176" s="44">
        <v>426744</v>
      </c>
      <c r="C176" s="44">
        <v>19534</v>
      </c>
      <c r="D176" s="106">
        <v>446278</v>
      </c>
      <c r="E176" s="106">
        <v>77</v>
      </c>
      <c r="F176" s="400">
        <f t="shared" si="15"/>
        <v>9.5998005236254836E-3</v>
      </c>
      <c r="G176" s="44">
        <v>4785</v>
      </c>
      <c r="H176" s="106">
        <v>472145</v>
      </c>
      <c r="I176" s="75">
        <v>12116</v>
      </c>
      <c r="J176" s="199">
        <v>467249</v>
      </c>
      <c r="K176" s="414">
        <f t="shared" si="52"/>
        <v>16901</v>
      </c>
      <c r="L176" s="414">
        <v>84</v>
      </c>
      <c r="M176" s="406">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35">
      <c r="A177" s="63">
        <v>44064</v>
      </c>
      <c r="B177" s="44">
        <v>433472</v>
      </c>
      <c r="C177" s="44">
        <v>19605</v>
      </c>
      <c r="D177" s="106">
        <v>453077</v>
      </c>
      <c r="E177" s="106">
        <v>71</v>
      </c>
      <c r="F177" s="400">
        <f t="shared" si="15"/>
        <v>1.0442712163553464E-2</v>
      </c>
      <c r="G177" s="44">
        <v>5044</v>
      </c>
      <c r="H177" s="106">
        <v>477189</v>
      </c>
      <c r="I177" s="75">
        <v>10275</v>
      </c>
      <c r="J177" s="199">
        <v>477524</v>
      </c>
      <c r="K177" s="414">
        <f t="shared" si="52"/>
        <v>15319</v>
      </c>
      <c r="L177" s="414">
        <v>77</v>
      </c>
      <c r="M177" s="406">
        <f t="shared" si="55"/>
        <v>5.026437757033749E-3</v>
      </c>
      <c r="N177" s="91">
        <f t="shared" si="58"/>
        <v>37209</v>
      </c>
      <c r="O177" s="91">
        <f t="shared" si="53"/>
        <v>367</v>
      </c>
      <c r="P177" s="153">
        <f t="shared" si="54"/>
        <v>91279</v>
      </c>
      <c r="Q177" s="92"/>
      <c r="R177" s="92"/>
      <c r="S177" s="92">
        <f t="shared" si="46"/>
        <v>16.707667526952573</v>
      </c>
      <c r="U177" s="8"/>
    </row>
    <row r="178" spans="1:21" x14ac:dyDescent="0.35">
      <c r="A178" s="63">
        <v>44065</v>
      </c>
      <c r="B178" s="44">
        <v>441439</v>
      </c>
      <c r="C178" s="44">
        <v>19728</v>
      </c>
      <c r="D178" s="106">
        <v>461167</v>
      </c>
      <c r="E178" s="106">
        <v>123</v>
      </c>
      <c r="F178" s="400">
        <f t="shared" si="15"/>
        <v>1.5203955500618047E-2</v>
      </c>
      <c r="G178" s="44">
        <v>5583</v>
      </c>
      <c r="H178" s="106">
        <v>482772</v>
      </c>
      <c r="I178" s="75">
        <v>9513</v>
      </c>
      <c r="J178" s="199">
        <v>487037</v>
      </c>
      <c r="K178" s="414">
        <f t="shared" si="52"/>
        <v>15096</v>
      </c>
      <c r="L178" s="414">
        <v>132</v>
      </c>
      <c r="M178" s="406">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35">
      <c r="A179" s="63">
        <v>44066</v>
      </c>
      <c r="B179" s="44">
        <v>450691</v>
      </c>
      <c r="C179" s="44">
        <v>19811</v>
      </c>
      <c r="D179" s="106">
        <v>470502</v>
      </c>
      <c r="E179" s="106">
        <v>83</v>
      </c>
      <c r="F179" s="400">
        <f t="shared" si="15"/>
        <v>8.8912694161756827E-3</v>
      </c>
      <c r="G179" s="44">
        <v>3612</v>
      </c>
      <c r="H179" s="106">
        <v>486384</v>
      </c>
      <c r="I179" s="75">
        <v>15182</v>
      </c>
      <c r="J179" s="199">
        <v>502219</v>
      </c>
      <c r="K179" s="414">
        <f t="shared" ref="K179:K184" si="62">G179+I179</f>
        <v>18794</v>
      </c>
      <c r="L179" s="414">
        <v>95</v>
      </c>
      <c r="M179" s="406">
        <f t="shared" si="55"/>
        <v>5.0548047249122062E-3</v>
      </c>
      <c r="N179" s="91">
        <f t="shared" si="59"/>
        <v>46091</v>
      </c>
      <c r="O179" s="91">
        <f t="shared" si="60"/>
        <v>479</v>
      </c>
      <c r="P179" s="153">
        <f t="shared" si="61"/>
        <v>98481</v>
      </c>
      <c r="Q179" s="92"/>
      <c r="R179" s="92"/>
      <c r="S179" s="92">
        <f t="shared" si="46"/>
        <v>18.025918400966447</v>
      </c>
      <c r="U179" s="8"/>
    </row>
    <row r="180" spans="1:21" x14ac:dyDescent="0.35">
      <c r="A180" s="63">
        <v>44067</v>
      </c>
      <c r="B180" s="44">
        <v>456917</v>
      </c>
      <c r="C180" s="44">
        <v>19877</v>
      </c>
      <c r="D180" s="106">
        <v>476794</v>
      </c>
      <c r="E180" s="106">
        <v>66</v>
      </c>
      <c r="F180" s="400">
        <f t="shared" si="15"/>
        <v>1.048951048951049E-2</v>
      </c>
      <c r="G180" s="44">
        <v>3293</v>
      </c>
      <c r="H180" s="106">
        <v>489677</v>
      </c>
      <c r="I180" s="75">
        <v>9145</v>
      </c>
      <c r="J180" s="199">
        <v>511364</v>
      </c>
      <c r="K180" s="414">
        <f t="shared" si="62"/>
        <v>12438</v>
      </c>
      <c r="L180" s="414">
        <v>76</v>
      </c>
      <c r="M180" s="406">
        <f t="shared" si="55"/>
        <v>6.1103071233317256E-3</v>
      </c>
      <c r="N180" s="91">
        <f t="shared" si="59"/>
        <v>48666</v>
      </c>
      <c r="O180" s="91">
        <f t="shared" si="60"/>
        <v>519</v>
      </c>
      <c r="P180" s="153">
        <f t="shared" si="61"/>
        <v>100715</v>
      </c>
      <c r="Q180" s="153">
        <f t="shared" ref="Q180:Q211" si="63">SUM(L174:L180)</f>
        <v>575</v>
      </c>
      <c r="R180" s="408">
        <f>Q180/P180</f>
        <v>5.7091793675222158E-3</v>
      </c>
      <c r="S180" s="92">
        <f t="shared" si="46"/>
        <v>18.434828766496441</v>
      </c>
      <c r="U180" s="8"/>
    </row>
    <row r="181" spans="1:21" x14ac:dyDescent="0.35">
      <c r="A181" s="63">
        <v>44068</v>
      </c>
      <c r="B181" s="44">
        <v>462273</v>
      </c>
      <c r="C181" s="44">
        <v>19921</v>
      </c>
      <c r="D181" s="106">
        <v>482194</v>
      </c>
      <c r="E181" s="106">
        <v>44</v>
      </c>
      <c r="F181" s="400">
        <f t="shared" si="15"/>
        <v>8.1481481481481474E-3</v>
      </c>
      <c r="G181" s="44">
        <v>4331</v>
      </c>
      <c r="H181" s="106">
        <v>494008</v>
      </c>
      <c r="I181" s="75">
        <v>12578</v>
      </c>
      <c r="J181" s="199">
        <v>523942</v>
      </c>
      <c r="K181" s="414">
        <f t="shared" si="62"/>
        <v>16909</v>
      </c>
      <c r="L181" s="414">
        <v>52</v>
      </c>
      <c r="M181" s="406">
        <f t="shared" si="55"/>
        <v>3.0752853509965106E-3</v>
      </c>
      <c r="N181" s="91">
        <f t="shared" si="59"/>
        <v>49345</v>
      </c>
      <c r="O181" s="91">
        <f t="shared" si="60"/>
        <v>514</v>
      </c>
      <c r="P181" s="153">
        <f t="shared" si="61"/>
        <v>106075</v>
      </c>
      <c r="Q181" s="153">
        <f t="shared" si="63"/>
        <v>573</v>
      </c>
      <c r="R181" s="408">
        <f t="shared" ref="R181:R236" si="64">Q181/P181</f>
        <v>5.4018383219420225E-3</v>
      </c>
      <c r="S181" s="92">
        <f t="shared" si="46"/>
        <v>19.415920780480661</v>
      </c>
      <c r="U181" s="8"/>
    </row>
    <row r="182" spans="1:21" x14ac:dyDescent="0.35">
      <c r="A182" s="63">
        <v>44069</v>
      </c>
      <c r="B182" s="44">
        <v>474696</v>
      </c>
      <c r="C182" s="44">
        <v>19988</v>
      </c>
      <c r="D182" s="106">
        <v>494684</v>
      </c>
      <c r="E182" s="106">
        <v>67</v>
      </c>
      <c r="F182" s="400">
        <f t="shared" si="15"/>
        <v>5.3642914331465171E-3</v>
      </c>
      <c r="G182" s="44">
        <v>6267</v>
      </c>
      <c r="H182" s="106">
        <v>500275</v>
      </c>
      <c r="I182" s="75">
        <v>15873</v>
      </c>
      <c r="J182" s="199">
        <v>539815</v>
      </c>
      <c r="K182" s="414">
        <f t="shared" si="62"/>
        <v>22140</v>
      </c>
      <c r="L182" s="414">
        <v>78</v>
      </c>
      <c r="M182" s="406">
        <f t="shared" si="55"/>
        <v>3.5230352303523035E-3</v>
      </c>
      <c r="N182" s="91">
        <f t="shared" si="59"/>
        <v>56427</v>
      </c>
      <c r="O182" s="91">
        <f t="shared" si="60"/>
        <v>531</v>
      </c>
      <c r="P182" s="153">
        <f t="shared" si="61"/>
        <v>117597</v>
      </c>
      <c r="Q182" s="153">
        <f t="shared" si="63"/>
        <v>594</v>
      </c>
      <c r="R182" s="408">
        <f t="shared" si="64"/>
        <v>5.0511492640118371E-3</v>
      </c>
      <c r="S182" s="92">
        <f t="shared" si="46"/>
        <v>21.524902531437043</v>
      </c>
      <c r="U182" s="8"/>
    </row>
    <row r="183" spans="1:21" x14ac:dyDescent="0.35">
      <c r="A183" s="63">
        <v>44070</v>
      </c>
      <c r="B183" s="44">
        <v>490756</v>
      </c>
      <c r="C183" s="44">
        <v>20056</v>
      </c>
      <c r="D183" s="106">
        <v>510812</v>
      </c>
      <c r="E183" s="106">
        <v>68</v>
      </c>
      <c r="F183" s="400">
        <f t="shared" si="15"/>
        <v>4.216269841269841E-3</v>
      </c>
      <c r="G183" s="44">
        <v>4964</v>
      </c>
      <c r="H183" s="106">
        <v>509784</v>
      </c>
      <c r="I183" s="75">
        <v>19291</v>
      </c>
      <c r="J183" s="199">
        <v>559106</v>
      </c>
      <c r="K183" s="414">
        <f t="shared" si="62"/>
        <v>24255</v>
      </c>
      <c r="L183" s="414">
        <v>91</v>
      </c>
      <c r="M183" s="406">
        <f t="shared" si="55"/>
        <v>3.7518037518037518E-3</v>
      </c>
      <c r="N183" s="91">
        <f t="shared" si="59"/>
        <v>64534</v>
      </c>
      <c r="O183" s="91">
        <f t="shared" si="60"/>
        <v>522</v>
      </c>
      <c r="P183" s="153">
        <f t="shared" si="61"/>
        <v>124951</v>
      </c>
      <c r="Q183" s="153">
        <f t="shared" si="63"/>
        <v>601</v>
      </c>
      <c r="R183" s="408">
        <f t="shared" si="64"/>
        <v>4.8098854751062415E-3</v>
      </c>
      <c r="S183" s="92">
        <f t="shared" si="46"/>
        <v>22.870975417787783</v>
      </c>
      <c r="U183" s="8"/>
    </row>
    <row r="184" spans="1:21" x14ac:dyDescent="0.35">
      <c r="A184" s="63">
        <v>44071</v>
      </c>
      <c r="B184" s="44">
        <v>499655</v>
      </c>
      <c r="C184" s="44">
        <v>20107</v>
      </c>
      <c r="D184" s="106">
        <v>519762</v>
      </c>
      <c r="E184" s="106">
        <v>51</v>
      </c>
      <c r="F184" s="400">
        <f t="shared" si="15"/>
        <v>5.6983240223463689E-3</v>
      </c>
      <c r="G184" s="44">
        <v>6401</v>
      </c>
      <c r="H184" s="106">
        <v>511640</v>
      </c>
      <c r="I184" s="75">
        <v>9253</v>
      </c>
      <c r="J184" s="199">
        <v>568359</v>
      </c>
      <c r="K184" s="414">
        <f t="shared" si="62"/>
        <v>15654</v>
      </c>
      <c r="L184" s="414">
        <v>62</v>
      </c>
      <c r="M184" s="406">
        <f t="shared" si="55"/>
        <v>3.9606490353903158E-3</v>
      </c>
      <c r="N184" s="91">
        <f t="shared" si="59"/>
        <v>66685</v>
      </c>
      <c r="O184" s="91">
        <f t="shared" si="60"/>
        <v>502</v>
      </c>
      <c r="P184" s="153">
        <f t="shared" si="61"/>
        <v>125286</v>
      </c>
      <c r="Q184" s="153">
        <f t="shared" si="63"/>
        <v>586</v>
      </c>
      <c r="R184" s="408">
        <f t="shared" si="64"/>
        <v>4.6772983413948888E-3</v>
      </c>
      <c r="S184" s="92">
        <f t="shared" si="46"/>
        <v>22.932293668661796</v>
      </c>
      <c r="U184" s="8"/>
    </row>
    <row r="185" spans="1:21" x14ac:dyDescent="0.35">
      <c r="A185" s="63">
        <v>44072</v>
      </c>
      <c r="B185" s="44">
        <v>511940</v>
      </c>
      <c r="C185" s="44">
        <v>20195</v>
      </c>
      <c r="D185" s="106">
        <v>532135</v>
      </c>
      <c r="E185" s="106">
        <v>88</v>
      </c>
      <c r="F185" s="400">
        <f t="shared" si="15"/>
        <v>7.1122605673644224E-3</v>
      </c>
      <c r="G185" s="44">
        <v>5448</v>
      </c>
      <c r="H185" s="106">
        <v>517088</v>
      </c>
      <c r="I185" s="75">
        <v>15664</v>
      </c>
      <c r="J185" s="199">
        <v>584023</v>
      </c>
      <c r="K185" s="414">
        <f t="shared" ref="K185" si="65">G185+I185</f>
        <v>21112</v>
      </c>
      <c r="L185" s="414">
        <v>99</v>
      </c>
      <c r="M185" s="406">
        <f t="shared" si="55"/>
        <v>4.6892762410003785E-3</v>
      </c>
      <c r="N185" s="91">
        <f t="shared" ref="N185" si="66">D185-D178</f>
        <v>70968</v>
      </c>
      <c r="O185" s="91">
        <f t="shared" ref="O185" si="67">SUM(E179:E185)</f>
        <v>467</v>
      </c>
      <c r="P185" s="153">
        <f t="shared" ref="P185" si="68">SUM(K179:K185)</f>
        <v>131302</v>
      </c>
      <c r="Q185" s="153">
        <f t="shared" si="63"/>
        <v>553</v>
      </c>
      <c r="R185" s="408">
        <f t="shared" si="64"/>
        <v>4.2116647118855769E-3</v>
      </c>
      <c r="S185" s="92">
        <f t="shared" si="46"/>
        <v>24.033459630626176</v>
      </c>
      <c r="U185" s="8"/>
    </row>
    <row r="186" spans="1:21" x14ac:dyDescent="0.35">
      <c r="A186" s="63">
        <v>44073</v>
      </c>
      <c r="B186" s="44">
        <v>527972</v>
      </c>
      <c r="C186" s="44">
        <v>20318</v>
      </c>
      <c r="D186" s="106">
        <v>548290</v>
      </c>
      <c r="E186" s="106">
        <v>123</v>
      </c>
      <c r="F186" s="400">
        <f t="shared" si="15"/>
        <v>7.613741875580316E-3</v>
      </c>
      <c r="G186" s="44">
        <v>4093</v>
      </c>
      <c r="H186" s="106">
        <v>521181</v>
      </c>
      <c r="I186" s="75">
        <v>22693</v>
      </c>
      <c r="J186" s="199">
        <v>606716</v>
      </c>
      <c r="K186" s="414">
        <f t="shared" ref="K186" si="69">G186+I186</f>
        <v>26786</v>
      </c>
      <c r="L186" s="414">
        <v>137</v>
      </c>
      <c r="M186" s="406">
        <f t="shared" si="55"/>
        <v>5.1146121108041516E-3</v>
      </c>
      <c r="N186" s="91">
        <f t="shared" ref="N186" si="70">D186-D179</f>
        <v>77788</v>
      </c>
      <c r="O186" s="91">
        <f t="shared" ref="O186" si="71">SUM(E180:E186)</f>
        <v>507</v>
      </c>
      <c r="P186" s="153">
        <f t="shared" ref="P186" si="72">SUM(K180:K186)</f>
        <v>139294</v>
      </c>
      <c r="Q186" s="153">
        <f t="shared" si="63"/>
        <v>595</v>
      </c>
      <c r="R186" s="408">
        <f t="shared" si="64"/>
        <v>4.2715407698824068E-3</v>
      </c>
      <c r="S186" s="92">
        <f t="shared" si="46"/>
        <v>25.496311752969817</v>
      </c>
      <c r="U186" s="8"/>
    </row>
    <row r="187" spans="1:21" x14ac:dyDescent="0.35">
      <c r="A187" s="63">
        <v>44074</v>
      </c>
      <c r="B187" s="44">
        <v>544807</v>
      </c>
      <c r="C187" s="44">
        <v>20478</v>
      </c>
      <c r="D187" s="106">
        <v>565285</v>
      </c>
      <c r="E187" s="106">
        <v>160</v>
      </c>
      <c r="F187" s="400">
        <f t="shared" si="15"/>
        <v>9.4145336863783458E-3</v>
      </c>
      <c r="G187" s="44">
        <v>3372</v>
      </c>
      <c r="H187" s="106">
        <v>524553</v>
      </c>
      <c r="I187" s="75">
        <v>22946</v>
      </c>
      <c r="J187" s="199">
        <v>629662</v>
      </c>
      <c r="K187" s="414">
        <f t="shared" ref="K187" si="73">G187+I187</f>
        <v>26318</v>
      </c>
      <c r="L187" s="414">
        <v>184</v>
      </c>
      <c r="M187" s="406">
        <f t="shared" si="55"/>
        <v>6.9914127213314085E-3</v>
      </c>
      <c r="N187" s="91">
        <f t="shared" ref="N187" si="74">D187-D180</f>
        <v>88491</v>
      </c>
      <c r="O187" s="91">
        <f t="shared" ref="O187" si="75">SUM(E181:E187)</f>
        <v>601</v>
      </c>
      <c r="P187" s="153">
        <f t="shared" ref="P187" si="76">SUM(K181:K187)</f>
        <v>153174</v>
      </c>
      <c r="Q187" s="153">
        <f t="shared" si="63"/>
        <v>703</v>
      </c>
      <c r="R187" s="408">
        <f t="shared" si="64"/>
        <v>4.5895517516027521E-3</v>
      </c>
      <c r="S187" s="92">
        <f t="shared" si="46"/>
        <v>28.036900774257315</v>
      </c>
      <c r="U187" s="8"/>
    </row>
    <row r="188" spans="1:21" x14ac:dyDescent="0.35">
      <c r="A188" s="63">
        <v>44075</v>
      </c>
      <c r="B188" s="44">
        <v>557342</v>
      </c>
      <c r="C188" s="44">
        <v>20632</v>
      </c>
      <c r="D188" s="106">
        <v>577974</v>
      </c>
      <c r="E188" s="106">
        <v>154</v>
      </c>
      <c r="F188" s="400">
        <f t="shared" si="15"/>
        <v>1.2136496177791788E-2</v>
      </c>
      <c r="G188" s="44">
        <v>4620</v>
      </c>
      <c r="H188" s="106">
        <v>529173</v>
      </c>
      <c r="I188" s="75">
        <v>17178</v>
      </c>
      <c r="J188" s="199">
        <v>646840</v>
      </c>
      <c r="K188" s="414">
        <f t="shared" ref="K188" si="77">G188+I188</f>
        <v>21798</v>
      </c>
      <c r="L188" s="414">
        <v>165</v>
      </c>
      <c r="M188" s="406">
        <f t="shared" si="55"/>
        <v>7.5695017891549681E-3</v>
      </c>
      <c r="N188" s="91">
        <f t="shared" ref="N188:N193" si="78">D188-D181</f>
        <v>95780</v>
      </c>
      <c r="O188" s="91">
        <f t="shared" ref="O188:O193" si="79">SUM(E182:E188)</f>
        <v>711</v>
      </c>
      <c r="P188" s="153">
        <f t="shared" ref="P188:P193" si="80">SUM(K182:K188)</f>
        <v>158063</v>
      </c>
      <c r="Q188" s="153">
        <f t="shared" si="63"/>
        <v>816</v>
      </c>
      <c r="R188" s="408">
        <f t="shared" si="64"/>
        <v>5.1624984974345672E-3</v>
      </c>
      <c r="S188" s="92">
        <f t="shared" si="46"/>
        <v>28.931781157908222</v>
      </c>
      <c r="U188" s="8"/>
    </row>
    <row r="189" spans="1:21" x14ac:dyDescent="0.35">
      <c r="A189" s="63">
        <v>44076</v>
      </c>
      <c r="B189" s="44">
        <v>573067</v>
      </c>
      <c r="C189" s="44">
        <v>20788</v>
      </c>
      <c r="D189" s="106">
        <v>593855</v>
      </c>
      <c r="E189" s="106">
        <v>156</v>
      </c>
      <c r="F189" s="400">
        <f t="shared" si="15"/>
        <v>9.8230590013223349E-3</v>
      </c>
      <c r="G189" s="44">
        <v>5955</v>
      </c>
      <c r="H189" s="106">
        <v>535128</v>
      </c>
      <c r="I189" s="75">
        <v>21291</v>
      </c>
      <c r="J189" s="199">
        <v>668131</v>
      </c>
      <c r="K189" s="414">
        <f t="shared" ref="K189" si="81">G189+I189</f>
        <v>27246</v>
      </c>
      <c r="L189" s="414">
        <v>133</v>
      </c>
      <c r="M189" s="406">
        <f t="shared" si="55"/>
        <v>4.8814504881450485E-3</v>
      </c>
      <c r="N189" s="91">
        <f t="shared" si="78"/>
        <v>99171</v>
      </c>
      <c r="O189" s="91">
        <f t="shared" si="79"/>
        <v>800</v>
      </c>
      <c r="P189" s="153">
        <f t="shared" si="80"/>
        <v>163169</v>
      </c>
      <c r="Q189" s="153">
        <f t="shared" si="63"/>
        <v>871</v>
      </c>
      <c r="R189" s="408">
        <f t="shared" si="64"/>
        <v>5.338023766769423E-3</v>
      </c>
      <c r="S189" s="92">
        <f t="shared" si="46"/>
        <v>29.866381124961102</v>
      </c>
      <c r="U189" s="8"/>
    </row>
    <row r="190" spans="1:21" x14ac:dyDescent="0.35">
      <c r="A190" s="63">
        <v>44077</v>
      </c>
      <c r="B190" s="44">
        <v>581906</v>
      </c>
      <c r="C190" s="44">
        <v>20889</v>
      </c>
      <c r="D190" s="106">
        <v>602795</v>
      </c>
      <c r="E190" s="106">
        <v>101</v>
      </c>
      <c r="F190" s="400">
        <f t="shared" si="15"/>
        <v>1.1297539149888142E-2</v>
      </c>
      <c r="G190" s="44">
        <v>6217</v>
      </c>
      <c r="H190" s="106">
        <v>541345</v>
      </c>
      <c r="I190" s="75">
        <v>14341</v>
      </c>
      <c r="J190" s="199">
        <v>682472</v>
      </c>
      <c r="K190" s="414">
        <f t="shared" ref="K190:K193" si="82">G190+I190</f>
        <v>20558</v>
      </c>
      <c r="L190" s="414">
        <v>114</v>
      </c>
      <c r="M190" s="406">
        <f t="shared" si="55"/>
        <v>5.5452865064695009E-3</v>
      </c>
      <c r="N190" s="91">
        <f t="shared" si="78"/>
        <v>91983</v>
      </c>
      <c r="O190" s="91">
        <f t="shared" si="79"/>
        <v>833</v>
      </c>
      <c r="P190" s="153">
        <f t="shared" si="80"/>
        <v>159472</v>
      </c>
      <c r="Q190" s="153">
        <f t="shared" si="63"/>
        <v>894</v>
      </c>
      <c r="R190" s="408">
        <f t="shared" si="64"/>
        <v>5.6059997993378151E-3</v>
      </c>
      <c r="S190" s="92">
        <f t="shared" si="46"/>
        <v>29.189683890688777</v>
      </c>
      <c r="U190" s="8"/>
    </row>
    <row r="191" spans="1:21" x14ac:dyDescent="0.35">
      <c r="A191" s="63">
        <v>44078</v>
      </c>
      <c r="B191" s="44">
        <v>591942</v>
      </c>
      <c r="C191" s="44">
        <v>21048</v>
      </c>
      <c r="D191" s="106">
        <v>612990</v>
      </c>
      <c r="E191" s="106">
        <v>159</v>
      </c>
      <c r="F191" s="400">
        <f t="shared" si="15"/>
        <v>1.5595880333496813E-2</v>
      </c>
      <c r="G191" s="44">
        <v>4943</v>
      </c>
      <c r="H191" s="106">
        <v>546288</v>
      </c>
      <c r="I191" s="75">
        <v>13323</v>
      </c>
      <c r="J191" s="199">
        <v>695795</v>
      </c>
      <c r="K191" s="414">
        <f t="shared" si="82"/>
        <v>18266</v>
      </c>
      <c r="L191" s="414">
        <v>165</v>
      </c>
      <c r="M191" s="406">
        <f t="shared" si="55"/>
        <v>9.0331763932990257E-3</v>
      </c>
      <c r="N191" s="91">
        <f t="shared" si="78"/>
        <v>93228</v>
      </c>
      <c r="O191" s="91">
        <f t="shared" si="79"/>
        <v>941</v>
      </c>
      <c r="P191" s="153">
        <f t="shared" si="80"/>
        <v>162084</v>
      </c>
      <c r="Q191" s="153">
        <f t="shared" si="63"/>
        <v>997</v>
      </c>
      <c r="R191" s="408">
        <f t="shared" si="64"/>
        <v>6.1511315120554777E-3</v>
      </c>
      <c r="S191" s="92">
        <f t="shared" si="46"/>
        <v>29.667783207951238</v>
      </c>
      <c r="U191" s="8"/>
    </row>
    <row r="192" spans="1:21" x14ac:dyDescent="0.35">
      <c r="A192" s="63">
        <v>44079</v>
      </c>
      <c r="B192" s="44">
        <v>600929</v>
      </c>
      <c r="C192" s="44">
        <v>21189</v>
      </c>
      <c r="D192" s="106">
        <v>622118</v>
      </c>
      <c r="E192" s="106">
        <v>141</v>
      </c>
      <c r="F192" s="400">
        <f t="shared" si="15"/>
        <v>1.5446976336546889E-2</v>
      </c>
      <c r="G192" s="44">
        <v>5725</v>
      </c>
      <c r="H192" s="106">
        <v>552013</v>
      </c>
      <c r="I192" s="75">
        <v>9893</v>
      </c>
      <c r="J192" s="199">
        <v>705688</v>
      </c>
      <c r="K192" s="414">
        <f t="shared" si="82"/>
        <v>15618</v>
      </c>
      <c r="L192" s="414">
        <v>162</v>
      </c>
      <c r="M192" s="406">
        <f t="shared" si="55"/>
        <v>1.0372646945831733E-2</v>
      </c>
      <c r="N192" s="91">
        <f t="shared" si="78"/>
        <v>89983</v>
      </c>
      <c r="O192" s="91">
        <f t="shared" si="79"/>
        <v>994</v>
      </c>
      <c r="P192" s="153">
        <f t="shared" si="80"/>
        <v>156590</v>
      </c>
      <c r="Q192" s="153">
        <f t="shared" si="63"/>
        <v>1060</v>
      </c>
      <c r="R192" s="408">
        <f t="shared" si="64"/>
        <v>6.7692700683313111E-3</v>
      </c>
      <c r="S192" s="92">
        <f t="shared" si="46"/>
        <v>28.662163893617411</v>
      </c>
      <c r="U192" s="8"/>
    </row>
    <row r="193" spans="1:21" x14ac:dyDescent="0.35">
      <c r="A193" s="63">
        <v>44080</v>
      </c>
      <c r="B193" s="44">
        <v>609956</v>
      </c>
      <c r="C193" s="44">
        <v>21397</v>
      </c>
      <c r="D193" s="106">
        <v>631353</v>
      </c>
      <c r="E193" s="106">
        <v>208</v>
      </c>
      <c r="F193" s="400">
        <f t="shared" si="15"/>
        <v>2.2523010286951813E-2</v>
      </c>
      <c r="G193" s="44">
        <v>4248</v>
      </c>
      <c r="H193" s="106">
        <v>556261</v>
      </c>
      <c r="I193" s="75">
        <v>14170</v>
      </c>
      <c r="J193" s="199">
        <v>719858</v>
      </c>
      <c r="K193" s="414">
        <f t="shared" si="82"/>
        <v>18418</v>
      </c>
      <c r="L193" s="414">
        <v>224</v>
      </c>
      <c r="M193" s="406">
        <f t="shared" si="55"/>
        <v>1.2162015419698122E-2</v>
      </c>
      <c r="N193" s="91">
        <f t="shared" si="78"/>
        <v>83063</v>
      </c>
      <c r="O193" s="91">
        <f t="shared" si="79"/>
        <v>1079</v>
      </c>
      <c r="P193" s="153">
        <f t="shared" si="80"/>
        <v>148222</v>
      </c>
      <c r="Q193" s="153">
        <f t="shared" si="63"/>
        <v>1147</v>
      </c>
      <c r="R193" s="408">
        <f t="shared" si="64"/>
        <v>7.7383924113829253E-3</v>
      </c>
      <c r="S193" s="92">
        <f t="shared" si="46"/>
        <v>27.130488898650999</v>
      </c>
      <c r="U193" s="8"/>
    </row>
    <row r="194" spans="1:21" x14ac:dyDescent="0.35">
      <c r="A194" s="63">
        <v>44081</v>
      </c>
      <c r="B194" s="44">
        <v>615918</v>
      </c>
      <c r="C194" s="44">
        <v>21543</v>
      </c>
      <c r="D194" s="106">
        <v>637461</v>
      </c>
      <c r="E194" s="106">
        <v>146</v>
      </c>
      <c r="F194" s="400">
        <f t="shared" si="15"/>
        <v>2.3903077930582842E-2</v>
      </c>
      <c r="G194" s="44">
        <v>2878</v>
      </c>
      <c r="H194" s="106">
        <v>559139</v>
      </c>
      <c r="I194" s="75">
        <v>9325</v>
      </c>
      <c r="J194" s="199">
        <v>729183</v>
      </c>
      <c r="K194" s="414">
        <f t="shared" ref="K194" si="83">G194+I194</f>
        <v>12203</v>
      </c>
      <c r="L194" s="414">
        <v>159</v>
      </c>
      <c r="M194" s="406">
        <f t="shared" si="55"/>
        <v>1.3029582889453413E-2</v>
      </c>
      <c r="N194" s="91">
        <f t="shared" ref="N194" si="84">D194-D187</f>
        <v>72176</v>
      </c>
      <c r="O194" s="91">
        <f t="shared" ref="O194" si="85">SUM(E188:E194)</f>
        <v>1065</v>
      </c>
      <c r="P194" s="153">
        <f t="shared" ref="P194" si="86">SUM(K188:K194)</f>
        <v>134107</v>
      </c>
      <c r="Q194" s="153">
        <f t="shared" si="63"/>
        <v>1122</v>
      </c>
      <c r="R194" s="408">
        <f t="shared" si="64"/>
        <v>8.3664536526803224E-3</v>
      </c>
      <c r="S194" s="92">
        <f t="shared" si="46"/>
        <v>24.546885581974262</v>
      </c>
      <c r="U194" s="8"/>
    </row>
    <row r="195" spans="1:21" x14ac:dyDescent="0.35">
      <c r="A195" s="63">
        <v>44082</v>
      </c>
      <c r="B195" s="44">
        <v>623464</v>
      </c>
      <c r="C195" s="44">
        <v>21719</v>
      </c>
      <c r="D195" s="106">
        <v>645183</v>
      </c>
      <c r="E195" s="106">
        <v>176</v>
      </c>
      <c r="F195" s="400">
        <f t="shared" si="15"/>
        <v>2.2792022792022793E-2</v>
      </c>
      <c r="G195" s="44">
        <v>3870</v>
      </c>
      <c r="H195" s="106">
        <v>563009</v>
      </c>
      <c r="I195" s="75">
        <v>15760</v>
      </c>
      <c r="J195" s="199">
        <v>744943</v>
      </c>
      <c r="K195" s="414">
        <f t="shared" ref="K195" si="87">G195+I195</f>
        <v>19630</v>
      </c>
      <c r="L195" s="414">
        <v>193</v>
      </c>
      <c r="M195" s="406">
        <f t="shared" si="55"/>
        <v>9.831889964340295E-3</v>
      </c>
      <c r="N195" s="91">
        <f t="shared" ref="N195" si="88">D195-D188</f>
        <v>67209</v>
      </c>
      <c r="O195" s="91">
        <f t="shared" ref="O195" si="89">SUM(E189:E195)</f>
        <v>1087</v>
      </c>
      <c r="P195" s="153">
        <f t="shared" ref="P195" si="90">SUM(K189:K195)</f>
        <v>131939</v>
      </c>
      <c r="Q195" s="153">
        <f t="shared" si="63"/>
        <v>1150</v>
      </c>
      <c r="R195" s="408">
        <f t="shared" si="64"/>
        <v>8.7161491295219759E-3</v>
      </c>
      <c r="S195" s="92">
        <f t="shared" si="46"/>
        <v>24.150055827064229</v>
      </c>
      <c r="U195" s="8"/>
    </row>
    <row r="196" spans="1:21" x14ac:dyDescent="0.35">
      <c r="A196" s="63">
        <v>44083</v>
      </c>
      <c r="B196" s="44">
        <v>631562</v>
      </c>
      <c r="C196" s="44">
        <v>21878</v>
      </c>
      <c r="D196" s="106">
        <v>653440</v>
      </c>
      <c r="E196" s="106">
        <v>159</v>
      </c>
      <c r="F196" s="400">
        <f t="shared" si="15"/>
        <v>1.9256388518832504E-2</v>
      </c>
      <c r="G196" s="44">
        <v>6205</v>
      </c>
      <c r="H196" s="106">
        <v>569214</v>
      </c>
      <c r="I196" s="75">
        <v>8136</v>
      </c>
      <c r="J196" s="199">
        <v>753079</v>
      </c>
      <c r="K196" s="414">
        <f t="shared" ref="K196" si="91">G196+I196</f>
        <v>14341</v>
      </c>
      <c r="L196" s="414">
        <v>181</v>
      </c>
      <c r="M196" s="406">
        <f t="shared" si="55"/>
        <v>1.2621156125793181E-2</v>
      </c>
      <c r="N196" s="91">
        <f t="shared" ref="N196" si="92">D196-D189</f>
        <v>59585</v>
      </c>
      <c r="O196" s="91">
        <f t="shared" ref="O196" si="93">SUM(E190:E196)</f>
        <v>1090</v>
      </c>
      <c r="P196" s="153">
        <f t="shared" ref="P196" si="94">SUM(K190:K196)</f>
        <v>119034</v>
      </c>
      <c r="Q196" s="153">
        <f t="shared" si="63"/>
        <v>1198</v>
      </c>
      <c r="R196" s="408">
        <f t="shared" si="64"/>
        <v>1.0064351361795789E-2</v>
      </c>
      <c r="S196" s="92">
        <f t="shared" si="46"/>
        <v>21.787930371753337</v>
      </c>
      <c r="U196" s="8"/>
    </row>
    <row r="197" spans="1:21" x14ac:dyDescent="0.35">
      <c r="A197" s="63">
        <v>44084</v>
      </c>
      <c r="B197" s="44">
        <v>640094</v>
      </c>
      <c r="C197" s="44">
        <v>22039</v>
      </c>
      <c r="D197" s="106">
        <v>662133</v>
      </c>
      <c r="E197" s="106">
        <v>161</v>
      </c>
      <c r="F197" s="400">
        <f t="shared" si="15"/>
        <v>1.8520648797883354E-2</v>
      </c>
      <c r="G197" s="44">
        <v>5745</v>
      </c>
      <c r="H197" s="106">
        <v>574959</v>
      </c>
      <c r="I197" s="75">
        <v>11267</v>
      </c>
      <c r="J197" s="199">
        <v>764346</v>
      </c>
      <c r="K197" s="414">
        <f t="shared" ref="K197:K198" si="95">G197+I197</f>
        <v>17012</v>
      </c>
      <c r="L197" s="414">
        <v>179</v>
      </c>
      <c r="M197" s="406">
        <f t="shared" si="55"/>
        <v>1.0521984481542441E-2</v>
      </c>
      <c r="N197" s="91">
        <f t="shared" ref="N197:N198" si="96">D197-D190</f>
        <v>59338</v>
      </c>
      <c r="O197" s="91">
        <f t="shared" ref="O197:O198" si="97">SUM(E191:E197)</f>
        <v>1150</v>
      </c>
      <c r="P197" s="153">
        <f t="shared" ref="P197:P198" si="98">SUM(K191:K197)</f>
        <v>115488</v>
      </c>
      <c r="Q197" s="153">
        <f t="shared" si="63"/>
        <v>1263</v>
      </c>
      <c r="R197" s="408">
        <f t="shared" si="64"/>
        <v>1.0936201163757273E-2</v>
      </c>
      <c r="S197" s="92">
        <f t="shared" si="46"/>
        <v>21.138872110263026</v>
      </c>
      <c r="U197" s="8"/>
    </row>
    <row r="198" spans="1:21" x14ac:dyDescent="0.35">
      <c r="A198" s="63">
        <v>44085</v>
      </c>
      <c r="B198" s="44">
        <v>646376</v>
      </c>
      <c r="C198" s="44">
        <v>22214</v>
      </c>
      <c r="D198" s="106">
        <v>668590</v>
      </c>
      <c r="E198" s="106">
        <v>175</v>
      </c>
      <c r="F198" s="400">
        <f t="shared" si="15"/>
        <v>2.710236952144959E-2</v>
      </c>
      <c r="G198" s="44">
        <v>5710</v>
      </c>
      <c r="H198" s="106">
        <v>580669</v>
      </c>
      <c r="I198" s="75">
        <v>6993</v>
      </c>
      <c r="J198" s="199">
        <v>771339</v>
      </c>
      <c r="K198" s="414">
        <f t="shared" si="95"/>
        <v>12703</v>
      </c>
      <c r="L198" s="414">
        <v>191</v>
      </c>
      <c r="M198" s="406">
        <f t="shared" si="55"/>
        <v>1.5035818310635283E-2</v>
      </c>
      <c r="N198" s="91">
        <f t="shared" si="96"/>
        <v>55600</v>
      </c>
      <c r="O198" s="91">
        <f t="shared" si="97"/>
        <v>1166</v>
      </c>
      <c r="P198" s="153">
        <f t="shared" si="98"/>
        <v>109925</v>
      </c>
      <c r="Q198" s="153">
        <f t="shared" si="63"/>
        <v>1289</v>
      </c>
      <c r="R198" s="408">
        <f t="shared" si="64"/>
        <v>1.1726176938821924E-2</v>
      </c>
      <c r="S198" s="92">
        <f t="shared" si="46"/>
        <v>20.120623066644701</v>
      </c>
      <c r="U198" s="8"/>
    </row>
    <row r="199" spans="1:21" x14ac:dyDescent="0.35">
      <c r="A199" s="63">
        <v>44086</v>
      </c>
      <c r="B199" s="44">
        <v>654042</v>
      </c>
      <c r="C199" s="44">
        <v>22435</v>
      </c>
      <c r="D199" s="106">
        <v>676477</v>
      </c>
      <c r="E199" s="106">
        <v>221</v>
      </c>
      <c r="F199" s="400">
        <f t="shared" ref="F199:F237" si="99">E199/(D199-D198)</f>
        <v>2.8020793711170281E-2</v>
      </c>
      <c r="G199" s="44">
        <v>5823</v>
      </c>
      <c r="H199" s="106">
        <v>586492</v>
      </c>
      <c r="I199" s="75">
        <v>12417</v>
      </c>
      <c r="J199" s="199">
        <v>783756</v>
      </c>
      <c r="K199" s="414">
        <f t="shared" ref="K199" si="100">G199+I199</f>
        <v>18240</v>
      </c>
      <c r="L199" s="414">
        <v>248</v>
      </c>
      <c r="M199" s="406">
        <f t="shared" si="55"/>
        <v>1.3596491228070176E-2</v>
      </c>
      <c r="N199" s="91">
        <f t="shared" ref="N199:N200" si="101">D199-D192</f>
        <v>54359</v>
      </c>
      <c r="O199" s="91">
        <f t="shared" ref="O199:O200" si="102">SUM(E193:E199)</f>
        <v>1246</v>
      </c>
      <c r="P199" s="153">
        <f t="shared" ref="P199" si="103">SUM(K193:K199)</f>
        <v>112547</v>
      </c>
      <c r="Q199" s="153">
        <f t="shared" si="63"/>
        <v>1375</v>
      </c>
      <c r="R199" s="408">
        <f t="shared" si="64"/>
        <v>1.2217118181737407E-2</v>
      </c>
      <c r="S199" s="92">
        <f t="shared" si="46"/>
        <v>20.60055277945564</v>
      </c>
      <c r="U199" s="8"/>
    </row>
    <row r="200" spans="1:21" x14ac:dyDescent="0.35">
      <c r="A200" s="63">
        <v>44087</v>
      </c>
      <c r="B200" s="44">
        <v>660325</v>
      </c>
      <c r="C200" s="44">
        <v>22679</v>
      </c>
      <c r="D200" s="106">
        <v>683004</v>
      </c>
      <c r="E200" s="106">
        <v>244</v>
      </c>
      <c r="F200" s="400">
        <f t="shared" si="99"/>
        <v>3.7383177570093455E-2</v>
      </c>
      <c r="G200" s="44">
        <v>4319</v>
      </c>
      <c r="H200" s="106">
        <v>590811</v>
      </c>
      <c r="I200" s="75">
        <v>13984</v>
      </c>
      <c r="J200" s="199">
        <v>797740</v>
      </c>
      <c r="K200" s="414">
        <f t="shared" ref="K200:K204" si="104">G200+I200</f>
        <v>18303</v>
      </c>
      <c r="L200" s="414">
        <v>269</v>
      </c>
      <c r="M200" s="406">
        <f t="shared" si="55"/>
        <v>1.4697044200404305E-2</v>
      </c>
      <c r="N200" s="91">
        <f t="shared" si="101"/>
        <v>51651</v>
      </c>
      <c r="O200" s="91">
        <f t="shared" si="102"/>
        <v>1282</v>
      </c>
      <c r="P200" s="153">
        <f t="shared" ref="P200:P204" si="105">SUM(K194:K200)</f>
        <v>112432</v>
      </c>
      <c r="Q200" s="153">
        <f t="shared" si="63"/>
        <v>1420</v>
      </c>
      <c r="R200" s="408">
        <f t="shared" si="64"/>
        <v>1.2629856268677957E-2</v>
      </c>
      <c r="S200" s="92">
        <f t="shared" si="46"/>
        <v>20.579503230648143</v>
      </c>
      <c r="U200" s="8"/>
    </row>
    <row r="201" spans="1:21" x14ac:dyDescent="0.35">
      <c r="A201" s="63">
        <v>44088</v>
      </c>
      <c r="B201" s="44">
        <v>662877</v>
      </c>
      <c r="C201" s="44">
        <v>22749</v>
      </c>
      <c r="D201" s="106">
        <v>685626</v>
      </c>
      <c r="E201" s="106">
        <v>70</v>
      </c>
      <c r="F201" s="400">
        <f t="shared" si="99"/>
        <v>2.6697177726926011E-2</v>
      </c>
      <c r="G201" s="44">
        <v>3467</v>
      </c>
      <c r="H201" s="106">
        <v>594278</v>
      </c>
      <c r="I201" s="75">
        <v>8935</v>
      </c>
      <c r="J201" s="199">
        <v>806675</v>
      </c>
      <c r="K201" s="414">
        <f t="shared" si="104"/>
        <v>12402</v>
      </c>
      <c r="L201" s="414">
        <v>80</v>
      </c>
      <c r="M201" s="406">
        <f t="shared" si="55"/>
        <v>6.4505724883083372E-3</v>
      </c>
      <c r="N201" s="91">
        <f t="shared" ref="N201" si="106">D201-D194</f>
        <v>48165</v>
      </c>
      <c r="O201" s="91">
        <f t="shared" ref="O201" si="107">SUM(E195:E201)</f>
        <v>1206</v>
      </c>
      <c r="P201" s="153">
        <f t="shared" si="105"/>
        <v>112631</v>
      </c>
      <c r="Q201" s="153">
        <f t="shared" si="63"/>
        <v>1341</v>
      </c>
      <c r="R201" s="408">
        <f t="shared" si="64"/>
        <v>1.1906135966119452E-2</v>
      </c>
      <c r="S201" s="92">
        <f t="shared" si="46"/>
        <v>20.615928102062856</v>
      </c>
      <c r="U201" s="8"/>
    </row>
    <row r="202" spans="1:21" x14ac:dyDescent="0.35">
      <c r="A202" s="63">
        <v>44089</v>
      </c>
      <c r="B202" s="44">
        <v>670022</v>
      </c>
      <c r="C202" s="44">
        <v>23016</v>
      </c>
      <c r="D202" s="106">
        <v>693038</v>
      </c>
      <c r="E202" s="106">
        <v>267</v>
      </c>
      <c r="F202" s="400">
        <f t="shared" si="99"/>
        <v>3.6022665947112793E-2</v>
      </c>
      <c r="G202" s="44">
        <v>4228</v>
      </c>
      <c r="H202" s="106">
        <v>598506</v>
      </c>
      <c r="I202" s="75">
        <v>12846</v>
      </c>
      <c r="J202" s="199">
        <v>819521</v>
      </c>
      <c r="K202" s="414">
        <f t="shared" si="104"/>
        <v>17074</v>
      </c>
      <c r="L202" s="414">
        <v>299</v>
      </c>
      <c r="M202" s="406">
        <f t="shared" si="55"/>
        <v>1.7512006559681388E-2</v>
      </c>
      <c r="N202" s="91">
        <f t="shared" ref="N202" si="108">D202-D195</f>
        <v>47855</v>
      </c>
      <c r="O202" s="91">
        <f t="shared" ref="O202" si="109">SUM(E196:E202)</f>
        <v>1297</v>
      </c>
      <c r="P202" s="153">
        <f t="shared" si="105"/>
        <v>110075</v>
      </c>
      <c r="Q202" s="153">
        <f t="shared" si="63"/>
        <v>1447</v>
      </c>
      <c r="R202" s="408">
        <f t="shared" si="64"/>
        <v>1.3145582557347263E-2</v>
      </c>
      <c r="S202" s="92">
        <f t="shared" si="46"/>
        <v>20.148078999871871</v>
      </c>
      <c r="U202" s="8"/>
    </row>
    <row r="203" spans="1:21" x14ac:dyDescent="0.35">
      <c r="A203" s="63">
        <v>44090</v>
      </c>
      <c r="B203" s="44">
        <v>677104</v>
      </c>
      <c r="C203" s="44">
        <v>23283</v>
      </c>
      <c r="D203" s="106">
        <v>700387</v>
      </c>
      <c r="E203" s="106">
        <v>267</v>
      </c>
      <c r="F203" s="400">
        <f t="shared" si="99"/>
        <v>3.6331473669887059E-2</v>
      </c>
      <c r="G203" s="44">
        <v>5797</v>
      </c>
      <c r="H203" s="106">
        <v>604303</v>
      </c>
      <c r="I203" s="75">
        <v>6899</v>
      </c>
      <c r="J203" s="199">
        <v>826420</v>
      </c>
      <c r="K203" s="414">
        <f t="shared" si="104"/>
        <v>12696</v>
      </c>
      <c r="L203" s="414">
        <v>281</v>
      </c>
      <c r="M203" s="406">
        <f t="shared" si="55"/>
        <v>2.2132955261499686E-2</v>
      </c>
      <c r="N203" s="91">
        <f t="shared" ref="N203" si="110">D203-D196</f>
        <v>46947</v>
      </c>
      <c r="O203" s="91">
        <f t="shared" ref="O203:O208" si="111">SUM(E197:E203)</f>
        <v>1405</v>
      </c>
      <c r="P203" s="153">
        <f t="shared" si="105"/>
        <v>108430</v>
      </c>
      <c r="Q203" s="153">
        <f t="shared" si="63"/>
        <v>1547</v>
      </c>
      <c r="R203" s="408">
        <f t="shared" si="64"/>
        <v>1.4267269205939315E-2</v>
      </c>
      <c r="S203" s="92">
        <f t="shared" si="46"/>
        <v>19.846978932147238</v>
      </c>
      <c r="U203" s="8"/>
    </row>
    <row r="204" spans="1:21" x14ac:dyDescent="0.35">
      <c r="A204" s="63">
        <v>44091</v>
      </c>
      <c r="B204" s="44">
        <v>684109</v>
      </c>
      <c r="C204" s="44">
        <v>23573</v>
      </c>
      <c r="D204" s="106">
        <v>707682</v>
      </c>
      <c r="E204" s="106">
        <v>290</v>
      </c>
      <c r="F204" s="400">
        <f t="shared" si="99"/>
        <v>3.9753255654557916E-2</v>
      </c>
      <c r="G204" s="44">
        <v>6214</v>
      </c>
      <c r="H204" s="106">
        <v>610517</v>
      </c>
      <c r="I204" s="75">
        <v>12369</v>
      </c>
      <c r="J204" s="199">
        <v>838789</v>
      </c>
      <c r="K204" s="414">
        <f t="shared" si="104"/>
        <v>18583</v>
      </c>
      <c r="L204" s="414">
        <v>312</v>
      </c>
      <c r="M204" s="406">
        <f t="shared" si="55"/>
        <v>1.6789538825808536E-2</v>
      </c>
      <c r="N204" s="91">
        <f t="shared" ref="N204:N205" si="112">D204-D197</f>
        <v>45549</v>
      </c>
      <c r="O204" s="91">
        <f t="shared" si="111"/>
        <v>1534</v>
      </c>
      <c r="P204" s="153">
        <f t="shared" si="105"/>
        <v>110001</v>
      </c>
      <c r="Q204" s="153">
        <f t="shared" si="63"/>
        <v>1680</v>
      </c>
      <c r="R204" s="408">
        <f t="shared" si="64"/>
        <v>1.5272588431014264E-2</v>
      </c>
      <c r="S204" s="92">
        <f t="shared" ref="S204:S206" si="113">P204/5463.3</f>
        <v>20.134534072813135</v>
      </c>
      <c r="U204" s="8"/>
    </row>
    <row r="205" spans="1:21" x14ac:dyDescent="0.35">
      <c r="A205" s="63">
        <v>44092</v>
      </c>
      <c r="B205" s="44">
        <v>688545</v>
      </c>
      <c r="C205" s="44">
        <v>23776</v>
      </c>
      <c r="D205" s="106">
        <v>712321</v>
      </c>
      <c r="E205" s="106">
        <v>203</v>
      </c>
      <c r="F205" s="400">
        <f t="shared" si="99"/>
        <v>4.375943091183445E-2</v>
      </c>
      <c r="G205" s="44">
        <v>6015</v>
      </c>
      <c r="H205" s="106">
        <v>616532</v>
      </c>
      <c r="I205" s="75">
        <v>11274</v>
      </c>
      <c r="J205" s="199">
        <v>850063</v>
      </c>
      <c r="K205" s="414">
        <f t="shared" ref="K205:K210" si="114">G205+I205</f>
        <v>17289</v>
      </c>
      <c r="L205" s="414">
        <v>226</v>
      </c>
      <c r="M205" s="406">
        <f t="shared" si="55"/>
        <v>1.3071895424836602E-2</v>
      </c>
      <c r="N205" s="91">
        <f t="shared" si="112"/>
        <v>43731</v>
      </c>
      <c r="O205" s="91">
        <f t="shared" si="111"/>
        <v>1562</v>
      </c>
      <c r="P205" s="153">
        <f t="shared" ref="P205:P210" si="115">SUM(K199:K205)</f>
        <v>114587</v>
      </c>
      <c r="Q205" s="153">
        <f t="shared" si="63"/>
        <v>1715</v>
      </c>
      <c r="R205" s="408">
        <f t="shared" si="64"/>
        <v>1.4966793789871452E-2</v>
      </c>
      <c r="S205" s="92">
        <f t="shared" si="113"/>
        <v>20.973953471345158</v>
      </c>
      <c r="U205" s="8"/>
    </row>
    <row r="206" spans="1:21" x14ac:dyDescent="0.35">
      <c r="A206" s="63">
        <v>44093</v>
      </c>
      <c r="B206" s="44">
        <v>694828</v>
      </c>
      <c r="C206" s="44">
        <v>24126</v>
      </c>
      <c r="D206" s="106">
        <v>718954</v>
      </c>
      <c r="E206" s="106">
        <v>350</v>
      </c>
      <c r="F206" s="400">
        <f t="shared" si="99"/>
        <v>5.2766470676918441E-2</v>
      </c>
      <c r="G206" s="44">
        <v>7411</v>
      </c>
      <c r="H206" s="106">
        <v>623943</v>
      </c>
      <c r="I206" s="75">
        <v>16669</v>
      </c>
      <c r="J206" s="199">
        <v>866732</v>
      </c>
      <c r="K206" s="414">
        <f t="shared" si="114"/>
        <v>24080</v>
      </c>
      <c r="L206" s="414">
        <v>685</v>
      </c>
      <c r="M206" s="406">
        <f t="shared" ref="M206:M236" si="116">L206/K206</f>
        <v>2.8446843853820597E-2</v>
      </c>
      <c r="N206" s="91">
        <f t="shared" ref="N206:N212" si="117">D206-D199</f>
        <v>42477</v>
      </c>
      <c r="O206" s="91">
        <f t="shared" si="111"/>
        <v>1691</v>
      </c>
      <c r="P206" s="153">
        <f t="shared" si="115"/>
        <v>120427</v>
      </c>
      <c r="Q206" s="153">
        <f t="shared" si="63"/>
        <v>2152</v>
      </c>
      <c r="R206" s="408">
        <f t="shared" si="64"/>
        <v>1.7869746817574132E-2</v>
      </c>
      <c r="S206" s="92">
        <f t="shared" si="113"/>
        <v>22.042904471656325</v>
      </c>
      <c r="U206" s="8"/>
    </row>
    <row r="207" spans="1:21" x14ac:dyDescent="0.35">
      <c r="A207" s="63">
        <v>44094</v>
      </c>
      <c r="B207" s="44">
        <v>699085</v>
      </c>
      <c r="C207" s="44">
        <v>24371</v>
      </c>
      <c r="D207" s="106">
        <v>723456</v>
      </c>
      <c r="E207" s="106">
        <v>245</v>
      </c>
      <c r="F207" s="400">
        <f t="shared" si="99"/>
        <v>5.4420257663260772E-2</v>
      </c>
      <c r="G207" s="44">
        <v>4851</v>
      </c>
      <c r="H207" s="106">
        <v>628794</v>
      </c>
      <c r="I207" s="75">
        <v>10042</v>
      </c>
      <c r="J207" s="199">
        <v>876774</v>
      </c>
      <c r="K207" s="414">
        <f t="shared" si="114"/>
        <v>14893</v>
      </c>
      <c r="L207" s="414">
        <v>237</v>
      </c>
      <c r="M207" s="406">
        <f t="shared" si="116"/>
        <v>1.5913516417108708E-2</v>
      </c>
      <c r="N207" s="91">
        <f t="shared" si="117"/>
        <v>40452</v>
      </c>
      <c r="O207" s="91">
        <f t="shared" si="111"/>
        <v>1692</v>
      </c>
      <c r="P207" s="153">
        <f t="shared" si="115"/>
        <v>117017</v>
      </c>
      <c r="Q207" s="153">
        <f t="shared" si="63"/>
        <v>2120</v>
      </c>
      <c r="R207" s="408">
        <f t="shared" si="64"/>
        <v>1.8117025731303998E-2</v>
      </c>
      <c r="S207" s="92">
        <f t="shared" ref="S207" si="118">P207/5463.3</f>
        <v>21.418739589625318</v>
      </c>
      <c r="U207" s="8"/>
    </row>
    <row r="208" spans="1:21" x14ac:dyDescent="0.35">
      <c r="A208" s="63">
        <v>44095</v>
      </c>
      <c r="B208" s="44">
        <v>702850</v>
      </c>
      <c r="C208" s="44">
        <v>24626</v>
      </c>
      <c r="D208" s="106">
        <v>727476</v>
      </c>
      <c r="E208" s="106">
        <v>255</v>
      </c>
      <c r="F208" s="400">
        <f t="shared" si="99"/>
        <v>6.3432835820895525E-2</v>
      </c>
      <c r="G208" s="44">
        <v>3330</v>
      </c>
      <c r="H208" s="106">
        <v>632124</v>
      </c>
      <c r="I208" s="75">
        <v>8963</v>
      </c>
      <c r="J208" s="199">
        <v>885737</v>
      </c>
      <c r="K208" s="414">
        <f t="shared" si="114"/>
        <v>12293</v>
      </c>
      <c r="L208" s="414">
        <v>288</v>
      </c>
      <c r="M208" s="406">
        <f t="shared" si="116"/>
        <v>2.3427967135768325E-2</v>
      </c>
      <c r="N208" s="91">
        <f t="shared" si="117"/>
        <v>41850</v>
      </c>
      <c r="O208" s="91">
        <f t="shared" si="111"/>
        <v>1877</v>
      </c>
      <c r="P208" s="153">
        <f t="shared" si="115"/>
        <v>116908</v>
      </c>
      <c r="Q208" s="153">
        <f t="shared" si="63"/>
        <v>2328</v>
      </c>
      <c r="R208" s="408">
        <f t="shared" si="64"/>
        <v>1.9913094056865227E-2</v>
      </c>
      <c r="S208" s="92">
        <f t="shared" ref="S208" si="119">P208/5463.3</f>
        <v>21.398788278146906</v>
      </c>
      <c r="U208" s="8"/>
    </row>
    <row r="209" spans="1:21" x14ac:dyDescent="0.35">
      <c r="A209" s="63">
        <v>44096</v>
      </c>
      <c r="B209" s="44">
        <v>707491</v>
      </c>
      <c r="C209" s="44">
        <v>25009</v>
      </c>
      <c r="D209" s="106">
        <v>732500</v>
      </c>
      <c r="E209" s="106">
        <v>383</v>
      </c>
      <c r="F209" s="400">
        <f t="shared" si="99"/>
        <v>7.6234076433121023E-2</v>
      </c>
      <c r="G209" s="44">
        <v>4492</v>
      </c>
      <c r="H209" s="106">
        <v>636616</v>
      </c>
      <c r="I209" s="75">
        <v>8005</v>
      </c>
      <c r="J209" s="199">
        <v>893742</v>
      </c>
      <c r="K209" s="414">
        <f t="shared" si="114"/>
        <v>12497</v>
      </c>
      <c r="L209" s="414">
        <v>405</v>
      </c>
      <c r="M209" s="406">
        <f t="shared" si="116"/>
        <v>3.2407777866688005E-2</v>
      </c>
      <c r="N209" s="91">
        <f t="shared" si="117"/>
        <v>39462</v>
      </c>
      <c r="O209" s="91">
        <f t="shared" ref="O209" si="120">SUM(E203:E209)</f>
        <v>1993</v>
      </c>
      <c r="P209" s="153">
        <f t="shared" si="115"/>
        <v>112331</v>
      </c>
      <c r="Q209" s="153">
        <f t="shared" si="63"/>
        <v>2434</v>
      </c>
      <c r="R209" s="408">
        <f t="shared" si="64"/>
        <v>2.1668105865700473E-2</v>
      </c>
      <c r="S209" s="92">
        <f t="shared" ref="S209" si="121">P209/5463.3</f>
        <v>20.561016235608513</v>
      </c>
      <c r="U209" s="8"/>
    </row>
    <row r="210" spans="1:21" x14ac:dyDescent="0.35">
      <c r="A210" s="63">
        <v>44097</v>
      </c>
      <c r="B210" s="44">
        <v>713238</v>
      </c>
      <c r="C210" s="44">
        <v>25495</v>
      </c>
      <c r="D210" s="106">
        <v>738733</v>
      </c>
      <c r="E210" s="106">
        <v>486</v>
      </c>
      <c r="F210" s="400">
        <f t="shared" si="99"/>
        <v>7.7972084068666778E-2</v>
      </c>
      <c r="G210" s="44">
        <v>5900</v>
      </c>
      <c r="H210" s="106">
        <v>642516</v>
      </c>
      <c r="I210" s="75">
        <v>6056</v>
      </c>
      <c r="J210" s="199">
        <v>899798</v>
      </c>
      <c r="K210" s="414">
        <f t="shared" si="114"/>
        <v>11956</v>
      </c>
      <c r="L210" s="414">
        <v>518</v>
      </c>
      <c r="M210" s="406">
        <f t="shared" si="116"/>
        <v>4.3325526932084309E-2</v>
      </c>
      <c r="N210" s="91">
        <f t="shared" si="117"/>
        <v>38346</v>
      </c>
      <c r="O210" s="91">
        <f t="shared" ref="O210" si="122">SUM(E204:E210)</f>
        <v>2212</v>
      </c>
      <c r="P210" s="153">
        <f t="shared" si="115"/>
        <v>111591</v>
      </c>
      <c r="Q210" s="153">
        <f t="shared" si="63"/>
        <v>2671</v>
      </c>
      <c r="R210" s="408">
        <f t="shared" si="64"/>
        <v>2.3935622048373077E-2</v>
      </c>
      <c r="S210" s="92">
        <f t="shared" ref="S210:S212" si="123">P210/5463.3</f>
        <v>20.42556696502114</v>
      </c>
      <c r="U210" s="8"/>
    </row>
    <row r="211" spans="1:21" x14ac:dyDescent="0.35">
      <c r="A211" s="63">
        <v>44098</v>
      </c>
      <c r="B211" s="44">
        <v>718693</v>
      </c>
      <c r="C211" s="44">
        <v>25960</v>
      </c>
      <c r="D211" s="106">
        <v>744653</v>
      </c>
      <c r="E211" s="106">
        <v>465</v>
      </c>
      <c r="F211" s="400">
        <f t="shared" si="99"/>
        <v>7.85472972972973E-2</v>
      </c>
      <c r="G211" s="44">
        <v>5896</v>
      </c>
      <c r="H211" s="106">
        <v>648412</v>
      </c>
      <c r="I211" s="75">
        <v>9466</v>
      </c>
      <c r="J211" s="199">
        <v>909264</v>
      </c>
      <c r="K211" s="414">
        <f t="shared" ref="K211:K212" si="124">G211+I211</f>
        <v>15362</v>
      </c>
      <c r="L211" s="414">
        <v>502</v>
      </c>
      <c r="M211" s="406">
        <f t="shared" si="116"/>
        <v>3.2678036713969537E-2</v>
      </c>
      <c r="N211" s="91">
        <f t="shared" si="117"/>
        <v>36971</v>
      </c>
      <c r="O211" s="91">
        <f t="shared" ref="O211:O213" si="125">SUM(E205:E211)</f>
        <v>2387</v>
      </c>
      <c r="P211" s="153">
        <f t="shared" ref="P211:P212" si="126">SUM(K205:K211)</f>
        <v>108370</v>
      </c>
      <c r="Q211" s="153">
        <f t="shared" si="63"/>
        <v>2861</v>
      </c>
      <c r="R211" s="408">
        <f t="shared" si="64"/>
        <v>2.640029528467288E-2</v>
      </c>
      <c r="S211" s="92">
        <f t="shared" si="123"/>
        <v>19.835996558856369</v>
      </c>
      <c r="U211" s="8"/>
    </row>
    <row r="212" spans="1:21" x14ac:dyDescent="0.35">
      <c r="A212" s="63">
        <v>44099</v>
      </c>
      <c r="B212" s="44">
        <v>724011</v>
      </c>
      <c r="C212" s="44">
        <v>26518</v>
      </c>
      <c r="D212" s="106">
        <v>750529</v>
      </c>
      <c r="E212" s="106">
        <v>558</v>
      </c>
      <c r="F212" s="400">
        <f t="shared" si="99"/>
        <v>9.4962559564329474E-2</v>
      </c>
      <c r="G212" s="44">
        <v>5834</v>
      </c>
      <c r="H212" s="106">
        <v>654246</v>
      </c>
      <c r="I212" s="75">
        <v>10890</v>
      </c>
      <c r="J212" s="199">
        <v>920154</v>
      </c>
      <c r="K212" s="414">
        <f t="shared" si="124"/>
        <v>16724</v>
      </c>
      <c r="L212" s="414">
        <v>578</v>
      </c>
      <c r="M212" s="406">
        <f t="shared" si="116"/>
        <v>3.456110978234872E-2</v>
      </c>
      <c r="N212" s="91">
        <f t="shared" si="117"/>
        <v>38208</v>
      </c>
      <c r="O212" s="91">
        <f t="shared" si="125"/>
        <v>2742</v>
      </c>
      <c r="P212" s="153">
        <f t="shared" si="126"/>
        <v>107805</v>
      </c>
      <c r="Q212" s="153">
        <f t="shared" ref="Q212:Q236" si="127">SUM(L206:L212)</f>
        <v>3213</v>
      </c>
      <c r="R212" s="408">
        <f t="shared" si="64"/>
        <v>2.98038124391262E-2</v>
      </c>
      <c r="S212" s="92">
        <f t="shared" si="123"/>
        <v>19.732579210367359</v>
      </c>
      <c r="U212" s="8"/>
    </row>
    <row r="213" spans="1:21" x14ac:dyDescent="0.35">
      <c r="A213" s="63">
        <v>44100</v>
      </c>
      <c r="B213" s="44">
        <v>729518</v>
      </c>
      <c r="C213" s="44">
        <v>27232</v>
      </c>
      <c r="D213" s="106">
        <v>756750</v>
      </c>
      <c r="E213" s="106">
        <v>714</v>
      </c>
      <c r="F213" s="400">
        <f t="shared" si="99"/>
        <v>0.11477254460697638</v>
      </c>
      <c r="G213" s="44">
        <v>5668</v>
      </c>
      <c r="H213" s="106">
        <v>659914</v>
      </c>
      <c r="I213" s="75">
        <v>11850</v>
      </c>
      <c r="J213" s="199">
        <v>932004</v>
      </c>
      <c r="K213" s="414">
        <f t="shared" ref="K213" si="128">G213+I213</f>
        <v>17518</v>
      </c>
      <c r="L213" s="414">
        <v>748</v>
      </c>
      <c r="M213" s="406">
        <f t="shared" si="116"/>
        <v>4.2698938234958329E-2</v>
      </c>
      <c r="N213" s="91">
        <f t="shared" ref="N213" si="129">D213-D206</f>
        <v>37796</v>
      </c>
      <c r="O213" s="91">
        <f t="shared" si="125"/>
        <v>3106</v>
      </c>
      <c r="P213" s="153">
        <f t="shared" ref="P213" si="130">SUM(K207:K213)</f>
        <v>101243</v>
      </c>
      <c r="Q213" s="153">
        <f t="shared" si="127"/>
        <v>3276</v>
      </c>
      <c r="R213" s="408">
        <f t="shared" si="64"/>
        <v>3.2357792637515682E-2</v>
      </c>
      <c r="S213" s="92">
        <f t="shared" ref="S213" si="131">P213/5463.3</f>
        <v>18.531473651456078</v>
      </c>
      <c r="U213" s="8"/>
    </row>
    <row r="214" spans="1:21" x14ac:dyDescent="0.35">
      <c r="A214" s="63">
        <v>44101</v>
      </c>
      <c r="B214" s="44">
        <v>732944</v>
      </c>
      <c r="C214" s="44">
        <v>27576</v>
      </c>
      <c r="D214" s="106">
        <v>760520</v>
      </c>
      <c r="E214" s="106">
        <v>344</v>
      </c>
      <c r="F214" s="400">
        <f t="shared" si="99"/>
        <v>9.1246684350132626E-2</v>
      </c>
      <c r="G214" s="44">
        <v>3992</v>
      </c>
      <c r="H214" s="106">
        <v>663906</v>
      </c>
      <c r="I214" s="75">
        <v>13767</v>
      </c>
      <c r="J214" s="199">
        <v>945771</v>
      </c>
      <c r="K214" s="414">
        <f t="shared" ref="K214" si="132">G214+I214</f>
        <v>17759</v>
      </c>
      <c r="L214" s="414">
        <v>368</v>
      </c>
      <c r="M214" s="406">
        <f t="shared" si="116"/>
        <v>2.0721887493665183E-2</v>
      </c>
      <c r="N214" s="91">
        <f t="shared" ref="N214" si="133">D214-D207</f>
        <v>37064</v>
      </c>
      <c r="O214" s="91">
        <f t="shared" ref="O214" si="134">SUM(E208:E214)</f>
        <v>3205</v>
      </c>
      <c r="P214" s="153">
        <f t="shared" ref="P214" si="135">SUM(K208:K214)</f>
        <v>104109</v>
      </c>
      <c r="Q214" s="153">
        <f t="shared" si="127"/>
        <v>3407</v>
      </c>
      <c r="R214" s="408">
        <f t="shared" si="64"/>
        <v>3.2725316735344685E-2</v>
      </c>
      <c r="S214" s="92">
        <f t="shared" ref="S214" si="136">P214/5463.3</f>
        <v>19.056065015649882</v>
      </c>
      <c r="U214" s="8"/>
    </row>
    <row r="215" spans="1:21" x14ac:dyDescent="0.35">
      <c r="A215" s="63">
        <v>44102</v>
      </c>
      <c r="B215" s="44">
        <v>735937</v>
      </c>
      <c r="C215" s="44">
        <v>27798</v>
      </c>
      <c r="D215" s="106">
        <v>763735</v>
      </c>
      <c r="E215" s="106">
        <v>222</v>
      </c>
      <c r="F215" s="400">
        <f t="shared" si="99"/>
        <v>6.9051321928460335E-2</v>
      </c>
      <c r="G215" s="44">
        <v>3753</v>
      </c>
      <c r="H215" s="106">
        <v>667659</v>
      </c>
      <c r="I215" s="75">
        <v>9212</v>
      </c>
      <c r="J215" s="199">
        <v>954983</v>
      </c>
      <c r="K215" s="414">
        <f t="shared" ref="K215" si="137">G215+I215</f>
        <v>12965</v>
      </c>
      <c r="L215" s="414">
        <v>253</v>
      </c>
      <c r="M215" s="406">
        <f t="shared" si="116"/>
        <v>1.9514076359429231E-2</v>
      </c>
      <c r="N215" s="91">
        <f t="shared" ref="N215" si="138">D215-D208</f>
        <v>36259</v>
      </c>
      <c r="O215" s="91">
        <f t="shared" ref="O215" si="139">SUM(E209:E215)</f>
        <v>3172</v>
      </c>
      <c r="P215" s="153">
        <f t="shared" ref="P215" si="140">SUM(K209:K215)</f>
        <v>104781</v>
      </c>
      <c r="Q215" s="153">
        <f t="shared" si="127"/>
        <v>3372</v>
      </c>
      <c r="R215" s="408">
        <f t="shared" si="64"/>
        <v>3.2181406934463308E-2</v>
      </c>
      <c r="S215" s="92">
        <f t="shared" ref="S215" si="141">P215/5463.3</f>
        <v>19.179067596507604</v>
      </c>
      <c r="U215" s="8"/>
    </row>
    <row r="216" spans="1:21" x14ac:dyDescent="0.35">
      <c r="A216" s="63">
        <v>44103</v>
      </c>
      <c r="B216" s="44">
        <v>742125</v>
      </c>
      <c r="C216" s="44">
        <v>28604</v>
      </c>
      <c r="D216" s="106">
        <v>770729</v>
      </c>
      <c r="E216" s="106">
        <v>806</v>
      </c>
      <c r="F216" s="400">
        <f t="shared" si="99"/>
        <v>0.11524163568773234</v>
      </c>
      <c r="G216" s="44">
        <v>3607</v>
      </c>
      <c r="H216" s="106">
        <v>671266</v>
      </c>
      <c r="I216" s="75">
        <v>9504</v>
      </c>
      <c r="J216" s="199">
        <v>964487</v>
      </c>
      <c r="K216" s="414">
        <f t="shared" ref="K216" si="142">G216+I216</f>
        <v>13111</v>
      </c>
      <c r="L216" s="414">
        <v>848</v>
      </c>
      <c r="M216" s="406">
        <f t="shared" si="116"/>
        <v>6.4678514224696823E-2</v>
      </c>
      <c r="N216" s="91">
        <f t="shared" ref="N216" si="143">D216-D209</f>
        <v>38229</v>
      </c>
      <c r="O216" s="91">
        <f t="shared" ref="O216" si="144">SUM(E210:E216)</f>
        <v>3595</v>
      </c>
      <c r="P216" s="153">
        <f t="shared" ref="P216" si="145">SUM(K210:K216)</f>
        <v>105395</v>
      </c>
      <c r="Q216" s="153">
        <f t="shared" si="127"/>
        <v>3815</v>
      </c>
      <c r="R216" s="408">
        <f t="shared" si="64"/>
        <v>3.619716305327577E-2</v>
      </c>
      <c r="S216" s="92">
        <f t="shared" ref="S216" si="146">P216/5463.3</f>
        <v>19.291453883184154</v>
      </c>
      <c r="U216" s="8"/>
    </row>
    <row r="217" spans="1:21" x14ac:dyDescent="0.35">
      <c r="A217" s="63">
        <v>44104</v>
      </c>
      <c r="B217" s="44">
        <v>747715</v>
      </c>
      <c r="C217" s="44">
        <v>29244</v>
      </c>
      <c r="D217" s="106">
        <v>776959</v>
      </c>
      <c r="E217" s="106">
        <v>640</v>
      </c>
      <c r="F217" s="400">
        <f t="shared" si="99"/>
        <v>0.10272873194221509</v>
      </c>
      <c r="G217" s="44">
        <v>5349</v>
      </c>
      <c r="H217" s="106">
        <v>676615</v>
      </c>
      <c r="I217" s="75">
        <v>10280</v>
      </c>
      <c r="J217" s="199">
        <v>974767</v>
      </c>
      <c r="K217" s="414">
        <f t="shared" ref="K217" si="147">G217+I217</f>
        <v>15629</v>
      </c>
      <c r="L217" s="414">
        <v>709</v>
      </c>
      <c r="M217" s="406">
        <f t="shared" si="116"/>
        <v>4.5364386717000445E-2</v>
      </c>
      <c r="N217" s="91">
        <f t="shared" ref="N217" si="148">D217-D210</f>
        <v>38226</v>
      </c>
      <c r="O217" s="91">
        <f t="shared" ref="O217" si="149">SUM(E211:E217)</f>
        <v>3749</v>
      </c>
      <c r="P217" s="153">
        <f t="shared" ref="P217" si="150">SUM(K211:K217)</f>
        <v>109068</v>
      </c>
      <c r="Q217" s="153">
        <f t="shared" si="127"/>
        <v>4006</v>
      </c>
      <c r="R217" s="408">
        <f t="shared" si="64"/>
        <v>3.6729379836432319E-2</v>
      </c>
      <c r="S217" s="92">
        <f t="shared" ref="S217" si="151">P217/5463.3</f>
        <v>19.963758168140135</v>
      </c>
      <c r="U217" s="8"/>
    </row>
    <row r="218" spans="1:21" x14ac:dyDescent="0.35">
      <c r="A218" s="63">
        <v>44105</v>
      </c>
      <c r="B218" s="44">
        <v>753239</v>
      </c>
      <c r="C218" s="44">
        <v>29912</v>
      </c>
      <c r="D218" s="106">
        <v>783151</v>
      </c>
      <c r="E218" s="106">
        <v>668</v>
      </c>
      <c r="F218" s="400">
        <f t="shared" si="99"/>
        <v>0.1078811369509044</v>
      </c>
      <c r="G218" s="44">
        <v>7321</v>
      </c>
      <c r="H218" s="106">
        <v>683936</v>
      </c>
      <c r="I218" s="75">
        <v>6995</v>
      </c>
      <c r="J218" s="199">
        <v>981762</v>
      </c>
      <c r="K218" s="414">
        <f t="shared" ref="K218:K219" si="152">G218+I218</f>
        <v>14316</v>
      </c>
      <c r="L218" s="414">
        <v>706</v>
      </c>
      <c r="M218" s="406">
        <f t="shared" si="116"/>
        <v>4.9315451243364068E-2</v>
      </c>
      <c r="N218" s="91">
        <f t="shared" ref="N218:N219" si="153">D218-D211</f>
        <v>38498</v>
      </c>
      <c r="O218" s="91">
        <f t="shared" ref="O218:O219" si="154">SUM(E212:E218)</f>
        <v>3952</v>
      </c>
      <c r="P218" s="153">
        <f t="shared" ref="P218:P219" si="155">SUM(K212:K218)</f>
        <v>108022</v>
      </c>
      <c r="Q218" s="153">
        <f t="shared" si="127"/>
        <v>4210</v>
      </c>
      <c r="R218" s="408">
        <f t="shared" si="64"/>
        <v>3.8973542426542739E-2</v>
      </c>
      <c r="S218" s="92">
        <f t="shared" ref="S218:S219" si="156">P218/5463.3</f>
        <v>19.772298793769334</v>
      </c>
      <c r="U218" s="8"/>
    </row>
    <row r="219" spans="1:21" x14ac:dyDescent="0.35">
      <c r="A219" s="63">
        <v>44106</v>
      </c>
      <c r="B219" s="44">
        <v>758614</v>
      </c>
      <c r="C219" s="44">
        <v>30687</v>
      </c>
      <c r="D219" s="106">
        <v>789301</v>
      </c>
      <c r="E219" s="106">
        <v>775</v>
      </c>
      <c r="F219" s="400">
        <f t="shared" si="99"/>
        <v>0.12601626016260162</v>
      </c>
      <c r="G219" s="44">
        <v>5867</v>
      </c>
      <c r="H219" s="106">
        <v>689803</v>
      </c>
      <c r="I219" s="75">
        <v>11918</v>
      </c>
      <c r="J219" s="199">
        <v>993680</v>
      </c>
      <c r="K219" s="414">
        <f t="shared" si="152"/>
        <v>17785</v>
      </c>
      <c r="L219" s="414">
        <v>842</v>
      </c>
      <c r="M219" s="406">
        <f t="shared" si="116"/>
        <v>4.7343266797863368E-2</v>
      </c>
      <c r="N219" s="91">
        <f t="shared" si="153"/>
        <v>38772</v>
      </c>
      <c r="O219" s="91">
        <f t="shared" si="154"/>
        <v>4169</v>
      </c>
      <c r="P219" s="153">
        <f t="shared" si="155"/>
        <v>109083</v>
      </c>
      <c r="Q219" s="153">
        <f t="shared" si="127"/>
        <v>4474</v>
      </c>
      <c r="R219" s="408">
        <f t="shared" si="64"/>
        <v>4.1014640228083203E-2</v>
      </c>
      <c r="S219" s="92">
        <f t="shared" si="156"/>
        <v>19.966503761462853</v>
      </c>
      <c r="U219" s="8"/>
    </row>
    <row r="220" spans="1:21" x14ac:dyDescent="0.35">
      <c r="A220" s="63">
        <v>44107</v>
      </c>
      <c r="B220" s="44">
        <v>764178</v>
      </c>
      <c r="C220" s="44">
        <v>31451</v>
      </c>
      <c r="D220" s="106">
        <v>795629</v>
      </c>
      <c r="E220" s="208">
        <v>764</v>
      </c>
      <c r="F220" s="400">
        <f t="shared" si="99"/>
        <v>0.12073324905183312</v>
      </c>
      <c r="G220" s="44">
        <v>6112</v>
      </c>
      <c r="H220" s="113">
        <v>695915</v>
      </c>
      <c r="I220" s="75">
        <v>16032</v>
      </c>
      <c r="J220" s="199">
        <v>1009712</v>
      </c>
      <c r="K220" s="414">
        <f t="shared" ref="K220:K223" si="157">G220+I220</f>
        <v>22144</v>
      </c>
      <c r="L220" s="414">
        <v>835</v>
      </c>
      <c r="M220" s="406">
        <f t="shared" si="116"/>
        <v>3.770773121387283E-2</v>
      </c>
      <c r="N220" s="91">
        <f t="shared" ref="N220:N223" si="158">D220-D213</f>
        <v>38879</v>
      </c>
      <c r="O220" s="91">
        <f t="shared" ref="O220:O223" si="159">SUM(E214:E220)</f>
        <v>4219</v>
      </c>
      <c r="P220" s="153">
        <f t="shared" ref="P220:P223" si="160">SUM(K214:K220)</f>
        <v>113709</v>
      </c>
      <c r="Q220" s="153">
        <f t="shared" si="127"/>
        <v>4561</v>
      </c>
      <c r="R220" s="408">
        <f t="shared" si="64"/>
        <v>4.0111160945923367E-2</v>
      </c>
      <c r="S220" s="92">
        <f t="shared" ref="S220:S223" si="161">P220/5463.3</f>
        <v>20.813244742188786</v>
      </c>
      <c r="U220" s="8"/>
    </row>
    <row r="221" spans="1:21" x14ac:dyDescent="0.35">
      <c r="A221" s="63">
        <v>44108</v>
      </c>
      <c r="B221" s="44">
        <v>769110</v>
      </c>
      <c r="C221" s="44">
        <v>32209</v>
      </c>
      <c r="D221" s="106">
        <v>801319</v>
      </c>
      <c r="E221" s="208">
        <v>758</v>
      </c>
      <c r="F221" s="400">
        <f t="shared" si="99"/>
        <v>0.13321616871704745</v>
      </c>
      <c r="G221" s="44">
        <v>5094</v>
      </c>
      <c r="H221" s="113">
        <v>701009</v>
      </c>
      <c r="I221" s="75">
        <v>9000</v>
      </c>
      <c r="J221" s="199">
        <v>1018712</v>
      </c>
      <c r="K221" s="414">
        <f t="shared" si="157"/>
        <v>14094</v>
      </c>
      <c r="L221" s="414">
        <v>805</v>
      </c>
      <c r="M221" s="406">
        <f t="shared" si="116"/>
        <v>5.7116503476656734E-2</v>
      </c>
      <c r="N221" s="91">
        <f t="shared" si="158"/>
        <v>40799</v>
      </c>
      <c r="O221" s="91">
        <f t="shared" si="159"/>
        <v>4633</v>
      </c>
      <c r="P221" s="153">
        <f t="shared" si="160"/>
        <v>110044</v>
      </c>
      <c r="Q221" s="153">
        <f t="shared" si="127"/>
        <v>4998</v>
      </c>
      <c r="R221" s="408">
        <f t="shared" si="64"/>
        <v>4.541819635782051E-2</v>
      </c>
      <c r="S221" s="92">
        <f t="shared" si="161"/>
        <v>20.14240477367159</v>
      </c>
      <c r="U221" s="8"/>
    </row>
    <row r="222" spans="1:21" x14ac:dyDescent="0.35">
      <c r="A222" s="63">
        <v>44109</v>
      </c>
      <c r="B222" s="44">
        <v>773873</v>
      </c>
      <c r="C222" s="44">
        <v>32906</v>
      </c>
      <c r="D222" s="106">
        <v>806779</v>
      </c>
      <c r="E222" s="208">
        <v>697</v>
      </c>
      <c r="F222" s="400">
        <f t="shared" si="99"/>
        <v>0.12765567765567765</v>
      </c>
      <c r="G222" s="44">
        <v>3429</v>
      </c>
      <c r="H222" s="113">
        <v>704438</v>
      </c>
      <c r="I222" s="75">
        <v>11711</v>
      </c>
      <c r="J222" s="199">
        <v>1030423</v>
      </c>
      <c r="K222" s="414">
        <f t="shared" si="157"/>
        <v>15140</v>
      </c>
      <c r="L222" s="414">
        <v>750</v>
      </c>
      <c r="M222" s="406">
        <f t="shared" si="116"/>
        <v>4.9537648612945837E-2</v>
      </c>
      <c r="N222" s="91">
        <f t="shared" si="158"/>
        <v>43044</v>
      </c>
      <c r="O222" s="91">
        <f t="shared" si="159"/>
        <v>5108</v>
      </c>
      <c r="P222" s="153">
        <f t="shared" si="160"/>
        <v>112219</v>
      </c>
      <c r="Q222" s="153">
        <f t="shared" si="127"/>
        <v>5495</v>
      </c>
      <c r="R222" s="408">
        <f t="shared" si="64"/>
        <v>4.8966752510715653E-2</v>
      </c>
      <c r="S222" s="92">
        <f t="shared" si="161"/>
        <v>20.54051580546556</v>
      </c>
      <c r="U222" s="8"/>
    </row>
    <row r="223" spans="1:21" x14ac:dyDescent="0.35">
      <c r="A223" s="63">
        <v>44110</v>
      </c>
      <c r="B223" s="44">
        <v>779156</v>
      </c>
      <c r="C223" s="44">
        <v>33706</v>
      </c>
      <c r="D223" s="106">
        <v>812862</v>
      </c>
      <c r="E223" s="208">
        <v>800</v>
      </c>
      <c r="F223" s="400">
        <f t="shared" si="99"/>
        <v>0.13151405556468848</v>
      </c>
      <c r="G223" s="44">
        <v>4436</v>
      </c>
      <c r="H223" s="113">
        <v>708874</v>
      </c>
      <c r="I223" s="75">
        <v>9556</v>
      </c>
      <c r="J223" s="199">
        <v>1039979</v>
      </c>
      <c r="K223" s="414">
        <f t="shared" si="157"/>
        <v>13992</v>
      </c>
      <c r="L223" s="414">
        <v>866</v>
      </c>
      <c r="M223" s="406">
        <f t="shared" si="116"/>
        <v>6.1892510005717556E-2</v>
      </c>
      <c r="N223" s="91">
        <f t="shared" si="158"/>
        <v>42133</v>
      </c>
      <c r="O223" s="91">
        <f t="shared" si="159"/>
        <v>5102</v>
      </c>
      <c r="P223" s="153">
        <f t="shared" si="160"/>
        <v>113100</v>
      </c>
      <c r="Q223" s="153">
        <f t="shared" si="127"/>
        <v>5513</v>
      </c>
      <c r="R223" s="408">
        <f t="shared" si="64"/>
        <v>4.8744473916887708E-2</v>
      </c>
      <c r="S223" s="92">
        <f t="shared" si="161"/>
        <v>20.701773653286473</v>
      </c>
      <c r="U223" s="8"/>
    </row>
    <row r="224" spans="1:21" x14ac:dyDescent="0.35">
      <c r="A224" s="63">
        <v>44111</v>
      </c>
      <c r="B224" s="44">
        <v>786226</v>
      </c>
      <c r="C224" s="44">
        <v>34760</v>
      </c>
      <c r="D224" s="106">
        <v>820986</v>
      </c>
      <c r="E224" s="104">
        <v>1054</v>
      </c>
      <c r="F224" s="400">
        <f t="shared" si="99"/>
        <v>0.12973904480551451</v>
      </c>
      <c r="G224" s="44">
        <v>6828</v>
      </c>
      <c r="H224" s="113">
        <v>715702</v>
      </c>
      <c r="I224" s="75">
        <v>10516</v>
      </c>
      <c r="J224" s="199">
        <v>1050495</v>
      </c>
      <c r="K224" s="414">
        <f t="shared" ref="K224" si="162">G224+I224</f>
        <v>17344</v>
      </c>
      <c r="L224" s="414">
        <v>1136</v>
      </c>
      <c r="M224" s="406">
        <f t="shared" si="116"/>
        <v>6.5498154981549817E-2</v>
      </c>
      <c r="N224" s="91">
        <f t="shared" ref="N224" si="163">D224-D217</f>
        <v>44027</v>
      </c>
      <c r="O224" s="91">
        <f t="shared" ref="O224" si="164">SUM(E218:E224)</f>
        <v>5516</v>
      </c>
      <c r="P224" s="153">
        <f t="shared" ref="P224" si="165">SUM(K218:K224)</f>
        <v>114815</v>
      </c>
      <c r="Q224" s="153">
        <f t="shared" si="127"/>
        <v>5940</v>
      </c>
      <c r="R224" s="408">
        <f t="shared" si="64"/>
        <v>5.1735400426773506E-2</v>
      </c>
      <c r="S224" s="92">
        <f t="shared" ref="S224" si="166">P224/5463.3</f>
        <v>21.015686489850456</v>
      </c>
      <c r="U224" s="8"/>
    </row>
    <row r="225" spans="1:21" x14ac:dyDescent="0.35">
      <c r="A225" s="63">
        <v>44112</v>
      </c>
      <c r="B225" s="44">
        <v>792809</v>
      </c>
      <c r="C225" s="44">
        <v>35787</v>
      </c>
      <c r="D225" s="106">
        <v>828596</v>
      </c>
      <c r="E225" s="104">
        <v>1027</v>
      </c>
      <c r="F225" s="400">
        <f t="shared" si="99"/>
        <v>0.13495400788436268</v>
      </c>
      <c r="G225" s="44">
        <v>8027</v>
      </c>
      <c r="H225" s="113">
        <v>723729</v>
      </c>
      <c r="I225" s="75">
        <v>10769</v>
      </c>
      <c r="J225" s="199">
        <v>1061264</v>
      </c>
      <c r="K225" s="414">
        <f t="shared" ref="K225:K228" si="167">G225+I225</f>
        <v>18796</v>
      </c>
      <c r="L225" s="414">
        <v>1104</v>
      </c>
      <c r="M225" s="406">
        <f t="shared" si="116"/>
        <v>5.8735901255586295E-2</v>
      </c>
      <c r="N225" s="91">
        <f t="shared" ref="N225:N226" si="168">D225-D218</f>
        <v>45445</v>
      </c>
      <c r="O225" s="91">
        <f t="shared" ref="O225:O226" si="169">SUM(E219:E225)</f>
        <v>5875</v>
      </c>
      <c r="P225" s="153">
        <f t="shared" ref="P225:P226" si="170">SUM(K219:K225)</f>
        <v>119295</v>
      </c>
      <c r="Q225" s="153">
        <f t="shared" si="127"/>
        <v>6338</v>
      </c>
      <c r="R225" s="408">
        <f t="shared" si="64"/>
        <v>5.3128798357014125E-2</v>
      </c>
      <c r="S225" s="92">
        <f t="shared" ref="S225:S226" si="171">P225/5463.3</f>
        <v>21.835703695568611</v>
      </c>
      <c r="U225" s="8"/>
    </row>
    <row r="226" spans="1:21" x14ac:dyDescent="0.35">
      <c r="A226" s="63">
        <v>44113</v>
      </c>
      <c r="B226" s="44">
        <v>799277</v>
      </c>
      <c r="C226" s="44">
        <v>37033</v>
      </c>
      <c r="D226" s="106">
        <v>836310</v>
      </c>
      <c r="E226" s="104">
        <v>1246</v>
      </c>
      <c r="F226" s="400">
        <f t="shared" si="99"/>
        <v>0.16152450090744103</v>
      </c>
      <c r="G226" s="44">
        <v>7080</v>
      </c>
      <c r="H226" s="113">
        <v>730809</v>
      </c>
      <c r="I226" s="75">
        <v>11810</v>
      </c>
      <c r="J226" s="199">
        <v>1073074</v>
      </c>
      <c r="K226" s="414">
        <f t="shared" si="167"/>
        <v>18890</v>
      </c>
      <c r="L226" s="414">
        <v>1328</v>
      </c>
      <c r="M226" s="406">
        <f t="shared" si="116"/>
        <v>7.0301746956061409E-2</v>
      </c>
      <c r="N226" s="91">
        <f t="shared" si="168"/>
        <v>47009</v>
      </c>
      <c r="O226" s="91">
        <f t="shared" si="169"/>
        <v>6346</v>
      </c>
      <c r="P226" s="153">
        <f t="shared" si="170"/>
        <v>120400</v>
      </c>
      <c r="Q226" s="153">
        <f t="shared" si="127"/>
        <v>6824</v>
      </c>
      <c r="R226" s="408">
        <f t="shared" si="64"/>
        <v>5.6677740863787372E-2</v>
      </c>
      <c r="S226" s="92">
        <f t="shared" si="171"/>
        <v>22.037962403675433</v>
      </c>
      <c r="U226" s="8"/>
    </row>
    <row r="227" spans="1:21" x14ac:dyDescent="0.35">
      <c r="A227" s="63">
        <v>44114</v>
      </c>
      <c r="B227" s="44">
        <v>805407</v>
      </c>
      <c r="C227" s="44">
        <v>38042</v>
      </c>
      <c r="D227" s="44">
        <v>843449</v>
      </c>
      <c r="E227" s="104">
        <v>1009</v>
      </c>
      <c r="F227" s="400">
        <f t="shared" si="99"/>
        <v>0.14133632161367138</v>
      </c>
      <c r="G227" s="44">
        <v>6384</v>
      </c>
      <c r="H227" s="113">
        <v>737193</v>
      </c>
      <c r="I227" s="75">
        <v>13280</v>
      </c>
      <c r="J227" s="199">
        <v>1086354</v>
      </c>
      <c r="K227" s="414">
        <f t="shared" si="167"/>
        <v>19664</v>
      </c>
      <c r="L227" s="414">
        <v>1098</v>
      </c>
      <c r="M227" s="406">
        <f t="shared" si="116"/>
        <v>5.5838079739625714E-2</v>
      </c>
      <c r="N227" s="91">
        <f t="shared" ref="N227:N228" si="172">D227-D220</f>
        <v>47820</v>
      </c>
      <c r="O227" s="91">
        <f t="shared" ref="O227:O228" si="173">SUM(E221:E227)</f>
        <v>6591</v>
      </c>
      <c r="P227" s="153">
        <f t="shared" ref="P227:P228" si="174">SUM(K221:K227)</f>
        <v>117920</v>
      </c>
      <c r="Q227" s="153">
        <f t="shared" si="127"/>
        <v>7087</v>
      </c>
      <c r="R227" s="408">
        <f t="shared" si="64"/>
        <v>6.0100067842605159E-2</v>
      </c>
      <c r="S227" s="92">
        <f t="shared" ref="S227:S228" si="175">P227/5463.3</f>
        <v>21.584024307652882</v>
      </c>
      <c r="U227" s="8"/>
    </row>
    <row r="228" spans="1:21" x14ac:dyDescent="0.35">
      <c r="A228" s="63">
        <v>44115</v>
      </c>
      <c r="B228" s="44">
        <v>810852</v>
      </c>
      <c r="C228" s="44">
        <v>38998</v>
      </c>
      <c r="D228" s="44">
        <v>849850</v>
      </c>
      <c r="E228" s="104">
        <v>956</v>
      </c>
      <c r="F228" s="400">
        <f t="shared" si="99"/>
        <v>0.14935166380253084</v>
      </c>
      <c r="G228" s="44">
        <v>4644</v>
      </c>
      <c r="H228" s="113">
        <v>741837</v>
      </c>
      <c r="I228" s="75">
        <v>13378</v>
      </c>
      <c r="J228" s="199">
        <v>1099732</v>
      </c>
      <c r="K228" s="414">
        <f t="shared" si="167"/>
        <v>18022</v>
      </c>
      <c r="L228" s="414">
        <v>1032</v>
      </c>
      <c r="M228" s="406">
        <f t="shared" si="116"/>
        <v>5.7263344800799025E-2</v>
      </c>
      <c r="N228" s="91">
        <f t="shared" si="172"/>
        <v>48531</v>
      </c>
      <c r="O228" s="91">
        <f t="shared" si="173"/>
        <v>6789</v>
      </c>
      <c r="P228" s="153">
        <f t="shared" si="174"/>
        <v>121848</v>
      </c>
      <c r="Q228" s="153">
        <f t="shared" si="127"/>
        <v>7314</v>
      </c>
      <c r="R228" s="408">
        <f t="shared" si="64"/>
        <v>6.002560567264132E-2</v>
      </c>
      <c r="S228" s="92">
        <f t="shared" si="175"/>
        <v>22.303003679095053</v>
      </c>
      <c r="U228" s="8"/>
    </row>
    <row r="229" spans="1:21" x14ac:dyDescent="0.35">
      <c r="A229" s="63">
        <v>44116</v>
      </c>
      <c r="B229" s="44">
        <v>815499</v>
      </c>
      <c r="C229" s="44">
        <v>39959</v>
      </c>
      <c r="D229" s="44">
        <v>855458</v>
      </c>
      <c r="E229" s="104">
        <v>961</v>
      </c>
      <c r="F229" s="400">
        <f t="shared" si="99"/>
        <v>0.17136233951497859</v>
      </c>
      <c r="G229" s="44">
        <v>3845</v>
      </c>
      <c r="H229" s="113">
        <v>745682</v>
      </c>
      <c r="I229" s="75">
        <v>9149</v>
      </c>
      <c r="J229" s="199">
        <v>1108881</v>
      </c>
      <c r="K229" s="414">
        <f t="shared" ref="K229" si="176">G229+I229</f>
        <v>12994</v>
      </c>
      <c r="L229" s="414">
        <v>1055</v>
      </c>
      <c r="M229" s="406">
        <f t="shared" si="116"/>
        <v>8.1191319070340162E-2</v>
      </c>
      <c r="N229" s="91">
        <f t="shared" ref="N229" si="177">D229-D222</f>
        <v>48679</v>
      </c>
      <c r="O229" s="91">
        <f t="shared" ref="O229" si="178">SUM(E223:E229)</f>
        <v>7053</v>
      </c>
      <c r="P229" s="153">
        <f t="shared" ref="P229" si="179">SUM(K223:K229)</f>
        <v>119702</v>
      </c>
      <c r="Q229" s="153">
        <f t="shared" si="127"/>
        <v>7619</v>
      </c>
      <c r="R229" s="408">
        <f t="shared" si="64"/>
        <v>6.3649730163238716E-2</v>
      </c>
      <c r="S229" s="92">
        <f t="shared" ref="S229" si="180">P229/5463.3</f>
        <v>21.910200794391667</v>
      </c>
      <c r="U229" s="8"/>
    </row>
    <row r="230" spans="1:21" x14ac:dyDescent="0.35">
      <c r="A230" s="63">
        <v>44117</v>
      </c>
      <c r="B230" s="44">
        <v>821737</v>
      </c>
      <c r="C230" s="44">
        <v>41256</v>
      </c>
      <c r="D230" s="44">
        <v>862993</v>
      </c>
      <c r="E230" s="104">
        <v>1297</v>
      </c>
      <c r="F230" s="400">
        <f t="shared" si="99"/>
        <v>0.1721300597213006</v>
      </c>
      <c r="G230" s="44">
        <v>4407</v>
      </c>
      <c r="H230" s="113">
        <v>750089</v>
      </c>
      <c r="I230" s="75">
        <v>15166</v>
      </c>
      <c r="J230" s="199">
        <v>1124047</v>
      </c>
      <c r="K230" s="414">
        <f t="shared" ref="K230" si="181">G230+I230</f>
        <v>19573</v>
      </c>
      <c r="L230" s="414">
        <v>1424</v>
      </c>
      <c r="M230" s="406">
        <f t="shared" si="116"/>
        <v>7.2753282583150253E-2</v>
      </c>
      <c r="N230" s="91">
        <f t="shared" ref="N230" si="182">D230-D223</f>
        <v>50131</v>
      </c>
      <c r="O230" s="91">
        <f t="shared" ref="O230" si="183">SUM(E224:E230)</f>
        <v>7550</v>
      </c>
      <c r="P230" s="153">
        <f t="shared" ref="P230" si="184">SUM(K224:K230)</f>
        <v>125283</v>
      </c>
      <c r="Q230" s="153">
        <f t="shared" si="127"/>
        <v>8177</v>
      </c>
      <c r="R230" s="408">
        <f t="shared" si="64"/>
        <v>6.5268232721119382E-2</v>
      </c>
      <c r="S230" s="92">
        <f t="shared" ref="S230" si="185">P230/5463.3</f>
        <v>22.931744549997255</v>
      </c>
      <c r="U230" s="8"/>
    </row>
    <row r="231" spans="1:21" x14ac:dyDescent="0.35">
      <c r="A231" s="63">
        <v>44118</v>
      </c>
      <c r="B231" s="44">
        <v>829000</v>
      </c>
      <c r="C231" s="44">
        <v>42685</v>
      </c>
      <c r="D231" s="44">
        <v>871685</v>
      </c>
      <c r="E231" s="104">
        <v>1429</v>
      </c>
      <c r="F231" s="400">
        <f t="shared" si="99"/>
        <v>0.16440404970087436</v>
      </c>
      <c r="G231" s="44">
        <v>5134</v>
      </c>
      <c r="H231" s="113">
        <v>755223</v>
      </c>
      <c r="I231" s="75">
        <v>17018</v>
      </c>
      <c r="J231" s="199">
        <v>1141065</v>
      </c>
      <c r="K231" s="414">
        <f t="shared" ref="K231" si="186">G231+I231</f>
        <v>22152</v>
      </c>
      <c r="L231" s="414">
        <v>1534</v>
      </c>
      <c r="M231" s="406">
        <f t="shared" si="116"/>
        <v>6.9248826291079812E-2</v>
      </c>
      <c r="N231" s="91">
        <f t="shared" ref="N231" si="187">D231-D224</f>
        <v>50699</v>
      </c>
      <c r="O231" s="91">
        <f t="shared" ref="O231" si="188">SUM(E225:E231)</f>
        <v>7925</v>
      </c>
      <c r="P231" s="153">
        <f t="shared" ref="P231" si="189">SUM(K225:K231)</f>
        <v>130091</v>
      </c>
      <c r="Q231" s="153">
        <f t="shared" si="127"/>
        <v>8575</v>
      </c>
      <c r="R231" s="408">
        <f t="shared" si="64"/>
        <v>6.5915397683160251E-2</v>
      </c>
      <c r="S231" s="92">
        <f t="shared" ref="S231" si="190">P231/5463.3</f>
        <v>23.81179872970549</v>
      </c>
      <c r="U231" s="8"/>
    </row>
    <row r="232" spans="1:21" x14ac:dyDescent="0.35">
      <c r="A232" s="63">
        <v>44119</v>
      </c>
      <c r="B232" s="44">
        <v>835312</v>
      </c>
      <c r="C232" s="44">
        <v>44036</v>
      </c>
      <c r="D232" s="44">
        <v>879348</v>
      </c>
      <c r="E232" s="104">
        <v>1351</v>
      </c>
      <c r="F232" s="400">
        <f t="shared" si="99"/>
        <v>0.17630170951324547</v>
      </c>
      <c r="G232" s="44">
        <v>8113</v>
      </c>
      <c r="H232" s="113">
        <v>763336</v>
      </c>
      <c r="I232" s="75">
        <v>9972</v>
      </c>
      <c r="J232" s="199">
        <v>1151037</v>
      </c>
      <c r="K232" s="414">
        <f t="shared" ref="K232" si="191">G232+I232</f>
        <v>18085</v>
      </c>
      <c r="L232" s="414">
        <v>1520</v>
      </c>
      <c r="M232" s="406">
        <f t="shared" si="116"/>
        <v>8.4047553220901294E-2</v>
      </c>
      <c r="N232" s="91">
        <f t="shared" ref="N232:N233" si="192">D232-D225</f>
        <v>50752</v>
      </c>
      <c r="O232" s="91">
        <f t="shared" ref="O232" si="193">SUM(E226:E232)</f>
        <v>8249</v>
      </c>
      <c r="P232" s="153">
        <f t="shared" ref="P232:P233" si="194">SUM(K226:K232)</f>
        <v>129380</v>
      </c>
      <c r="Q232" s="153">
        <f t="shared" si="127"/>
        <v>8991</v>
      </c>
      <c r="R232" s="408">
        <f t="shared" si="64"/>
        <v>6.9492966455402691E-2</v>
      </c>
      <c r="S232" s="92">
        <f t="shared" ref="S232:S233" si="195">P232/5463.3</f>
        <v>23.681657606208702</v>
      </c>
      <c r="U232" s="8"/>
    </row>
    <row r="233" spans="1:21" x14ac:dyDescent="0.35">
      <c r="A233" s="63">
        <v>44120</v>
      </c>
      <c r="B233" s="44">
        <v>841175</v>
      </c>
      <c r="C233" s="44">
        <v>45232</v>
      </c>
      <c r="D233" s="44">
        <v>886407</v>
      </c>
      <c r="E233" s="104">
        <v>1196</v>
      </c>
      <c r="F233" s="400">
        <f t="shared" si="99"/>
        <v>0.1694290976058932</v>
      </c>
      <c r="G233" s="44">
        <v>6472</v>
      </c>
      <c r="H233" s="113">
        <v>769808</v>
      </c>
      <c r="I233" s="75">
        <v>14585</v>
      </c>
      <c r="J233" s="199">
        <v>1165622</v>
      </c>
      <c r="K233" s="414">
        <f t="shared" ref="K233:K240" si="196">G233+I233</f>
        <v>21057</v>
      </c>
      <c r="L233" s="414">
        <v>1333</v>
      </c>
      <c r="M233" s="406">
        <f t="shared" si="116"/>
        <v>6.3304364344398539E-2</v>
      </c>
      <c r="N233" s="91">
        <f t="shared" si="192"/>
        <v>50097</v>
      </c>
      <c r="O233" s="91">
        <f t="shared" ref="O233:O238" si="197">SUM(E227:E233)</f>
        <v>8199</v>
      </c>
      <c r="P233" s="153">
        <f t="shared" si="194"/>
        <v>131547</v>
      </c>
      <c r="Q233" s="153">
        <f t="shared" si="127"/>
        <v>8996</v>
      </c>
      <c r="R233" s="408">
        <f t="shared" si="64"/>
        <v>6.8386204170372569E-2</v>
      </c>
      <c r="S233" s="92">
        <f t="shared" si="195"/>
        <v>24.078304321563888</v>
      </c>
      <c r="U233" s="8"/>
    </row>
    <row r="234" spans="1:21" x14ac:dyDescent="0.35">
      <c r="A234" s="63">
        <v>44121</v>
      </c>
      <c r="B234" s="44">
        <v>846642</v>
      </c>
      <c r="C234" s="44">
        <v>46399</v>
      </c>
      <c r="D234" s="44">
        <v>893041</v>
      </c>
      <c r="E234" s="104">
        <v>1167</v>
      </c>
      <c r="F234" s="400">
        <f t="shared" si="99"/>
        <v>0.17591196864636721</v>
      </c>
      <c r="G234" s="44">
        <v>6159</v>
      </c>
      <c r="H234" s="113">
        <v>775967</v>
      </c>
      <c r="I234" s="75">
        <v>8930</v>
      </c>
      <c r="J234" s="199">
        <v>1174552</v>
      </c>
      <c r="K234" s="414">
        <f t="shared" si="196"/>
        <v>15089</v>
      </c>
      <c r="L234" s="414">
        <v>1307</v>
      </c>
      <c r="M234" s="406">
        <f t="shared" si="116"/>
        <v>8.6619391609781965E-2</v>
      </c>
      <c r="N234" s="91">
        <f t="shared" ref="N234:N240" si="198">D234-D227</f>
        <v>49592</v>
      </c>
      <c r="O234" s="91">
        <f t="shared" si="197"/>
        <v>8357</v>
      </c>
      <c r="P234" s="153">
        <f t="shared" ref="P234:P240" si="199">SUM(K228:K234)</f>
        <v>126972</v>
      </c>
      <c r="Q234" s="153">
        <f t="shared" si="127"/>
        <v>9205</v>
      </c>
      <c r="R234" s="408">
        <f t="shared" si="64"/>
        <v>7.2496298396496864E-2</v>
      </c>
      <c r="S234" s="92">
        <f t="shared" ref="S234:S240" si="200">P234/5463.3</f>
        <v>23.240898358135194</v>
      </c>
      <c r="U234" s="8"/>
    </row>
    <row r="235" spans="1:21" x14ac:dyDescent="0.35">
      <c r="A235" s="63">
        <v>44122</v>
      </c>
      <c r="B235" s="44">
        <v>849138</v>
      </c>
      <c r="C235" s="44">
        <v>46715</v>
      </c>
      <c r="D235" s="44">
        <v>895853</v>
      </c>
      <c r="E235" s="104">
        <v>316</v>
      </c>
      <c r="F235" s="400">
        <f t="shared" si="99"/>
        <v>0.112375533428165</v>
      </c>
      <c r="G235" s="44">
        <v>4746</v>
      </c>
      <c r="H235" s="113">
        <v>780713</v>
      </c>
      <c r="I235" s="75">
        <v>11045</v>
      </c>
      <c r="J235" s="199">
        <v>1185597</v>
      </c>
      <c r="K235" s="414">
        <f t="shared" si="196"/>
        <v>15791</v>
      </c>
      <c r="L235" s="414">
        <v>374</v>
      </c>
      <c r="M235" s="406">
        <f t="shared" si="116"/>
        <v>2.3684377176872901E-2</v>
      </c>
      <c r="N235" s="91">
        <f t="shared" si="198"/>
        <v>46003</v>
      </c>
      <c r="O235" s="91">
        <f t="shared" si="197"/>
        <v>7717</v>
      </c>
      <c r="P235" s="153">
        <f t="shared" si="199"/>
        <v>124741</v>
      </c>
      <c r="Q235" s="153">
        <f t="shared" si="127"/>
        <v>8547</v>
      </c>
      <c r="R235" s="408">
        <f t="shared" si="64"/>
        <v>6.8517969232249218E-2</v>
      </c>
      <c r="S235" s="92">
        <f t="shared" si="200"/>
        <v>22.832537111269744</v>
      </c>
      <c r="U235" s="8"/>
    </row>
    <row r="236" spans="1:21" x14ac:dyDescent="0.35">
      <c r="A236" s="63">
        <v>44123</v>
      </c>
      <c r="B236" s="44">
        <v>853959</v>
      </c>
      <c r="C236" s="44">
        <v>47708</v>
      </c>
      <c r="D236" s="44">
        <v>901667</v>
      </c>
      <c r="E236" s="104">
        <v>993</v>
      </c>
      <c r="F236" s="400">
        <f t="shared" si="99"/>
        <v>0.17079463364293085</v>
      </c>
      <c r="G236" s="44">
        <v>3634</v>
      </c>
      <c r="H236" s="113">
        <v>784347</v>
      </c>
      <c r="I236" s="75">
        <v>13286</v>
      </c>
      <c r="J236" s="199">
        <v>1198883</v>
      </c>
      <c r="K236" s="414">
        <f t="shared" si="196"/>
        <v>16920</v>
      </c>
      <c r="L236" s="414">
        <v>1089</v>
      </c>
      <c r="M236" s="406">
        <f t="shared" si="116"/>
        <v>6.436170212765957E-2</v>
      </c>
      <c r="N236" s="91">
        <f t="shared" si="198"/>
        <v>46209</v>
      </c>
      <c r="O236" s="91">
        <f t="shared" si="197"/>
        <v>7749</v>
      </c>
      <c r="P236" s="153">
        <f t="shared" si="199"/>
        <v>128667</v>
      </c>
      <c r="Q236" s="153">
        <f t="shared" si="127"/>
        <v>8581</v>
      </c>
      <c r="R236" s="408">
        <f t="shared" si="64"/>
        <v>6.6691537068556822E-2</v>
      </c>
      <c r="S236" s="92">
        <f t="shared" si="200"/>
        <v>23.551150403602218</v>
      </c>
      <c r="U236" s="8"/>
    </row>
    <row r="237" spans="1:21" x14ac:dyDescent="0.35">
      <c r="A237" s="63">
        <v>44124</v>
      </c>
      <c r="B237" s="44">
        <v>859804</v>
      </c>
      <c r="C237" s="44">
        <v>49164</v>
      </c>
      <c r="D237" s="44">
        <v>908968</v>
      </c>
      <c r="E237" s="104">
        <v>1456</v>
      </c>
      <c r="F237" s="400">
        <f t="shared" si="99"/>
        <v>0.19942473633748803</v>
      </c>
      <c r="G237" s="44">
        <v>4426</v>
      </c>
      <c r="H237" s="113">
        <v>788773</v>
      </c>
      <c r="I237" s="75">
        <v>9681</v>
      </c>
      <c r="J237" s="199">
        <v>1208564</v>
      </c>
      <c r="K237" s="414">
        <f t="shared" si="196"/>
        <v>14107</v>
      </c>
      <c r="L237" s="414">
        <v>1602</v>
      </c>
      <c r="M237" s="406">
        <f t="shared" ref="M237" si="201">L237/K237</f>
        <v>0.11356064365208762</v>
      </c>
      <c r="N237" s="91">
        <f t="shared" si="198"/>
        <v>45975</v>
      </c>
      <c r="O237" s="91">
        <f t="shared" si="197"/>
        <v>7908</v>
      </c>
      <c r="P237" s="153">
        <f t="shared" si="199"/>
        <v>123201</v>
      </c>
      <c r="Q237" s="153">
        <f t="shared" ref="Q237" si="202">SUM(L231:L237)</f>
        <v>8759</v>
      </c>
      <c r="R237" s="408">
        <f t="shared" ref="R237" si="203">Q237/P237</f>
        <v>7.1095202149333209E-2</v>
      </c>
      <c r="S237" s="92">
        <f t="shared" si="200"/>
        <v>22.55065619680413</v>
      </c>
      <c r="U237" s="8"/>
    </row>
    <row r="238" spans="1:21" x14ac:dyDescent="0.35">
      <c r="A238" s="63">
        <v>44125</v>
      </c>
      <c r="B238" s="44">
        <v>866847</v>
      </c>
      <c r="C238" s="44">
        <v>50903</v>
      </c>
      <c r="D238" s="44">
        <v>917750</v>
      </c>
      <c r="E238" s="104">
        <v>1739</v>
      </c>
      <c r="F238" s="400">
        <f t="shared" ref="F238:F240" si="204">E238/(D238-D237)</f>
        <v>0.19801867456160327</v>
      </c>
      <c r="G238" s="44">
        <v>6176</v>
      </c>
      <c r="H238" s="113">
        <v>794949</v>
      </c>
      <c r="I238" s="75">
        <v>13825</v>
      </c>
      <c r="J238" s="199">
        <v>1222389</v>
      </c>
      <c r="K238" s="414">
        <f t="shared" si="196"/>
        <v>20001</v>
      </c>
      <c r="L238" s="414">
        <v>1947</v>
      </c>
      <c r="M238" s="406">
        <f t="shared" ref="M238" si="205">L238/K238</f>
        <v>9.7345132743362831E-2</v>
      </c>
      <c r="N238" s="91">
        <f t="shared" si="198"/>
        <v>46065</v>
      </c>
      <c r="O238" s="91">
        <f t="shared" si="197"/>
        <v>8218</v>
      </c>
      <c r="P238" s="153">
        <f t="shared" si="199"/>
        <v>121050</v>
      </c>
      <c r="Q238" s="153">
        <f t="shared" ref="Q238" si="206">SUM(L232:L238)</f>
        <v>9172</v>
      </c>
      <c r="R238" s="408">
        <f t="shared" ref="R238" si="207">Q238/P238</f>
        <v>7.5770342833539853E-2</v>
      </c>
      <c r="S238" s="92">
        <f t="shared" si="200"/>
        <v>22.156938114326504</v>
      </c>
      <c r="U238" s="8"/>
    </row>
    <row r="239" spans="1:21" x14ac:dyDescent="0.35">
      <c r="A239" s="63">
        <v>44126</v>
      </c>
      <c r="B239" s="44">
        <v>873781</v>
      </c>
      <c r="C239" s="44">
        <v>52615</v>
      </c>
      <c r="D239" s="44">
        <v>926396</v>
      </c>
      <c r="E239" s="104">
        <v>1712</v>
      </c>
      <c r="F239" s="400">
        <f t="shared" si="204"/>
        <v>0.19801064075873237</v>
      </c>
      <c r="G239" s="44">
        <v>6999</v>
      </c>
      <c r="H239" s="113">
        <v>801948</v>
      </c>
      <c r="I239" s="75">
        <v>13690</v>
      </c>
      <c r="J239" s="199">
        <v>1236079</v>
      </c>
      <c r="K239" s="414">
        <f t="shared" si="196"/>
        <v>20689</v>
      </c>
      <c r="L239" s="414">
        <v>1898</v>
      </c>
      <c r="M239" s="406">
        <f t="shared" ref="M239:M240" si="208">L239/K239</f>
        <v>9.1739571753105514E-2</v>
      </c>
      <c r="N239" s="91">
        <f t="shared" si="198"/>
        <v>47048</v>
      </c>
      <c r="O239" s="91">
        <f t="shared" ref="O239:O240" si="209">SUM(E233:E239)</f>
        <v>8579</v>
      </c>
      <c r="P239" s="153">
        <f t="shared" si="199"/>
        <v>123654</v>
      </c>
      <c r="Q239" s="153">
        <f t="shared" ref="Q239:Q240" si="210">SUM(L233:L239)</f>
        <v>9550</v>
      </c>
      <c r="R239" s="408">
        <f t="shared" ref="R239:R240" si="211">Q239/P239</f>
        <v>7.7231630193928216E-2</v>
      </c>
      <c r="S239" s="92">
        <f t="shared" si="200"/>
        <v>22.633573115150185</v>
      </c>
      <c r="U239" s="8"/>
    </row>
    <row r="240" spans="1:21" x14ac:dyDescent="0.35">
      <c r="A240" s="63">
        <v>44127</v>
      </c>
      <c r="B240" s="44">
        <v>879179</v>
      </c>
      <c r="C240" s="44">
        <v>54016</v>
      </c>
      <c r="D240" s="106">
        <v>933195</v>
      </c>
      <c r="E240" s="44">
        <v>1401</v>
      </c>
      <c r="F240" s="400">
        <f t="shared" si="204"/>
        <v>0.20605971466392117</v>
      </c>
      <c r="G240" s="44">
        <v>6382</v>
      </c>
      <c r="H240" s="113">
        <v>808330</v>
      </c>
      <c r="I240" s="75">
        <v>12632</v>
      </c>
      <c r="J240" s="199">
        <v>1248711</v>
      </c>
      <c r="K240" s="414">
        <f t="shared" si="196"/>
        <v>19014</v>
      </c>
      <c r="L240" s="414">
        <f>1277+249</f>
        <v>1526</v>
      </c>
      <c r="M240" s="406">
        <f t="shared" si="208"/>
        <v>8.0256652992531818E-2</v>
      </c>
      <c r="N240" s="91">
        <f t="shared" si="198"/>
        <v>46788</v>
      </c>
      <c r="O240" s="91">
        <f t="shared" si="209"/>
        <v>8784</v>
      </c>
      <c r="P240" s="153">
        <f t="shared" si="199"/>
        <v>121611</v>
      </c>
      <c r="Q240" s="153">
        <f t="shared" si="210"/>
        <v>9743</v>
      </c>
      <c r="R240" s="408">
        <f t="shared" si="211"/>
        <v>8.0116107917869273E-2</v>
      </c>
      <c r="S240" s="92">
        <f t="shared" si="200"/>
        <v>22.259623304596122</v>
      </c>
      <c r="U240" s="8"/>
    </row>
    <row r="241" spans="1:21" x14ac:dyDescent="0.35">
      <c r="A241" s="63">
        <v>44128</v>
      </c>
      <c r="B241" s="44">
        <v>885248</v>
      </c>
      <c r="C241" s="44">
        <v>55449</v>
      </c>
      <c r="D241" s="106">
        <v>940697</v>
      </c>
      <c r="E241" s="44">
        <v>1433</v>
      </c>
      <c r="F241" s="400">
        <f t="shared" ref="F241" si="212">E241/(D241-D240)</f>
        <v>0.19101572913889631</v>
      </c>
      <c r="G241" s="44">
        <v>7548</v>
      </c>
      <c r="H241" s="113">
        <v>815878</v>
      </c>
      <c r="I241" s="75">
        <v>10745</v>
      </c>
      <c r="J241" s="199">
        <v>1259456</v>
      </c>
      <c r="K241" s="414">
        <f t="shared" ref="K241:K245" si="213">G241+I241</f>
        <v>18293</v>
      </c>
      <c r="L241" s="414">
        <v>1597</v>
      </c>
      <c r="M241" s="406">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8">
        <f t="shared" ref="R241" si="219">Q241/P241</f>
        <v>8.0382966790850455E-2</v>
      </c>
      <c r="S241" s="92">
        <f t="shared" ref="S241" si="220">P241/5463.3</f>
        <v>22.846082038328483</v>
      </c>
      <c r="U241" s="8"/>
    </row>
    <row r="242" spans="1:21" x14ac:dyDescent="0.35">
      <c r="A242" s="63">
        <v>44129</v>
      </c>
      <c r="B242" s="44">
        <v>890792</v>
      </c>
      <c r="C242" s="44">
        <v>56752</v>
      </c>
      <c r="D242" s="106">
        <v>947544</v>
      </c>
      <c r="E242" s="44">
        <v>1303</v>
      </c>
      <c r="F242" s="400">
        <f t="shared" ref="F242" si="221">E242/(D242-D241)</f>
        <v>0.19030232218489851</v>
      </c>
      <c r="G242" s="44">
        <v>5021</v>
      </c>
      <c r="H242" s="113">
        <v>820899</v>
      </c>
      <c r="I242" s="75">
        <v>13005</v>
      </c>
      <c r="J242" s="199">
        <v>1272461</v>
      </c>
      <c r="K242" s="414">
        <f t="shared" si="213"/>
        <v>18026</v>
      </c>
      <c r="L242" s="414">
        <v>1433</v>
      </c>
      <c r="M242" s="406">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8">
        <f t="shared" ref="R242" si="227">Q242/P242</f>
        <v>8.7304210940574584E-2</v>
      </c>
      <c r="S242" s="92">
        <f t="shared" ref="S242" si="228">P242/5463.3</f>
        <v>23.255175443413322</v>
      </c>
      <c r="U242" s="8"/>
    </row>
    <row r="243" spans="1:21" x14ac:dyDescent="0.35">
      <c r="A243" s="63">
        <v>44130</v>
      </c>
      <c r="B243" s="44">
        <v>895790</v>
      </c>
      <c r="C243" s="44">
        <v>57874</v>
      </c>
      <c r="D243" s="106">
        <v>953664</v>
      </c>
      <c r="E243" s="44">
        <v>1122</v>
      </c>
      <c r="F243" s="400">
        <f t="shared" ref="F243:F245" si="229">E243/(D243-D242)</f>
        <v>0.18333333333333332</v>
      </c>
      <c r="G243" s="44">
        <v>3582</v>
      </c>
      <c r="H243" s="113">
        <v>824481</v>
      </c>
      <c r="I243" s="75">
        <v>14099</v>
      </c>
      <c r="J243" s="199">
        <v>1286560</v>
      </c>
      <c r="K243" s="414">
        <f t="shared" si="213"/>
        <v>17681</v>
      </c>
      <c r="L243" s="414">
        <v>1253</v>
      </c>
      <c r="M243" s="406">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8">
        <f t="shared" ref="R243" si="235">Q243/P243</f>
        <v>8.8067537222930731E-2</v>
      </c>
      <c r="S243" s="92">
        <f t="shared" ref="S243" si="236">P243/5463.3</f>
        <v>23.394468544652497</v>
      </c>
      <c r="U243" s="8"/>
    </row>
    <row r="244" spans="1:21" x14ac:dyDescent="0.35">
      <c r="A244" s="63">
        <v>44131</v>
      </c>
      <c r="B244" s="44">
        <v>901441</v>
      </c>
      <c r="C244" s="44">
        <v>59201</v>
      </c>
      <c r="D244" s="106">
        <v>960642</v>
      </c>
      <c r="E244" s="44">
        <v>1327</v>
      </c>
      <c r="F244" s="400">
        <f t="shared" si="229"/>
        <v>0.19016910289481226</v>
      </c>
      <c r="G244" s="44">
        <v>5137</v>
      </c>
      <c r="H244" s="113">
        <v>829618</v>
      </c>
      <c r="I244" s="75">
        <v>12006</v>
      </c>
      <c r="J244" s="199">
        <v>1298566</v>
      </c>
      <c r="K244" s="414">
        <f t="shared" si="213"/>
        <v>17143</v>
      </c>
      <c r="L244" s="414">
        <v>1496</v>
      </c>
      <c r="M244" s="406">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8">
        <f t="shared" ref="R244" si="241">Q244/P244</f>
        <v>8.5214028598286543E-2</v>
      </c>
      <c r="S244" s="92">
        <f t="shared" ref="S244" si="242">P244/5463.3</f>
        <v>23.950176633170429</v>
      </c>
      <c r="U244" s="8"/>
    </row>
    <row r="245" spans="1:21" x14ac:dyDescent="0.35">
      <c r="A245" s="63">
        <v>44132</v>
      </c>
      <c r="B245" s="44">
        <v>907766</v>
      </c>
      <c r="C245" s="44">
        <v>60403</v>
      </c>
      <c r="D245" s="106">
        <v>968169</v>
      </c>
      <c r="E245" s="44">
        <v>1202</v>
      </c>
      <c r="F245" s="400">
        <f t="shared" si="229"/>
        <v>0.15969177627208717</v>
      </c>
      <c r="G245" s="44">
        <v>6447</v>
      </c>
      <c r="H245" s="113">
        <v>836065</v>
      </c>
      <c r="I245" s="75">
        <v>13682</v>
      </c>
      <c r="J245" s="199">
        <v>1312248</v>
      </c>
      <c r="K245" s="414">
        <f t="shared" si="213"/>
        <v>20129</v>
      </c>
      <c r="L245" s="414">
        <v>1376</v>
      </c>
      <c r="M245" s="406">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8">
        <f t="shared" ref="R245" si="247">Q245/P245</f>
        <v>8.0771139530444735E-2</v>
      </c>
      <c r="S245" s="92">
        <f t="shared" ref="S245" si="248">P245/5463.3</f>
        <v>23.973605696190948</v>
      </c>
      <c r="U245" s="8"/>
    </row>
    <row r="246" spans="1:21" x14ac:dyDescent="0.35">
      <c r="A246" s="63">
        <v>44133</v>
      </c>
      <c r="B246" s="44">
        <v>913115</v>
      </c>
      <c r="C246" s="44">
        <v>61531</v>
      </c>
      <c r="D246" s="106">
        <v>974646</v>
      </c>
      <c r="E246" s="44">
        <v>1128</v>
      </c>
      <c r="F246" s="400">
        <f t="shared" ref="F246:F248" si="249">E246/(D246-D245)</f>
        <v>0.17415470125057897</v>
      </c>
      <c r="G246" s="44">
        <v>6582</v>
      </c>
      <c r="H246" s="113">
        <v>842647</v>
      </c>
      <c r="I246" s="75">
        <v>11515</v>
      </c>
      <c r="J246" s="199">
        <v>1323763</v>
      </c>
      <c r="K246" s="414">
        <f t="shared" ref="K246:K251" si="250">G246+I246</f>
        <v>18097</v>
      </c>
      <c r="L246" s="414">
        <v>1280</v>
      </c>
      <c r="M246" s="406">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8">
        <f t="shared" ref="R246:R247" si="255">Q246/P246</f>
        <v>7.7588154194870043E-2</v>
      </c>
      <c r="S246" s="92">
        <f t="shared" ref="S246:S247" si="256">P246/5463.3</f>
        <v>23.499167170025441</v>
      </c>
      <c r="U246" s="8"/>
    </row>
    <row r="247" spans="1:21" x14ac:dyDescent="0.35">
      <c r="A247" s="63">
        <v>44134</v>
      </c>
      <c r="B247" s="44">
        <v>918468</v>
      </c>
      <c r="C247" s="44">
        <v>62812</v>
      </c>
      <c r="D247" s="106">
        <v>981280</v>
      </c>
      <c r="E247" s="44">
        <v>1281</v>
      </c>
      <c r="F247" s="400">
        <f t="shared" si="249"/>
        <v>0.19309617123907144</v>
      </c>
      <c r="G247" s="44">
        <v>7325</v>
      </c>
      <c r="H247" s="113">
        <v>849972</v>
      </c>
      <c r="I247" s="75">
        <v>17729</v>
      </c>
      <c r="J247" s="199">
        <v>1341492</v>
      </c>
      <c r="K247" s="414">
        <f t="shared" si="250"/>
        <v>25054</v>
      </c>
      <c r="L247" s="414">
        <v>1492</v>
      </c>
      <c r="M247" s="406">
        <f t="shared" si="251"/>
        <v>5.9551369042867404E-2</v>
      </c>
      <c r="N247" s="91">
        <f t="shared" si="231"/>
        <v>48085</v>
      </c>
      <c r="O247" s="91">
        <f t="shared" si="252"/>
        <v>8796</v>
      </c>
      <c r="P247" s="153">
        <f t="shared" si="253"/>
        <v>134423</v>
      </c>
      <c r="Q247" s="153">
        <f t="shared" si="254"/>
        <v>9927</v>
      </c>
      <c r="R247" s="408">
        <f t="shared" si="255"/>
        <v>7.3848969298408756E-2</v>
      </c>
      <c r="S247" s="92">
        <f t="shared" si="256"/>
        <v>24.604726081306168</v>
      </c>
      <c r="U247" s="8"/>
    </row>
    <row r="248" spans="1:21" x14ac:dyDescent="0.35">
      <c r="A248" s="63">
        <v>44135</v>
      </c>
      <c r="B248" s="44">
        <v>923576</v>
      </c>
      <c r="C248" s="44">
        <v>63913</v>
      </c>
      <c r="D248" s="106">
        <v>987489</v>
      </c>
      <c r="E248" s="44">
        <v>1101</v>
      </c>
      <c r="F248" s="400">
        <f t="shared" si="249"/>
        <v>0.17732324045740055</v>
      </c>
      <c r="G248" s="44">
        <v>7168</v>
      </c>
      <c r="H248" s="106">
        <v>857140</v>
      </c>
      <c r="I248" s="75">
        <v>13402</v>
      </c>
      <c r="J248" s="199">
        <v>1354894</v>
      </c>
      <c r="K248" s="414">
        <f t="shared" si="250"/>
        <v>20570</v>
      </c>
      <c r="L248" s="414">
        <v>1278</v>
      </c>
      <c r="M248" s="406">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8">
        <f t="shared" ref="R248" si="261">Q248/P248</f>
        <v>7.028529626920263E-2</v>
      </c>
      <c r="S248" s="92">
        <f t="shared" ref="S248" si="262">P248/5463.3</f>
        <v>25.021507147694617</v>
      </c>
      <c r="U248" s="8"/>
    </row>
    <row r="249" spans="1:21" x14ac:dyDescent="0.35">
      <c r="A249" s="63">
        <v>44136</v>
      </c>
      <c r="B249" s="44">
        <v>928496</v>
      </c>
      <c r="C249" s="44">
        <v>65061</v>
      </c>
      <c r="D249" s="106">
        <v>993557</v>
      </c>
      <c r="E249" s="44">
        <v>1148</v>
      </c>
      <c r="F249" s="400">
        <f t="shared" ref="F249" si="263">E249/(D249-D248)</f>
        <v>0.1891891891891892</v>
      </c>
      <c r="G249" s="44">
        <v>6220</v>
      </c>
      <c r="H249" s="106">
        <v>863360</v>
      </c>
      <c r="I249" s="75">
        <v>12345</v>
      </c>
      <c r="J249" s="199">
        <v>1367239</v>
      </c>
      <c r="K249" s="414">
        <f t="shared" si="250"/>
        <v>18565</v>
      </c>
      <c r="L249" s="414">
        <v>1304</v>
      </c>
      <c r="M249" s="406">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8">
        <f t="shared" ref="R249" si="269">Q249/P249</f>
        <v>6.9069287884639202E-2</v>
      </c>
      <c r="S249" s="92">
        <f t="shared" ref="S249" si="270">P249/5463.3</f>
        <v>25.12016546775758</v>
      </c>
      <c r="U249" s="8"/>
    </row>
    <row r="250" spans="1:21" x14ac:dyDescent="0.35">
      <c r="A250" s="63">
        <v>44137</v>
      </c>
      <c r="B250" s="44">
        <v>932376</v>
      </c>
      <c r="C250" s="44">
        <v>66012</v>
      </c>
      <c r="D250" s="106">
        <v>998388</v>
      </c>
      <c r="E250" s="44">
        <v>951</v>
      </c>
      <c r="F250" s="400">
        <f t="shared" ref="F250:F251" si="271">E250/(D250-D249)</f>
        <v>0.19685365348789072</v>
      </c>
      <c r="G250" s="44">
        <v>4921</v>
      </c>
      <c r="H250" s="106">
        <v>868281</v>
      </c>
      <c r="I250" s="75">
        <v>6169</v>
      </c>
      <c r="J250" s="199">
        <v>1373408</v>
      </c>
      <c r="K250" s="414">
        <f t="shared" si="250"/>
        <v>11090</v>
      </c>
      <c r="L250" s="414">
        <v>1066</v>
      </c>
      <c r="M250" s="406">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8">
        <f t="shared" ref="R250" si="277">Q250/P250</f>
        <v>7.1122405241565115E-2</v>
      </c>
      <c r="S250" s="92">
        <f t="shared" ref="S250" si="278">P250/5463.3</f>
        <v>23.913751761755716</v>
      </c>
      <c r="U250" s="8"/>
    </row>
    <row r="251" spans="1:21" x14ac:dyDescent="0.35">
      <c r="A251" s="63">
        <v>44138</v>
      </c>
      <c r="B251" s="44">
        <v>936481</v>
      </c>
      <c r="C251" s="44">
        <v>67011</v>
      </c>
      <c r="D251" s="106">
        <v>1003492</v>
      </c>
      <c r="E251" s="44">
        <v>999</v>
      </c>
      <c r="F251" s="400">
        <f t="shared" si="271"/>
        <v>0.19572884012539185</v>
      </c>
      <c r="G251" s="44">
        <v>5597</v>
      </c>
      <c r="H251" s="106">
        <v>873878</v>
      </c>
      <c r="I251" s="75">
        <v>5527</v>
      </c>
      <c r="J251" s="199">
        <v>1378935</v>
      </c>
      <c r="K251" s="414">
        <f t="shared" si="250"/>
        <v>11124</v>
      </c>
      <c r="L251" s="414">
        <v>1147</v>
      </c>
      <c r="M251" s="406">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8">
        <f t="shared" ref="R251" si="284">Q251/P251</f>
        <v>7.1756974700912302E-2</v>
      </c>
      <c r="S251" s="92">
        <f t="shared" ref="S251" si="285">P251/5463.3</f>
        <v>22.812036681126791</v>
      </c>
      <c r="U251" s="8"/>
    </row>
    <row r="252" spans="1:21" x14ac:dyDescent="0.35">
      <c r="A252" s="63">
        <v>44139</v>
      </c>
      <c r="B252" s="44">
        <v>943063</v>
      </c>
      <c r="C252" s="44">
        <v>68444</v>
      </c>
      <c r="D252" s="106">
        <v>1011507</v>
      </c>
      <c r="E252" s="44">
        <v>1433</v>
      </c>
      <c r="F252" s="400">
        <f t="shared" ref="F252:F256" si="286">E252/(D252-D251)</f>
        <v>0.17878976918278228</v>
      </c>
      <c r="G252" s="44">
        <v>7051</v>
      </c>
      <c r="H252" s="106">
        <v>880929</v>
      </c>
      <c r="I252" s="75">
        <v>13369</v>
      </c>
      <c r="J252" s="199">
        <v>1392304</v>
      </c>
      <c r="K252" s="414">
        <f t="shared" ref="K252:K254" si="287">G252+I252</f>
        <v>20420</v>
      </c>
      <c r="L252" s="414">
        <v>1619</v>
      </c>
      <c r="M252" s="406">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8">
        <f t="shared" ref="R252" si="293">Q252/P252</f>
        <v>7.3535062439961579E-2</v>
      </c>
      <c r="S252" s="92">
        <f t="shared" ref="S252" si="294">P252/5463.3</f>
        <v>22.865301191587502</v>
      </c>
      <c r="U252" s="8"/>
    </row>
    <row r="253" spans="1:21" x14ac:dyDescent="0.35">
      <c r="A253" s="63">
        <v>44140</v>
      </c>
      <c r="B253" s="44">
        <v>948922</v>
      </c>
      <c r="C253" s="44">
        <v>69660</v>
      </c>
      <c r="D253" s="106">
        <v>1018582</v>
      </c>
      <c r="E253" s="44">
        <v>1216</v>
      </c>
      <c r="F253" s="400">
        <f t="shared" si="286"/>
        <v>0.17187279151943463</v>
      </c>
      <c r="G253" s="44">
        <v>7413</v>
      </c>
      <c r="H253" s="106">
        <v>888342</v>
      </c>
      <c r="I253" s="75">
        <v>11364</v>
      </c>
      <c r="J253" s="199">
        <v>1403668</v>
      </c>
      <c r="K253" s="414">
        <f t="shared" si="287"/>
        <v>18777</v>
      </c>
      <c r="L253" s="414">
        <v>1421</v>
      </c>
      <c r="M253" s="406">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8">
        <f t="shared" ref="R253:R254" si="300">Q253/P253</f>
        <v>7.4259554140127387E-2</v>
      </c>
      <c r="S253" s="92">
        <f t="shared" ref="S253:S254" si="301">P253/5463.3</f>
        <v>22.989768088884006</v>
      </c>
      <c r="U253" s="8"/>
    </row>
    <row r="254" spans="1:21" x14ac:dyDescent="0.35">
      <c r="A254" s="63">
        <v>44141</v>
      </c>
      <c r="B254" s="44">
        <v>954093</v>
      </c>
      <c r="C254" s="44">
        <v>70732</v>
      </c>
      <c r="D254" s="106">
        <v>1024825</v>
      </c>
      <c r="E254" s="44">
        <v>1072</v>
      </c>
      <c r="F254" s="400">
        <f t="shared" si="286"/>
        <v>0.17171231779593144</v>
      </c>
      <c r="G254" s="44">
        <v>6675</v>
      </c>
      <c r="H254" s="106">
        <v>895017</v>
      </c>
      <c r="I254" s="75">
        <v>16109</v>
      </c>
      <c r="J254" s="199">
        <v>1419777</v>
      </c>
      <c r="K254" s="414">
        <f t="shared" si="287"/>
        <v>22784</v>
      </c>
      <c r="L254" s="414">
        <v>1242</v>
      </c>
      <c r="M254" s="406">
        <f t="shared" si="295"/>
        <v>5.4511938202247194E-2</v>
      </c>
      <c r="N254" s="91">
        <f t="shared" si="296"/>
        <v>43545</v>
      </c>
      <c r="O254" s="91">
        <f t="shared" si="297"/>
        <v>7920</v>
      </c>
      <c r="P254" s="153">
        <f t="shared" si="298"/>
        <v>123330</v>
      </c>
      <c r="Q254" s="153">
        <f t="shared" si="299"/>
        <v>9077</v>
      </c>
      <c r="R254" s="408">
        <f t="shared" si="300"/>
        <v>7.3599286467201819E-2</v>
      </c>
      <c r="S254" s="92">
        <f t="shared" si="301"/>
        <v>22.574268299379494</v>
      </c>
      <c r="U254" s="8"/>
    </row>
    <row r="255" spans="1:21" x14ac:dyDescent="0.35">
      <c r="A255" s="63">
        <v>44142</v>
      </c>
      <c r="B255" s="44">
        <v>961653</v>
      </c>
      <c r="C255" s="44">
        <v>72328</v>
      </c>
      <c r="D255" s="106">
        <v>1033981</v>
      </c>
      <c r="E255" s="44">
        <v>1596</v>
      </c>
      <c r="F255" s="400">
        <f t="shared" si="286"/>
        <v>0.1743119266055046</v>
      </c>
      <c r="G255" s="44">
        <v>7356</v>
      </c>
      <c r="H255" s="106">
        <v>902373</v>
      </c>
      <c r="I255" s="75">
        <v>22288</v>
      </c>
      <c r="J255" s="199">
        <v>1442065</v>
      </c>
      <c r="K255" s="414">
        <f t="shared" ref="K255:K256" si="302">G255+I255</f>
        <v>29644</v>
      </c>
      <c r="L255" s="414">
        <v>1878</v>
      </c>
      <c r="M255" s="406">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8">
        <f t="shared" ref="R255:R256" si="308">Q255/P255</f>
        <v>7.3086915803147939E-2</v>
      </c>
      <c r="S255" s="92">
        <f t="shared" ref="S255:S256" si="309">P255/5463.3</f>
        <v>24.235169220068457</v>
      </c>
      <c r="U255" s="8"/>
    </row>
    <row r="256" spans="1:21" x14ac:dyDescent="0.35">
      <c r="A256" s="63">
        <v>44143</v>
      </c>
      <c r="B256" s="44">
        <v>967109</v>
      </c>
      <c r="C256" s="44">
        <v>73443</v>
      </c>
      <c r="D256" s="106">
        <v>1040552</v>
      </c>
      <c r="E256" s="44">
        <v>1115</v>
      </c>
      <c r="F256" s="400">
        <f t="shared" si="286"/>
        <v>0.16968497945518185</v>
      </c>
      <c r="G256" s="44">
        <v>5894</v>
      </c>
      <c r="H256" s="106">
        <v>908267</v>
      </c>
      <c r="I256" s="75">
        <v>11335</v>
      </c>
      <c r="J256" s="199">
        <v>1453400</v>
      </c>
      <c r="K256" s="414">
        <f t="shared" si="302"/>
        <v>17229</v>
      </c>
      <c r="L256" s="414">
        <v>1262</v>
      </c>
      <c r="M256" s="406">
        <f t="shared" si="303"/>
        <v>7.3248592489407391E-2</v>
      </c>
      <c r="N256" s="91">
        <f t="shared" si="304"/>
        <v>46995</v>
      </c>
      <c r="O256" s="91">
        <f t="shared" si="305"/>
        <v>8382</v>
      </c>
      <c r="P256" s="153">
        <f t="shared" si="306"/>
        <v>131068</v>
      </c>
      <c r="Q256" s="153">
        <f t="shared" si="307"/>
        <v>9635</v>
      </c>
      <c r="R256" s="408">
        <f t="shared" si="308"/>
        <v>7.3511459700308243E-2</v>
      </c>
      <c r="S256" s="92">
        <f t="shared" si="309"/>
        <v>23.990628374791793</v>
      </c>
      <c r="U256" s="8"/>
    </row>
    <row r="257" spans="1:21" x14ac:dyDescent="0.35">
      <c r="A257" s="63">
        <v>44144</v>
      </c>
      <c r="B257" s="44">
        <v>971144</v>
      </c>
      <c r="C257" s="44">
        <v>74355</v>
      </c>
      <c r="D257" s="106">
        <v>1045499</v>
      </c>
      <c r="E257" s="44">
        <v>912</v>
      </c>
      <c r="F257" s="400">
        <f t="shared" ref="F257" si="310">E257/(D257-D256)</f>
        <v>0.18435415403274713</v>
      </c>
      <c r="G257" s="44">
        <v>5315</v>
      </c>
      <c r="H257" s="106">
        <v>913582</v>
      </c>
      <c r="I257" s="75">
        <v>6164</v>
      </c>
      <c r="J257" s="199">
        <v>1459564</v>
      </c>
      <c r="K257" s="414">
        <f t="shared" ref="K257" si="311">G257+I257</f>
        <v>11479</v>
      </c>
      <c r="L257" s="414">
        <v>1044</v>
      </c>
      <c r="M257" s="406">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8">
        <f t="shared" ref="R257" si="317">Q257/P257</f>
        <v>7.3126573708513054E-2</v>
      </c>
      <c r="S257" s="92">
        <f t="shared" ref="S257" si="318">P257/5463.3</f>
        <v>24.061830761627586</v>
      </c>
      <c r="U257" s="8"/>
    </row>
    <row r="258" spans="1:21" x14ac:dyDescent="0.35">
      <c r="A258" s="63">
        <v>44145</v>
      </c>
      <c r="B258" s="44">
        <v>974613</v>
      </c>
      <c r="C258" s="44">
        <v>75187</v>
      </c>
      <c r="D258" s="106">
        <v>1049800</v>
      </c>
      <c r="E258" s="44">
        <v>832</v>
      </c>
      <c r="F258" s="400">
        <f t="shared" ref="F258" si="319">E258/(D258-D257)</f>
        <v>0.19344338525924204</v>
      </c>
      <c r="G258" s="44">
        <v>5907</v>
      </c>
      <c r="H258" s="106">
        <v>919489</v>
      </c>
      <c r="I258" s="75">
        <v>4592</v>
      </c>
      <c r="J258" s="199">
        <v>1464156</v>
      </c>
      <c r="K258" s="414">
        <f t="shared" ref="K258" si="320">G258+I258</f>
        <v>10499</v>
      </c>
      <c r="L258" s="414">
        <v>993</v>
      </c>
      <c r="M258" s="406">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8">
        <f t="shared" ref="R258:R263" si="326">Q258/P258</f>
        <v>7.2298825975296563E-2</v>
      </c>
      <c r="S258" s="92">
        <f t="shared" ref="S258" si="327">P258/5463.3</f>
        <v>23.947431039847711</v>
      </c>
      <c r="U258" s="8"/>
    </row>
    <row r="259" spans="1:21" x14ac:dyDescent="0.35">
      <c r="A259" s="63">
        <v>44146</v>
      </c>
      <c r="B259" s="44">
        <v>981481</v>
      </c>
      <c r="C259" s="44">
        <v>76448</v>
      </c>
      <c r="D259" s="106">
        <v>1057929</v>
      </c>
      <c r="E259" s="44">
        <v>1261</v>
      </c>
      <c r="F259" s="400">
        <f t="shared" ref="F259" si="328">E259/(D259-D258)</f>
        <v>0.15512363144298191</v>
      </c>
      <c r="G259" s="44">
        <v>8268</v>
      </c>
      <c r="H259" s="106">
        <v>927757</v>
      </c>
      <c r="I259" s="75">
        <v>13828</v>
      </c>
      <c r="J259" s="199">
        <v>1477984</v>
      </c>
      <c r="K259" s="414">
        <f t="shared" ref="K259" si="329">G259+I259</f>
        <v>22096</v>
      </c>
      <c r="L259" s="414">
        <v>1443</v>
      </c>
      <c r="M259" s="406">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8">
        <f t="shared" si="326"/>
        <v>7.0056147553355264E-2</v>
      </c>
      <c r="S259" s="92">
        <f t="shared" ref="S259" si="335">P259/5463.3</f>
        <v>24.254205333772628</v>
      </c>
      <c r="U259" s="8"/>
    </row>
    <row r="260" spans="1:21" x14ac:dyDescent="0.35">
      <c r="A260" s="63">
        <v>44147</v>
      </c>
      <c r="B260" s="44">
        <v>987330</v>
      </c>
      <c r="C260" s="44">
        <v>77660</v>
      </c>
      <c r="D260" s="106">
        <v>1064990</v>
      </c>
      <c r="E260" s="44">
        <v>1212</v>
      </c>
      <c r="F260" s="400">
        <f t="shared" ref="F260:F261" si="336">E260/(D260-D259)</f>
        <v>0.17164707548505878</v>
      </c>
      <c r="G260" s="44">
        <v>8575</v>
      </c>
      <c r="H260" s="106">
        <v>936332</v>
      </c>
      <c r="I260" s="75">
        <v>14308</v>
      </c>
      <c r="J260" s="199">
        <v>1492292</v>
      </c>
      <c r="K260" s="414">
        <f t="shared" ref="K260:K261" si="337">G260+I260</f>
        <v>22883</v>
      </c>
      <c r="L260" s="414">
        <v>1389</v>
      </c>
      <c r="M260" s="406">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8">
        <f t="shared" si="326"/>
        <v>6.7716339467404518E-2</v>
      </c>
      <c r="S260" s="92">
        <f t="shared" ref="S260:S261" si="343">P260/5463.3</f>
        <v>25.005765745977705</v>
      </c>
      <c r="U260" s="8"/>
    </row>
    <row r="261" spans="1:21" x14ac:dyDescent="0.35">
      <c r="A261" s="63">
        <v>44148</v>
      </c>
      <c r="B261" s="44">
        <v>993626</v>
      </c>
      <c r="C261" s="44">
        <v>79017</v>
      </c>
      <c r="D261" s="106">
        <v>1072643</v>
      </c>
      <c r="E261" s="44">
        <v>1357</v>
      </c>
      <c r="F261" s="400">
        <f t="shared" si="336"/>
        <v>0.17731608519534822</v>
      </c>
      <c r="G261" s="44">
        <v>8967</v>
      </c>
      <c r="H261" s="106">
        <v>945299</v>
      </c>
      <c r="I261" s="75">
        <v>18028</v>
      </c>
      <c r="J261" s="199">
        <v>1510320</v>
      </c>
      <c r="K261" s="414">
        <f t="shared" si="337"/>
        <v>26995</v>
      </c>
      <c r="L261" s="414">
        <v>1530</v>
      </c>
      <c r="M261" s="406">
        <f t="shared" si="338"/>
        <v>5.6677162437488424E-2</v>
      </c>
      <c r="N261" s="91">
        <f t="shared" si="339"/>
        <v>47818</v>
      </c>
      <c r="O261" s="91">
        <f t="shared" si="340"/>
        <v>8285</v>
      </c>
      <c r="P261" s="153">
        <f t="shared" si="341"/>
        <v>140825</v>
      </c>
      <c r="Q261" s="153">
        <f t="shared" si="342"/>
        <v>9539</v>
      </c>
      <c r="R261" s="408">
        <f t="shared" si="326"/>
        <v>6.7736552458725369E-2</v>
      </c>
      <c r="S261" s="92">
        <f t="shared" si="343"/>
        <v>25.776545311441801</v>
      </c>
      <c r="U261" s="8"/>
    </row>
    <row r="262" spans="1:21" x14ac:dyDescent="0.35">
      <c r="A262" s="63">
        <v>44149</v>
      </c>
      <c r="B262" s="44">
        <v>999237</v>
      </c>
      <c r="C262" s="44">
        <v>80135</v>
      </c>
      <c r="D262" s="106">
        <v>1079372</v>
      </c>
      <c r="E262" s="44">
        <v>1118</v>
      </c>
      <c r="F262" s="400">
        <f t="shared" ref="F262:F269" si="344">E262/(D262-D261)</f>
        <v>0.16614652994501411</v>
      </c>
      <c r="G262" s="44">
        <v>7576</v>
      </c>
      <c r="H262" s="106">
        <v>952875</v>
      </c>
      <c r="I262" s="75">
        <v>14590</v>
      </c>
      <c r="J262" s="199">
        <v>1524910</v>
      </c>
      <c r="K262" s="414">
        <f t="shared" ref="K262" si="345">G262+I262</f>
        <v>22166</v>
      </c>
      <c r="L262" s="414">
        <v>1282</v>
      </c>
      <c r="M262" s="406">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8">
        <f t="shared" si="326"/>
        <v>6.7065625773358228E-2</v>
      </c>
      <c r="S262" s="92">
        <f t="shared" ref="S262" si="351">P262/5463.3</f>
        <v>24.407775520289935</v>
      </c>
      <c r="U262" s="8"/>
    </row>
    <row r="263" spans="1:21" x14ac:dyDescent="0.35">
      <c r="A263" s="63">
        <v>44150</v>
      </c>
      <c r="B263" s="44">
        <v>1005059</v>
      </c>
      <c r="C263" s="44">
        <v>81294</v>
      </c>
      <c r="D263" s="106">
        <v>1086353</v>
      </c>
      <c r="E263" s="44">
        <v>1159</v>
      </c>
      <c r="F263" s="400">
        <f t="shared" si="344"/>
        <v>0.16602205987680849</v>
      </c>
      <c r="G263" s="44">
        <v>6484</v>
      </c>
      <c r="H263" s="106">
        <v>959359</v>
      </c>
      <c r="I263" s="75">
        <v>12248</v>
      </c>
      <c r="J263" s="199">
        <v>1537158</v>
      </c>
      <c r="K263" s="414">
        <f t="shared" ref="K263" si="352">G263+I263</f>
        <v>18732</v>
      </c>
      <c r="L263" s="414">
        <v>1350</v>
      </c>
      <c r="M263" s="406">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8">
        <f t="shared" si="326"/>
        <v>6.6970708194289949E-2</v>
      </c>
      <c r="S263" s="92">
        <f t="shared" ref="S263" si="358">P263/5463.3</f>
        <v>24.682883971226182</v>
      </c>
      <c r="U263" s="8"/>
    </row>
    <row r="264" spans="1:21" x14ac:dyDescent="0.35">
      <c r="A264" s="63">
        <v>44151</v>
      </c>
      <c r="B264" s="44">
        <v>1009174</v>
      </c>
      <c r="C264" s="44">
        <v>82011</v>
      </c>
      <c r="D264" s="106">
        <v>1091185</v>
      </c>
      <c r="E264" s="44">
        <v>717</v>
      </c>
      <c r="F264" s="400">
        <f t="shared" si="344"/>
        <v>0.14838576158940397</v>
      </c>
      <c r="G264" s="44">
        <v>3951</v>
      </c>
      <c r="H264" s="106">
        <v>963310</v>
      </c>
      <c r="I264" s="75">
        <v>6142</v>
      </c>
      <c r="J264" s="199">
        <v>1543300</v>
      </c>
      <c r="K264" s="414">
        <f t="shared" ref="K264:K265" si="359">G264+I264</f>
        <v>10093</v>
      </c>
      <c r="L264" s="414">
        <v>838</v>
      </c>
      <c r="M264" s="406">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8">
        <f t="shared" ref="R264" si="365">Q264/P264</f>
        <v>6.6122699754240843E-2</v>
      </c>
      <c r="S264" s="92">
        <f t="shared" ref="S264" si="366">P264/5463.3</f>
        <v>24.429191148207128</v>
      </c>
      <c r="U264" s="8"/>
    </row>
    <row r="265" spans="1:21" x14ac:dyDescent="0.35">
      <c r="A265" s="63">
        <v>44152</v>
      </c>
      <c r="B265" s="44">
        <v>1014975</v>
      </c>
      <c r="C265" s="44">
        <v>83259</v>
      </c>
      <c r="D265" s="106">
        <v>1098234</v>
      </c>
      <c r="E265" s="44">
        <v>1248</v>
      </c>
      <c r="F265" s="400">
        <f t="shared" si="344"/>
        <v>0.17704638955880267</v>
      </c>
      <c r="G265" s="44">
        <v>5793</v>
      </c>
      <c r="H265" s="106">
        <v>969103</v>
      </c>
      <c r="I265" s="75">
        <v>9148</v>
      </c>
      <c r="J265" s="199">
        <v>1552448</v>
      </c>
      <c r="K265" s="414">
        <f t="shared" si="359"/>
        <v>14941</v>
      </c>
      <c r="L265" s="414">
        <v>1456</v>
      </c>
      <c r="M265" s="406">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8">
        <f t="shared" ref="R265" si="372">Q265/P265</f>
        <v>6.7350224065667916E-2</v>
      </c>
      <c r="S265" s="92">
        <f t="shared" ref="S265" si="373">P265/5463.3</f>
        <v>25.242252850841066</v>
      </c>
      <c r="U265" s="8"/>
    </row>
    <row r="266" spans="1:21" x14ac:dyDescent="0.35">
      <c r="A266" s="63">
        <v>44153</v>
      </c>
      <c r="B266" s="44">
        <v>1022287</v>
      </c>
      <c r="C266" s="44">
        <v>84523</v>
      </c>
      <c r="D266" s="106">
        <v>1106810</v>
      </c>
      <c r="E266" s="44">
        <v>1264</v>
      </c>
      <c r="F266" s="400">
        <f t="shared" si="344"/>
        <v>0.14738805970149255</v>
      </c>
      <c r="G266" s="44">
        <v>7679</v>
      </c>
      <c r="H266" s="106">
        <v>976782</v>
      </c>
      <c r="I266" s="75">
        <v>14076</v>
      </c>
      <c r="J266" s="199">
        <v>1566524</v>
      </c>
      <c r="K266" s="414">
        <f t="shared" ref="K266:K269" si="374">G266+I266</f>
        <v>21755</v>
      </c>
      <c r="L266" s="414">
        <v>1460</v>
      </c>
      <c r="M266" s="406">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8">
        <f t="shared" ref="R266" si="380">Q266/P266</f>
        <v>6.7640751644677061E-2</v>
      </c>
      <c r="S266" s="92">
        <f t="shared" ref="S266" si="381">P266/5463.3</f>
        <v>25.179836362637964</v>
      </c>
      <c r="U266" s="8"/>
    </row>
    <row r="267" spans="1:21" x14ac:dyDescent="0.35">
      <c r="A267" s="63">
        <v>44154</v>
      </c>
      <c r="B267" s="44">
        <v>1028947</v>
      </c>
      <c r="C267" s="44">
        <v>85612</v>
      </c>
      <c r="D267" s="106">
        <v>1114559</v>
      </c>
      <c r="E267" s="44">
        <v>1089</v>
      </c>
      <c r="F267" s="400">
        <f t="shared" si="344"/>
        <v>0.14053426248548201</v>
      </c>
      <c r="G267" s="44">
        <v>9525</v>
      </c>
      <c r="H267" s="106">
        <v>986307</v>
      </c>
      <c r="I267" s="75">
        <v>17859</v>
      </c>
      <c r="J267" s="199">
        <v>1584383</v>
      </c>
      <c r="K267" s="414">
        <f t="shared" si="374"/>
        <v>27384</v>
      </c>
      <c r="L267" s="414">
        <v>1269</v>
      </c>
      <c r="M267" s="406">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8">
        <f t="shared" ref="R267:R268" si="387">Q267/P267</f>
        <v>6.4653048583052944E-2</v>
      </c>
      <c r="S267" s="92">
        <f t="shared" ref="S267:S268" si="388">P267/5463.3</f>
        <v>26.003697399007926</v>
      </c>
      <c r="U267" s="8"/>
    </row>
    <row r="268" spans="1:21" x14ac:dyDescent="0.35">
      <c r="A268" s="63">
        <v>44155</v>
      </c>
      <c r="B268" s="44">
        <v>1034503</v>
      </c>
      <c r="C268" s="44">
        <v>86630</v>
      </c>
      <c r="D268" s="106">
        <v>1121133</v>
      </c>
      <c r="E268" s="44">
        <v>1018</v>
      </c>
      <c r="F268" s="400">
        <f t="shared" si="344"/>
        <v>0.15485244904167933</v>
      </c>
      <c r="G268" s="44">
        <v>9139</v>
      </c>
      <c r="H268" s="106">
        <v>995446</v>
      </c>
      <c r="I268" s="75">
        <v>15329</v>
      </c>
      <c r="J268" s="199">
        <v>1599712</v>
      </c>
      <c r="K268" s="414">
        <f t="shared" si="374"/>
        <v>24468</v>
      </c>
      <c r="L268" s="414">
        <v>1181</v>
      </c>
      <c r="M268" s="406">
        <f t="shared" si="382"/>
        <v>4.8267124407389242E-2</v>
      </c>
      <c r="N268" s="91">
        <f t="shared" si="383"/>
        <v>48490</v>
      </c>
      <c r="O268" s="91">
        <f t="shared" si="384"/>
        <v>7613</v>
      </c>
      <c r="P268" s="153">
        <f t="shared" si="385"/>
        <v>139539</v>
      </c>
      <c r="Q268" s="153">
        <f t="shared" si="386"/>
        <v>8836</v>
      </c>
      <c r="R268" s="408">
        <f t="shared" si="387"/>
        <v>6.332279864410667E-2</v>
      </c>
      <c r="S268" s="92">
        <f t="shared" si="388"/>
        <v>25.541156443907528</v>
      </c>
      <c r="U268" s="8"/>
    </row>
    <row r="269" spans="1:21" x14ac:dyDescent="0.35">
      <c r="A269" s="63">
        <v>44156</v>
      </c>
      <c r="B269" s="44">
        <v>1039413</v>
      </c>
      <c r="C269" s="44">
        <v>87517</v>
      </c>
      <c r="D269" s="106">
        <v>1126930</v>
      </c>
      <c r="E269" s="44">
        <v>887</v>
      </c>
      <c r="F269" s="400">
        <f t="shared" si="344"/>
        <v>0.15301017767810937</v>
      </c>
      <c r="G269" s="44">
        <v>5236</v>
      </c>
      <c r="H269" s="106">
        <v>1000682</v>
      </c>
      <c r="I269" s="75">
        <v>12009</v>
      </c>
      <c r="J269" s="199">
        <v>1611721</v>
      </c>
      <c r="K269" s="414">
        <f t="shared" si="374"/>
        <v>17245</v>
      </c>
      <c r="L269" s="414">
        <v>1009</v>
      </c>
      <c r="M269" s="406">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8">
        <f t="shared" ref="R269" si="393">Q269/P269</f>
        <v>6.3609621298786195E-2</v>
      </c>
      <c r="S269" s="92">
        <f t="shared" ref="S269" si="394">P269/5463.3</f>
        <v>24.640418794501493</v>
      </c>
      <c r="U269" s="8"/>
    </row>
    <row r="270" spans="1:21" x14ac:dyDescent="0.35">
      <c r="A270" s="63">
        <v>44157</v>
      </c>
      <c r="B270" s="44">
        <v>1044676</v>
      </c>
      <c r="C270" s="44">
        <v>88361</v>
      </c>
      <c r="D270" s="106">
        <v>1133037</v>
      </c>
      <c r="E270" s="44">
        <v>844</v>
      </c>
      <c r="F270" s="400">
        <f t="shared" ref="F270" si="395">E270/(D270-D269)</f>
        <v>0.13820206320615686</v>
      </c>
      <c r="G270" s="44">
        <v>8840</v>
      </c>
      <c r="H270" s="106">
        <v>1009522</v>
      </c>
      <c r="I270" s="75">
        <v>10824</v>
      </c>
      <c r="J270" s="199">
        <v>1622545</v>
      </c>
      <c r="K270" s="414">
        <f t="shared" ref="K270" si="396">G270+I270</f>
        <v>19664</v>
      </c>
      <c r="L270" s="414">
        <v>1061</v>
      </c>
      <c r="M270" s="406">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8">
        <f t="shared" ref="R270" si="402">Q270/P270</f>
        <v>6.1040206565842865E-2</v>
      </c>
      <c r="S270" s="92">
        <f t="shared" ref="S270" si="403">P270/5463.3</f>
        <v>24.811011659619641</v>
      </c>
      <c r="U270" s="8"/>
    </row>
    <row r="271" spans="1:21" x14ac:dyDescent="0.35">
      <c r="A271" s="63">
        <v>44158</v>
      </c>
      <c r="B271" s="44">
        <v>1049016</v>
      </c>
      <c r="C271" s="44">
        <v>89310</v>
      </c>
      <c r="D271" s="106">
        <v>1138326</v>
      </c>
      <c r="E271" s="44">
        <v>949</v>
      </c>
      <c r="F271" s="400">
        <f t="shared" ref="F271:F272" si="404">E271/(D271-D270)</f>
        <v>0.1794290035923615</v>
      </c>
      <c r="G271" s="44">
        <v>4487</v>
      </c>
      <c r="H271" s="106">
        <v>1014009</v>
      </c>
      <c r="I271" s="75">
        <v>8526</v>
      </c>
      <c r="J271" s="199">
        <v>1631071</v>
      </c>
      <c r="K271" s="414">
        <f t="shared" ref="K271:K272" si="405">G271+I271</f>
        <v>13013</v>
      </c>
      <c r="L271" s="414">
        <v>1120</v>
      </c>
      <c r="M271" s="406">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8">
        <f t="shared" ref="R271" si="411">Q271/P271</f>
        <v>6.178955730483137E-2</v>
      </c>
      <c r="S271" s="92">
        <f t="shared" ref="S271" si="412">P271/5463.3</f>
        <v>25.345487159775228</v>
      </c>
      <c r="U271" s="8"/>
    </row>
    <row r="272" spans="1:21" x14ac:dyDescent="0.35">
      <c r="A272" s="63">
        <v>44159</v>
      </c>
      <c r="B272" s="44">
        <v>1053018</v>
      </c>
      <c r="C272" s="44">
        <v>90081</v>
      </c>
      <c r="D272" s="106">
        <v>1143099</v>
      </c>
      <c r="E272" s="44">
        <v>771</v>
      </c>
      <c r="F272" s="400">
        <f t="shared" si="404"/>
        <v>0.16153362664990573</v>
      </c>
      <c r="G272" s="44">
        <v>5485</v>
      </c>
      <c r="H272" s="106">
        <v>1019494</v>
      </c>
      <c r="I272" s="75">
        <v>5831</v>
      </c>
      <c r="J272" s="199">
        <v>1636902</v>
      </c>
      <c r="K272" s="414">
        <f t="shared" si="405"/>
        <v>11316</v>
      </c>
      <c r="L272" s="414">
        <v>969</v>
      </c>
      <c r="M272" s="406">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8">
        <f t="shared" ref="R272" si="418">Q272/P272</f>
        <v>5.9839074492936337E-2</v>
      </c>
      <c r="S272" s="92">
        <f t="shared" ref="S272" si="419">P272/5463.3</f>
        <v>24.681968773451942</v>
      </c>
      <c r="U272" s="8"/>
    </row>
    <row r="273" spans="1:21" x14ac:dyDescent="0.35">
      <c r="A273" s="63">
        <v>44160</v>
      </c>
      <c r="B273" s="44">
        <v>1058179</v>
      </c>
      <c r="C273" s="44">
        <v>90961</v>
      </c>
      <c r="D273" s="106">
        <v>1149140</v>
      </c>
      <c r="E273" s="44">
        <v>880</v>
      </c>
      <c r="F273" s="400">
        <f t="shared" ref="F273:F277" si="420">E273/(D273-D272)</f>
        <v>0.14567124648237048</v>
      </c>
      <c r="G273" s="44">
        <v>8032</v>
      </c>
      <c r="H273" s="106">
        <v>1027526</v>
      </c>
      <c r="I273" s="75">
        <v>7573</v>
      </c>
      <c r="J273" s="199">
        <v>1644475</v>
      </c>
      <c r="K273" s="414">
        <f t="shared" ref="K273:K277" si="421">G273+I273</f>
        <v>15605</v>
      </c>
      <c r="L273" s="414">
        <v>1059</v>
      </c>
      <c r="M273" s="406">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8">
        <f t="shared" ref="R273" si="427">Q273/P273</f>
        <v>5.9582734371964721E-2</v>
      </c>
      <c r="S273" s="92">
        <f t="shared" ref="S273" si="428">P273/5463.3</f>
        <v>23.556275511137954</v>
      </c>
      <c r="U273" s="8"/>
    </row>
    <row r="274" spans="1:21" x14ac:dyDescent="0.35">
      <c r="A274" s="63">
        <v>44161</v>
      </c>
      <c r="B274" s="44">
        <v>1065446</v>
      </c>
      <c r="C274" s="44">
        <v>92186</v>
      </c>
      <c r="D274" s="106">
        <v>1157632</v>
      </c>
      <c r="E274" s="44">
        <v>1225</v>
      </c>
      <c r="F274" s="400">
        <f t="shared" si="420"/>
        <v>0.14425341497880359</v>
      </c>
      <c r="G274" s="44">
        <v>8548</v>
      </c>
      <c r="H274" s="106">
        <v>1036074</v>
      </c>
      <c r="I274" s="75">
        <v>21396</v>
      </c>
      <c r="J274" s="199">
        <v>1665871</v>
      </c>
      <c r="K274" s="414">
        <f t="shared" si="421"/>
        <v>29944</v>
      </c>
      <c r="L274" s="414">
        <v>1411</v>
      </c>
      <c r="M274" s="406">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8">
        <f t="shared" ref="R274:R276" si="434">Q274/P274</f>
        <v>5.9502495143042171E-2</v>
      </c>
      <c r="S274" s="92">
        <f t="shared" ref="S274:S276" si="435">P274/5463.3</f>
        <v>24.024856771548333</v>
      </c>
      <c r="U274" s="8"/>
    </row>
    <row r="275" spans="1:21" x14ac:dyDescent="0.35">
      <c r="A275" s="63">
        <v>44162</v>
      </c>
      <c r="B275" s="44">
        <v>1071044</v>
      </c>
      <c r="C275" s="44">
        <v>93155</v>
      </c>
      <c r="D275" s="106">
        <v>1164199</v>
      </c>
      <c r="E275" s="44">
        <v>969</v>
      </c>
      <c r="F275" s="400">
        <f t="shared" si="420"/>
        <v>0.14755596162631338</v>
      </c>
      <c r="G275" s="44">
        <v>9488</v>
      </c>
      <c r="H275" s="106">
        <v>1043240</v>
      </c>
      <c r="I275" s="75">
        <v>17439</v>
      </c>
      <c r="J275" s="199">
        <v>1683310</v>
      </c>
      <c r="K275" s="414">
        <f t="shared" si="421"/>
        <v>26927</v>
      </c>
      <c r="L275" s="414">
        <v>1150</v>
      </c>
      <c r="M275" s="406">
        <f t="shared" si="429"/>
        <v>4.2708062539458538E-2</v>
      </c>
      <c r="N275" s="91">
        <f t="shared" si="430"/>
        <v>43066</v>
      </c>
      <c r="O275" s="91">
        <f t="shared" si="431"/>
        <v>6525</v>
      </c>
      <c r="P275" s="153">
        <f t="shared" si="432"/>
        <v>133714</v>
      </c>
      <c r="Q275" s="153">
        <f t="shared" si="433"/>
        <v>7779</v>
      </c>
      <c r="R275" s="408">
        <f t="shared" si="434"/>
        <v>5.8176406359842649E-2</v>
      </c>
      <c r="S275" s="92">
        <f t="shared" si="435"/>
        <v>24.474951036919077</v>
      </c>
      <c r="U275" s="8"/>
    </row>
    <row r="276" spans="1:21" x14ac:dyDescent="0.35">
      <c r="A276" s="63">
        <v>44163</v>
      </c>
      <c r="B276" s="44">
        <v>1076945</v>
      </c>
      <c r="C276" s="44">
        <v>93943</v>
      </c>
      <c r="D276" s="106">
        <v>1170888</v>
      </c>
      <c r="E276" s="44">
        <v>788</v>
      </c>
      <c r="F276" s="400">
        <f t="shared" si="420"/>
        <v>0.11780535207056361</v>
      </c>
      <c r="G276" s="44">
        <v>7896</v>
      </c>
      <c r="H276" s="106">
        <v>1051136</v>
      </c>
      <c r="I276" s="75">
        <v>13598</v>
      </c>
      <c r="J276" s="199">
        <v>1696908</v>
      </c>
      <c r="K276" s="414">
        <f t="shared" si="421"/>
        <v>21494</v>
      </c>
      <c r="L276" s="414">
        <v>953</v>
      </c>
      <c r="M276" s="406">
        <f t="shared" si="429"/>
        <v>4.4337954778077601E-2</v>
      </c>
      <c r="N276" s="91">
        <f t="shared" ref="N276:N283" si="436">D276-D269</f>
        <v>43958</v>
      </c>
      <c r="O276" s="91">
        <f t="shared" si="431"/>
        <v>6426</v>
      </c>
      <c r="P276" s="153">
        <f t="shared" si="432"/>
        <v>137963</v>
      </c>
      <c r="Q276" s="153">
        <f t="shared" si="433"/>
        <v>7723</v>
      </c>
      <c r="R276" s="408">
        <f t="shared" si="434"/>
        <v>5.5978776918449151E-2</v>
      </c>
      <c r="S276" s="92">
        <f t="shared" si="435"/>
        <v>25.25268610546739</v>
      </c>
      <c r="U276" s="8"/>
    </row>
    <row r="277" spans="1:21" x14ac:dyDescent="0.35">
      <c r="A277" s="63">
        <v>44164</v>
      </c>
      <c r="B277" s="44">
        <v>1082284</v>
      </c>
      <c r="C277" s="44">
        <v>94689</v>
      </c>
      <c r="D277" s="106">
        <v>1176973</v>
      </c>
      <c r="E277" s="44">
        <v>746</v>
      </c>
      <c r="F277" s="400">
        <f t="shared" si="420"/>
        <v>0.12259654889071488</v>
      </c>
      <c r="G277" s="44">
        <v>6356</v>
      </c>
      <c r="H277" s="106">
        <v>1057492</v>
      </c>
      <c r="I277" s="75">
        <v>10690</v>
      </c>
      <c r="J277" s="199">
        <v>1707598</v>
      </c>
      <c r="K277" s="414">
        <f t="shared" si="421"/>
        <v>17046</v>
      </c>
      <c r="L277" s="414">
        <v>885</v>
      </c>
      <c r="M277" s="406">
        <f t="shared" si="429"/>
        <v>5.1918338613164382E-2</v>
      </c>
      <c r="N277" s="91">
        <f t="shared" si="436"/>
        <v>43936</v>
      </c>
      <c r="O277" s="91">
        <f t="shared" ref="O277:O283" si="437">SUM(E271:E277)</f>
        <v>6328</v>
      </c>
      <c r="P277" s="153">
        <f t="shared" ref="P277:Q279" si="438">SUM(K271:K277)</f>
        <v>135345</v>
      </c>
      <c r="Q277" s="153">
        <f t="shared" si="438"/>
        <v>7547</v>
      </c>
      <c r="R277" s="408">
        <f t="shared" ref="R277:R283" si="439">Q277/P277</f>
        <v>5.5761202851970892E-2</v>
      </c>
      <c r="S277" s="92">
        <f t="shared" ref="S277:S283" si="440">P277/5463.3</f>
        <v>24.773488550875843</v>
      </c>
      <c r="U277" s="8"/>
    </row>
    <row r="278" spans="1:21" x14ac:dyDescent="0.35">
      <c r="A278" s="63">
        <v>44165</v>
      </c>
      <c r="B278" s="44">
        <v>1084192</v>
      </c>
      <c r="C278" s="44">
        <v>95057</v>
      </c>
      <c r="D278" s="106">
        <v>1179249</v>
      </c>
      <c r="E278" s="44">
        <v>368</v>
      </c>
      <c r="F278" s="400">
        <f t="shared" ref="F278:F279" si="441">E278/(D278-D277)</f>
        <v>0.16168717047451669</v>
      </c>
      <c r="G278" s="44">
        <v>4091</v>
      </c>
      <c r="H278" s="106">
        <v>1061583</v>
      </c>
      <c r="I278" s="75">
        <v>2602</v>
      </c>
      <c r="J278" s="199">
        <v>1710200</v>
      </c>
      <c r="K278" s="414">
        <v>6693</v>
      </c>
      <c r="L278" s="414">
        <v>446</v>
      </c>
      <c r="M278" s="406">
        <f t="shared" ref="M278:M283" si="442">L278/K278</f>
        <v>6.6636784700433285E-2</v>
      </c>
      <c r="N278" s="91">
        <f t="shared" si="436"/>
        <v>40923</v>
      </c>
      <c r="O278" s="91">
        <f t="shared" si="437"/>
        <v>5747</v>
      </c>
      <c r="P278" s="153">
        <f t="shared" si="438"/>
        <v>129025</v>
      </c>
      <c r="Q278" s="153">
        <f t="shared" si="438"/>
        <v>6873</v>
      </c>
      <c r="R278" s="408">
        <f t="shared" si="439"/>
        <v>5.3268746366983144E-2</v>
      </c>
      <c r="S278" s="92">
        <f t="shared" si="440"/>
        <v>23.616678564237731</v>
      </c>
      <c r="U278" s="422" t="s">
        <v>234</v>
      </c>
    </row>
    <row r="279" spans="1:21" x14ac:dyDescent="0.35">
      <c r="A279" s="63">
        <v>44166</v>
      </c>
      <c r="B279" s="44">
        <v>1089047</v>
      </c>
      <c r="C279" s="44">
        <v>95811</v>
      </c>
      <c r="D279" s="106">
        <v>1184858</v>
      </c>
      <c r="E279" s="44">
        <v>754</v>
      </c>
      <c r="F279" s="400">
        <f t="shared" si="441"/>
        <v>0.13442681404885007</v>
      </c>
      <c r="G279" s="44">
        <v>5949</v>
      </c>
      <c r="H279" s="106">
        <v>1067532</v>
      </c>
      <c r="I279" s="75">
        <v>7090</v>
      </c>
      <c r="J279" s="199">
        <v>1717290</v>
      </c>
      <c r="K279" s="414">
        <f t="shared" ref="K279" si="443">G279+I279</f>
        <v>13039</v>
      </c>
      <c r="L279" s="414">
        <v>956</v>
      </c>
      <c r="M279" s="406">
        <f t="shared" si="442"/>
        <v>7.331850602040034E-2</v>
      </c>
      <c r="N279" s="91">
        <f t="shared" si="436"/>
        <v>41759</v>
      </c>
      <c r="O279" s="91">
        <f t="shared" si="437"/>
        <v>5730</v>
      </c>
      <c r="P279" s="153">
        <f t="shared" si="438"/>
        <v>130748</v>
      </c>
      <c r="Q279" s="153">
        <f t="shared" si="438"/>
        <v>6860</v>
      </c>
      <c r="R279" s="408">
        <f t="shared" si="439"/>
        <v>5.2467341756661671E-2</v>
      </c>
      <c r="S279" s="92">
        <f t="shared" si="440"/>
        <v>23.932055717240495</v>
      </c>
    </row>
    <row r="280" spans="1:21" x14ac:dyDescent="0.35">
      <c r="A280" s="63">
        <v>44167</v>
      </c>
      <c r="B280" s="44">
        <v>1097507</v>
      </c>
      <c r="C280" s="44">
        <v>96762</v>
      </c>
      <c r="D280" s="106">
        <v>1194269</v>
      </c>
      <c r="E280" s="44">
        <v>951</v>
      </c>
      <c r="F280" s="400">
        <f t="shared" ref="F280:F283" si="444">E280/(D280-D279)</f>
        <v>0.10105196047178833</v>
      </c>
      <c r="G280" s="44">
        <v>8195</v>
      </c>
      <c r="H280" s="106">
        <v>1075727</v>
      </c>
      <c r="I280" s="75">
        <v>15978</v>
      </c>
      <c r="J280" s="199">
        <v>1733268</v>
      </c>
      <c r="K280" s="414">
        <f t="shared" ref="K280:K291" si="445">G280+I280</f>
        <v>24173</v>
      </c>
      <c r="L280" s="414">
        <v>1098</v>
      </c>
      <c r="M280" s="406">
        <f t="shared" si="442"/>
        <v>4.5422578910354526E-2</v>
      </c>
      <c r="N280" s="91">
        <f t="shared" si="436"/>
        <v>45129</v>
      </c>
      <c r="O280" s="91">
        <f t="shared" si="437"/>
        <v>5801</v>
      </c>
      <c r="P280" s="153">
        <f t="shared" ref="P280" si="446">SUM(K274:K280)</f>
        <v>139316</v>
      </c>
      <c r="Q280" s="153">
        <f t="shared" ref="Q280" si="447">SUM(L274:L280)</f>
        <v>6899</v>
      </c>
      <c r="R280" s="408">
        <f t="shared" si="439"/>
        <v>4.9520514513767259E-2</v>
      </c>
      <c r="S280" s="92">
        <f t="shared" si="440"/>
        <v>25.500338623176468</v>
      </c>
    </row>
    <row r="281" spans="1:21" x14ac:dyDescent="0.35">
      <c r="A281" s="63">
        <v>44168</v>
      </c>
      <c r="B281" s="44">
        <v>1103860</v>
      </c>
      <c r="C281" s="44">
        <v>97720</v>
      </c>
      <c r="D281" s="106">
        <v>1201580</v>
      </c>
      <c r="E281" s="44">
        <v>958</v>
      </c>
      <c r="F281" s="400">
        <f t="shared" si="444"/>
        <v>0.13103542607030502</v>
      </c>
      <c r="G281" s="44">
        <v>9277</v>
      </c>
      <c r="H281" s="106">
        <v>1085004</v>
      </c>
      <c r="I281" s="75">
        <v>16956</v>
      </c>
      <c r="J281" s="199">
        <v>1750224</v>
      </c>
      <c r="K281" s="414">
        <f t="shared" si="445"/>
        <v>26233</v>
      </c>
      <c r="L281" s="414">
        <v>1120</v>
      </c>
      <c r="M281" s="406">
        <f t="shared" si="442"/>
        <v>4.2694316319140016E-2</v>
      </c>
      <c r="N281" s="91">
        <f t="shared" si="436"/>
        <v>43948</v>
      </c>
      <c r="O281" s="91">
        <f t="shared" si="437"/>
        <v>5534</v>
      </c>
      <c r="P281" s="153">
        <f t="shared" ref="P281:P283" si="448">SUM(K275:K281)</f>
        <v>135605</v>
      </c>
      <c r="Q281" s="153">
        <f t="shared" ref="Q281:Q283" si="449">SUM(L275:L281)</f>
        <v>6608</v>
      </c>
      <c r="R281" s="408">
        <f t="shared" si="439"/>
        <v>4.8729766601526489E-2</v>
      </c>
      <c r="S281" s="92">
        <f t="shared" si="440"/>
        <v>24.821078835136273</v>
      </c>
    </row>
    <row r="282" spans="1:21" x14ac:dyDescent="0.35">
      <c r="A282" s="63">
        <v>44169</v>
      </c>
      <c r="B282" s="44">
        <v>1110733</v>
      </c>
      <c r="C282" s="44">
        <v>98686</v>
      </c>
      <c r="D282" s="106">
        <v>1209419</v>
      </c>
      <c r="E282" s="44">
        <v>966</v>
      </c>
      <c r="F282" s="400">
        <f t="shared" si="444"/>
        <v>0.12323000382701875</v>
      </c>
      <c r="G282" s="44">
        <v>8918</v>
      </c>
      <c r="H282" s="106">
        <v>1093922</v>
      </c>
      <c r="I282" s="75">
        <v>17949</v>
      </c>
      <c r="J282" s="199">
        <v>1768173</v>
      </c>
      <c r="K282" s="414">
        <f t="shared" si="445"/>
        <v>26867</v>
      </c>
      <c r="L282" s="414">
        <v>1134</v>
      </c>
      <c r="M282" s="406">
        <f t="shared" si="442"/>
        <v>4.2207913053187926E-2</v>
      </c>
      <c r="N282" s="91">
        <f t="shared" si="436"/>
        <v>45220</v>
      </c>
      <c r="O282" s="91">
        <f t="shared" si="437"/>
        <v>5531</v>
      </c>
      <c r="P282" s="153">
        <f t="shared" si="448"/>
        <v>135545</v>
      </c>
      <c r="Q282" s="153">
        <f t="shared" si="449"/>
        <v>6592</v>
      </c>
      <c r="R282" s="408">
        <f t="shared" si="439"/>
        <v>4.863329521561105E-2</v>
      </c>
      <c r="S282" s="92">
        <f t="shared" si="440"/>
        <v>24.810096461845404</v>
      </c>
    </row>
    <row r="283" spans="1:21" x14ac:dyDescent="0.35">
      <c r="A283" s="63">
        <v>44170</v>
      </c>
      <c r="B283" s="44">
        <v>1116611</v>
      </c>
      <c r="C283" s="44">
        <v>99463</v>
      </c>
      <c r="D283" s="106">
        <v>1216074</v>
      </c>
      <c r="E283" s="44">
        <v>777</v>
      </c>
      <c r="F283" s="400">
        <f t="shared" si="444"/>
        <v>0.11675432006010518</v>
      </c>
      <c r="G283" s="44">
        <v>7406</v>
      </c>
      <c r="H283" s="106">
        <v>1101328</v>
      </c>
      <c r="I283" s="75">
        <v>13317</v>
      </c>
      <c r="J283" s="199">
        <v>1781490</v>
      </c>
      <c r="K283" s="414">
        <f t="shared" si="445"/>
        <v>20723</v>
      </c>
      <c r="L283" s="414">
        <v>939</v>
      </c>
      <c r="M283" s="406">
        <f t="shared" si="442"/>
        <v>4.5311972204796602E-2</v>
      </c>
      <c r="N283" s="91">
        <f t="shared" si="436"/>
        <v>45186</v>
      </c>
      <c r="O283" s="91">
        <f t="shared" si="437"/>
        <v>5520</v>
      </c>
      <c r="P283" s="153">
        <f t="shared" si="448"/>
        <v>134774</v>
      </c>
      <c r="Q283" s="153">
        <f t="shared" si="449"/>
        <v>6578</v>
      </c>
      <c r="R283" s="408">
        <f t="shared" si="439"/>
        <v>4.8807633519818365E-2</v>
      </c>
      <c r="S283" s="92">
        <f t="shared" si="440"/>
        <v>24.668972965057748</v>
      </c>
    </row>
    <row r="284" spans="1:21" x14ac:dyDescent="0.35">
      <c r="A284" s="63">
        <v>44171</v>
      </c>
      <c r="B284" s="44">
        <v>1121124</v>
      </c>
      <c r="C284" s="44">
        <v>100106</v>
      </c>
      <c r="D284" s="106">
        <v>1221230</v>
      </c>
      <c r="E284" s="44">
        <v>643</v>
      </c>
      <c r="F284" s="400">
        <f t="shared" ref="F284:F286" si="450">E284/(D284-D283)</f>
        <v>0.12470907680372381</v>
      </c>
      <c r="G284" s="44">
        <v>5583</v>
      </c>
      <c r="H284" s="106">
        <v>1106911</v>
      </c>
      <c r="I284" s="75">
        <v>9207</v>
      </c>
      <c r="J284" s="199">
        <v>1790697</v>
      </c>
      <c r="K284" s="414">
        <f t="shared" si="445"/>
        <v>14790</v>
      </c>
      <c r="L284" s="414">
        <v>768</v>
      </c>
      <c r="M284" s="406">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8">
        <f t="shared" ref="R284" si="456">Q284/P284</f>
        <v>4.8755640743144327E-2</v>
      </c>
      <c r="S284" s="92">
        <f t="shared" ref="S284" si="457">P284/5463.3</f>
        <v>24.256035729321106</v>
      </c>
    </row>
    <row r="285" spans="1:21" x14ac:dyDescent="0.35">
      <c r="A285" s="63">
        <v>44172</v>
      </c>
      <c r="B285" s="44">
        <v>1124911</v>
      </c>
      <c r="C285" s="44">
        <v>100783</v>
      </c>
      <c r="D285" s="106">
        <v>1225694</v>
      </c>
      <c r="E285" s="44">
        <v>677</v>
      </c>
      <c r="F285" s="400">
        <f t="shared" si="450"/>
        <v>0.15165770609318996</v>
      </c>
      <c r="G285" s="44">
        <v>5352</v>
      </c>
      <c r="H285" s="106">
        <v>1112263</v>
      </c>
      <c r="I285" s="75">
        <v>6169</v>
      </c>
      <c r="J285" s="199">
        <v>1796866</v>
      </c>
      <c r="K285" s="414">
        <f t="shared" si="445"/>
        <v>11521</v>
      </c>
      <c r="L285" s="414">
        <v>774</v>
      </c>
      <c r="M285" s="406">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8">
        <f t="shared" ref="R285" si="463">Q285/P285</f>
        <v>4.9429906950329824E-2</v>
      </c>
      <c r="S285" s="92">
        <f t="shared" ref="S285" si="464">P285/5463.3</f>
        <v>25.139750700126296</v>
      </c>
    </row>
    <row r="286" spans="1:21" x14ac:dyDescent="0.35">
      <c r="A286" s="63">
        <v>44173</v>
      </c>
      <c r="B286" s="44">
        <v>1131614</v>
      </c>
      <c r="C286" s="44">
        <v>101475</v>
      </c>
      <c r="D286" s="106">
        <v>1233089</v>
      </c>
      <c r="E286" s="44">
        <v>692</v>
      </c>
      <c r="F286" s="400">
        <f t="shared" si="450"/>
        <v>9.3576741041244083E-2</v>
      </c>
      <c r="G286" s="44">
        <v>5934</v>
      </c>
      <c r="H286" s="106">
        <v>1118197</v>
      </c>
      <c r="I286" s="75">
        <v>9267</v>
      </c>
      <c r="J286" s="199">
        <v>1806133</v>
      </c>
      <c r="K286" s="414">
        <f t="shared" si="445"/>
        <v>15201</v>
      </c>
      <c r="L286" s="414">
        <v>843</v>
      </c>
      <c r="M286" s="406">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8">
        <f t="shared" ref="R286" si="470">Q286/P286</f>
        <v>4.7853886515468645E-2</v>
      </c>
      <c r="S286" s="92">
        <f t="shared" ref="S286" si="471">P286/5463.3</f>
        <v>25.535482217707244</v>
      </c>
    </row>
    <row r="287" spans="1:21" x14ac:dyDescent="0.35">
      <c r="A287" s="63">
        <v>44174</v>
      </c>
      <c r="B287" s="44">
        <v>1137207</v>
      </c>
      <c r="C287" s="44">
        <v>102372</v>
      </c>
      <c r="D287" s="106">
        <v>1239579</v>
      </c>
      <c r="E287" s="44">
        <v>897</v>
      </c>
      <c r="F287" s="400">
        <f t="shared" ref="F287:F297" si="472">E287/(D287-D286)</f>
        <v>0.13821263482280433</v>
      </c>
      <c r="G287" s="44">
        <v>8021</v>
      </c>
      <c r="H287" s="106">
        <v>1126218</v>
      </c>
      <c r="I287" s="75">
        <v>14248</v>
      </c>
      <c r="J287" s="199">
        <v>1818825</v>
      </c>
      <c r="K287" s="414">
        <f t="shared" si="445"/>
        <v>22269</v>
      </c>
      <c r="L287" s="414">
        <v>1033</v>
      </c>
      <c r="M287" s="406">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8">
        <f t="shared" ref="R287" si="478">Q287/P287</f>
        <v>4.8043661521467398E-2</v>
      </c>
      <c r="S287" s="92">
        <f t="shared" ref="S287" si="479">P287/5463.3</f>
        <v>25.18697490527703</v>
      </c>
    </row>
    <row r="288" spans="1:21" x14ac:dyDescent="0.35">
      <c r="A288" s="63">
        <v>44175</v>
      </c>
      <c r="B288" s="44">
        <v>1141754</v>
      </c>
      <c r="C288" s="44">
        <v>103305</v>
      </c>
      <c r="D288" s="106">
        <v>1245059</v>
      </c>
      <c r="E288" s="44">
        <v>933</v>
      </c>
      <c r="F288" s="400">
        <f t="shared" si="472"/>
        <v>0.17025547445255473</v>
      </c>
      <c r="G288" s="44">
        <v>9020</v>
      </c>
      <c r="H288" s="106">
        <v>1135238</v>
      </c>
      <c r="I288" s="75">
        <v>14478</v>
      </c>
      <c r="J288" s="199">
        <v>1833303</v>
      </c>
      <c r="K288" s="414">
        <f t="shared" si="445"/>
        <v>23498</v>
      </c>
      <c r="L288" s="414">
        <v>1097</v>
      </c>
      <c r="M288" s="406">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8">
        <f t="shared" ref="R288:R290" si="485">Q288/P288</f>
        <v>4.8847400069697261E-2</v>
      </c>
      <c r="S288" s="92">
        <f t="shared" ref="S288:S290" si="486">P288/5463.3</f>
        <v>24.686361722768289</v>
      </c>
    </row>
    <row r="289" spans="1:21" x14ac:dyDescent="0.35">
      <c r="A289" s="63">
        <v>44176</v>
      </c>
      <c r="B289" s="44">
        <v>1147435</v>
      </c>
      <c r="C289" s="44">
        <v>104306</v>
      </c>
      <c r="D289" s="106">
        <v>1251741</v>
      </c>
      <c r="E289" s="44">
        <v>1001</v>
      </c>
      <c r="F289" s="400">
        <f t="shared" si="472"/>
        <v>0.14980544747081712</v>
      </c>
      <c r="G289" s="44">
        <v>8841</v>
      </c>
      <c r="H289" s="106">
        <v>1144079</v>
      </c>
      <c r="I289" s="75">
        <v>16083</v>
      </c>
      <c r="J289" s="199">
        <v>1849386</v>
      </c>
      <c r="K289" s="414">
        <f t="shared" si="445"/>
        <v>24924</v>
      </c>
      <c r="L289" s="414">
        <v>1157</v>
      </c>
      <c r="M289" s="406">
        <f t="shared" si="480"/>
        <v>4.6421120205424493E-2</v>
      </c>
      <c r="N289" s="91">
        <f t="shared" si="481"/>
        <v>42322</v>
      </c>
      <c r="O289" s="91">
        <f t="shared" si="482"/>
        <v>5620</v>
      </c>
      <c r="P289" s="153">
        <f t="shared" si="483"/>
        <v>132926</v>
      </c>
      <c r="Q289" s="153">
        <f t="shared" si="484"/>
        <v>6611</v>
      </c>
      <c r="R289" s="408">
        <f t="shared" si="485"/>
        <v>4.9734438710259843E-2</v>
      </c>
      <c r="S289" s="92">
        <f t="shared" si="486"/>
        <v>24.330715867699009</v>
      </c>
    </row>
    <row r="290" spans="1:21" x14ac:dyDescent="0.35">
      <c r="A290" s="63">
        <v>44177</v>
      </c>
      <c r="B290" s="44">
        <v>1152835</v>
      </c>
      <c r="C290" s="44">
        <v>105370</v>
      </c>
      <c r="D290" s="106">
        <v>1258205</v>
      </c>
      <c r="E290" s="44">
        <v>1064</v>
      </c>
      <c r="F290" s="400">
        <f t="shared" si="472"/>
        <v>0.16460396039603961</v>
      </c>
      <c r="G290" s="44">
        <v>8564</v>
      </c>
      <c r="H290" s="106">
        <v>1152643</v>
      </c>
      <c r="I290" s="75">
        <v>14731</v>
      </c>
      <c r="J290" s="199">
        <v>1864117</v>
      </c>
      <c r="K290" s="414">
        <f t="shared" si="445"/>
        <v>23295</v>
      </c>
      <c r="L290" s="414">
        <v>1217</v>
      </c>
      <c r="M290" s="406">
        <f t="shared" si="480"/>
        <v>5.2242970594548188E-2</v>
      </c>
      <c r="N290" s="91">
        <f t="shared" si="481"/>
        <v>42131</v>
      </c>
      <c r="O290" s="91">
        <f t="shared" si="482"/>
        <v>5907</v>
      </c>
      <c r="P290" s="153">
        <f t="shared" si="483"/>
        <v>135498</v>
      </c>
      <c r="Q290" s="153">
        <f t="shared" si="484"/>
        <v>6889</v>
      </c>
      <c r="R290" s="408">
        <f t="shared" si="485"/>
        <v>5.0842078849872324E-2</v>
      </c>
      <c r="S290" s="92">
        <f t="shared" si="486"/>
        <v>24.801493602767557</v>
      </c>
    </row>
    <row r="291" spans="1:21" x14ac:dyDescent="0.35">
      <c r="A291" s="63">
        <v>44178</v>
      </c>
      <c r="B291" s="44">
        <v>1157486</v>
      </c>
      <c r="C291" s="44">
        <v>106170</v>
      </c>
      <c r="D291" s="106">
        <v>1263656</v>
      </c>
      <c r="E291" s="44">
        <v>800</v>
      </c>
      <c r="F291" s="400">
        <f t="shared" si="472"/>
        <v>0.1467620620069712</v>
      </c>
      <c r="G291" s="44">
        <v>7239</v>
      </c>
      <c r="H291" s="106">
        <v>1159882</v>
      </c>
      <c r="I291" s="75">
        <v>9997</v>
      </c>
      <c r="J291" s="199">
        <v>1874114</v>
      </c>
      <c r="K291" s="414">
        <f t="shared" si="445"/>
        <v>17236</v>
      </c>
      <c r="L291" s="414">
        <v>892</v>
      </c>
      <c r="M291" s="406">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8">
        <f t="shared" ref="R291" si="491">Q291/P291</f>
        <v>5.0839471089717564E-2</v>
      </c>
      <c r="S291" s="92">
        <f t="shared" ref="S291" si="492">P291/5463.3</f>
        <v>25.249208353925283</v>
      </c>
    </row>
    <row r="292" spans="1:21" x14ac:dyDescent="0.35">
      <c r="A292" s="63">
        <v>44179</v>
      </c>
      <c r="B292" s="44">
        <v>1161155</v>
      </c>
      <c r="C292" s="44">
        <v>106904</v>
      </c>
      <c r="D292" s="106">
        <v>1268059</v>
      </c>
      <c r="E292" s="44">
        <v>734</v>
      </c>
      <c r="F292" s="400">
        <f t="shared" si="472"/>
        <v>0.1667045196456961</v>
      </c>
      <c r="G292" s="44">
        <v>4643</v>
      </c>
      <c r="H292" s="106">
        <v>1164525</v>
      </c>
      <c r="I292" s="75">
        <v>6271</v>
      </c>
      <c r="J292" s="199">
        <v>1880385</v>
      </c>
      <c r="K292" s="414">
        <f t="shared" ref="K292:K298" si="493">G292+I292</f>
        <v>10914</v>
      </c>
      <c r="L292" s="414">
        <v>833</v>
      </c>
      <c r="M292" s="406">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8">
        <f t="shared" ref="R292" si="499">Q292/P292</f>
        <v>5.149377079738162E-2</v>
      </c>
      <c r="S292" s="92">
        <f t="shared" ref="S292" si="500">P292/5463.3</f>
        <v>25.138103344132666</v>
      </c>
    </row>
    <row r="293" spans="1:21" x14ac:dyDescent="0.35">
      <c r="A293" s="63">
        <v>44180</v>
      </c>
      <c r="B293" s="44">
        <v>1165789</v>
      </c>
      <c r="C293" s="44">
        <v>107749</v>
      </c>
      <c r="D293" s="106">
        <v>1273538</v>
      </c>
      <c r="E293" s="44">
        <v>845</v>
      </c>
      <c r="F293" s="400">
        <f t="shared" si="472"/>
        <v>0.15422522358094543</v>
      </c>
      <c r="G293" s="44">
        <v>6095</v>
      </c>
      <c r="H293" s="106">
        <v>1170620</v>
      </c>
      <c r="I293" s="75">
        <v>7047</v>
      </c>
      <c r="J293" s="199">
        <v>1887432</v>
      </c>
      <c r="K293" s="414">
        <f t="shared" si="493"/>
        <v>13142</v>
      </c>
      <c r="L293" s="414">
        <v>979</v>
      </c>
      <c r="M293" s="406">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8">
        <f t="shared" ref="R293" si="505">Q293/P293</f>
        <v>5.3282869350522628E-2</v>
      </c>
      <c r="S293" s="92">
        <f t="shared" ref="S293" si="506">P293/5463.3</f>
        <v>24.761224900701041</v>
      </c>
    </row>
    <row r="294" spans="1:21" x14ac:dyDescent="0.35">
      <c r="A294" s="63">
        <v>44181</v>
      </c>
      <c r="B294" s="44">
        <v>1170165</v>
      </c>
      <c r="C294" s="44">
        <v>108438</v>
      </c>
      <c r="D294" s="106">
        <v>1278603</v>
      </c>
      <c r="E294" s="44">
        <v>689</v>
      </c>
      <c r="F294" s="400">
        <f t="shared" si="472"/>
        <v>0.13603158933859821</v>
      </c>
      <c r="G294" s="44">
        <v>8034</v>
      </c>
      <c r="H294" s="106">
        <v>1178654</v>
      </c>
      <c r="I294" s="75">
        <v>5791</v>
      </c>
      <c r="J294" s="199">
        <v>1893223</v>
      </c>
      <c r="K294" s="414">
        <f t="shared" si="493"/>
        <v>13825</v>
      </c>
      <c r="L294" s="414">
        <v>810</v>
      </c>
      <c r="M294" s="406">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8">
        <f t="shared" ref="R294" si="511">Q294/P294</f>
        <v>5.5071983852910102E-2</v>
      </c>
      <c r="S294" s="92">
        <f t="shared" ref="S294" si="512">P294/5463.3</f>
        <v>23.215638899566194</v>
      </c>
    </row>
    <row r="295" spans="1:21" x14ac:dyDescent="0.35">
      <c r="A295" s="63">
        <v>44182</v>
      </c>
      <c r="B295" s="44">
        <v>1175059</v>
      </c>
      <c r="C295" s="44">
        <v>109296</v>
      </c>
      <c r="D295" s="106">
        <v>1284355</v>
      </c>
      <c r="E295" s="44">
        <v>858</v>
      </c>
      <c r="F295" s="400">
        <f t="shared" si="472"/>
        <v>0.14916550764951322</v>
      </c>
      <c r="G295" s="44">
        <v>9341</v>
      </c>
      <c r="H295" s="106">
        <v>1187995</v>
      </c>
      <c r="I295" s="75">
        <v>13111</v>
      </c>
      <c r="J295" s="199">
        <v>1906334</v>
      </c>
      <c r="K295" s="414">
        <f t="shared" si="493"/>
        <v>22452</v>
      </c>
      <c r="L295" s="414">
        <v>984</v>
      </c>
      <c r="M295" s="406">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8">
        <f t="shared" ref="R295:R297" si="517">Q295/P295</f>
        <v>5.4631602378605273E-2</v>
      </c>
      <c r="S295" s="92">
        <f t="shared" ref="S295:S297" si="518">P295/5463.3</f>
        <v>23.024179525195393</v>
      </c>
    </row>
    <row r="296" spans="1:21" x14ac:dyDescent="0.35">
      <c r="A296" s="63">
        <v>44183</v>
      </c>
      <c r="B296" s="44">
        <v>1179163</v>
      </c>
      <c r="C296" s="44">
        <v>110040</v>
      </c>
      <c r="D296" s="106">
        <v>1289203</v>
      </c>
      <c r="E296" s="44">
        <v>744</v>
      </c>
      <c r="F296" s="400">
        <f t="shared" si="472"/>
        <v>0.15346534653465346</v>
      </c>
      <c r="G296" s="44">
        <v>8993</v>
      </c>
      <c r="H296" s="106">
        <v>1197028</v>
      </c>
      <c r="I296" s="75">
        <v>11709</v>
      </c>
      <c r="J296" s="199">
        <v>1918003</v>
      </c>
      <c r="K296" s="414">
        <f t="shared" si="493"/>
        <v>20702</v>
      </c>
      <c r="L296" s="414">
        <v>873</v>
      </c>
      <c r="M296" s="406">
        <f t="shared" si="494"/>
        <v>4.2169838662931121E-2</v>
      </c>
      <c r="N296" s="91">
        <f t="shared" si="513"/>
        <v>37462</v>
      </c>
      <c r="O296" s="91">
        <f t="shared" si="514"/>
        <v>5734</v>
      </c>
      <c r="P296" s="153">
        <f t="shared" si="515"/>
        <v>121566</v>
      </c>
      <c r="Q296" s="153">
        <f t="shared" si="516"/>
        <v>6588</v>
      </c>
      <c r="R296" s="408">
        <f t="shared" si="517"/>
        <v>5.4192784166625534E-2</v>
      </c>
      <c r="S296" s="92">
        <f t="shared" si="518"/>
        <v>22.251386524627971</v>
      </c>
    </row>
    <row r="297" spans="1:21" s="2" customFormat="1" ht="12.5" x14ac:dyDescent="0.25">
      <c r="A297" s="63">
        <v>44184</v>
      </c>
      <c r="B297" s="419">
        <v>1182336</v>
      </c>
      <c r="C297" s="419">
        <v>110612</v>
      </c>
      <c r="D297" s="420">
        <v>1292948</v>
      </c>
      <c r="E297" s="44">
        <v>572</v>
      </c>
      <c r="F297" s="400">
        <f t="shared" si="472"/>
        <v>0.1527369826435247</v>
      </c>
      <c r="G297" s="44">
        <v>6000</v>
      </c>
      <c r="H297" s="420">
        <v>1203028</v>
      </c>
      <c r="I297" s="75">
        <v>9917</v>
      </c>
      <c r="J297" s="51">
        <v>1927920</v>
      </c>
      <c r="K297" s="414">
        <f t="shared" si="493"/>
        <v>15917</v>
      </c>
      <c r="L297" s="421">
        <v>637</v>
      </c>
      <c r="M297" s="406">
        <f t="shared" si="494"/>
        <v>4.0020104291009613E-2</v>
      </c>
      <c r="N297" s="91">
        <f t="shared" si="513"/>
        <v>34743</v>
      </c>
      <c r="O297" s="91">
        <f t="shared" si="514"/>
        <v>5242</v>
      </c>
      <c r="P297" s="153">
        <f t="shared" si="515"/>
        <v>114188</v>
      </c>
      <c r="Q297" s="153">
        <f t="shared" si="516"/>
        <v>6008</v>
      </c>
      <c r="R297" s="408">
        <f t="shared" si="517"/>
        <v>5.2614985812870003E-2</v>
      </c>
      <c r="S297" s="92">
        <f t="shared" si="518"/>
        <v>20.900920688960884</v>
      </c>
    </row>
    <row r="298" spans="1:21" x14ac:dyDescent="0.35">
      <c r="A298" s="63">
        <v>44185</v>
      </c>
      <c r="B298" s="419">
        <v>1187618</v>
      </c>
      <c r="C298" s="419">
        <v>111546</v>
      </c>
      <c r="D298" s="420">
        <v>1299164</v>
      </c>
      <c r="E298" s="44">
        <v>934</v>
      </c>
      <c r="F298" s="400">
        <f t="shared" ref="F298" si="519">E298/(D298-D297)</f>
        <v>0.15025740025740025</v>
      </c>
      <c r="G298" s="44">
        <v>8890</v>
      </c>
      <c r="H298" s="420">
        <v>1211918</v>
      </c>
      <c r="I298" s="75">
        <v>12033</v>
      </c>
      <c r="J298" s="51">
        <v>1939953</v>
      </c>
      <c r="K298" s="414">
        <f t="shared" si="493"/>
        <v>20923</v>
      </c>
      <c r="L298" s="421">
        <v>1069</v>
      </c>
      <c r="M298" s="406">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8">
        <f t="shared" ref="R298" si="525">Q298/P298</f>
        <v>5.2470837751855778E-2</v>
      </c>
      <c r="S298" s="92">
        <f t="shared" ref="S298" si="526">P298/5463.3</f>
        <v>21.575787527684732</v>
      </c>
      <c r="U298" s="423" t="s">
        <v>243</v>
      </c>
    </row>
    <row r="299" spans="1:21" x14ac:dyDescent="0.35">
      <c r="A299" s="63">
        <v>44186</v>
      </c>
      <c r="B299" s="419">
        <v>1196386</v>
      </c>
      <c r="C299" s="419">
        <v>113050</v>
      </c>
      <c r="D299" s="420">
        <v>1309436</v>
      </c>
      <c r="E299" s="44">
        <v>1504</v>
      </c>
      <c r="F299" s="400">
        <f t="shared" ref="F299" si="527">E299/(D299-D298)</f>
        <v>0.14641744548286603</v>
      </c>
      <c r="G299" s="44">
        <v>4720</v>
      </c>
      <c r="H299" s="420">
        <v>1216638</v>
      </c>
      <c r="I299" s="75">
        <v>23331</v>
      </c>
      <c r="J299" s="51">
        <v>1963284</v>
      </c>
      <c r="K299" s="414">
        <f t="shared" ref="K299" si="528">G299+I299</f>
        <v>28051</v>
      </c>
      <c r="L299" s="421">
        <v>1696</v>
      </c>
      <c r="M299" s="406">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8">
        <f t="shared" ref="R299" si="534">Q299/P299</f>
        <v>5.2202767161437499E-2</v>
      </c>
      <c r="S299" s="92">
        <f t="shared" ref="S299" si="535">P299/5463.3</f>
        <v>24.712536379111526</v>
      </c>
      <c r="U299" s="423" t="s">
        <v>244</v>
      </c>
    </row>
    <row r="300" spans="1:21" x14ac:dyDescent="0.35">
      <c r="A300" s="63">
        <v>44187</v>
      </c>
      <c r="B300" s="419">
        <v>1203896</v>
      </c>
      <c r="C300" s="419">
        <v>114366</v>
      </c>
      <c r="D300" s="420">
        <v>1318262</v>
      </c>
      <c r="E300" s="44">
        <v>1316</v>
      </c>
      <c r="F300" s="400">
        <f t="shared" ref="F300" si="536">E300/(D300-D299)</f>
        <v>0.14910491728982553</v>
      </c>
      <c r="G300" s="44">
        <v>5796</v>
      </c>
      <c r="H300" s="420">
        <v>1222434</v>
      </c>
      <c r="I300" s="75">
        <v>13751</v>
      </c>
      <c r="J300" s="51">
        <v>1977035</v>
      </c>
      <c r="K300" s="414">
        <f t="shared" ref="K300" si="537">G300+I300</f>
        <v>19547</v>
      </c>
      <c r="L300" s="421">
        <v>1464</v>
      </c>
      <c r="M300" s="406">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8">
        <f t="shared" ref="R300" si="543">Q300/P300</f>
        <v>5.3267994654108065E-2</v>
      </c>
      <c r="S300" s="92">
        <f t="shared" ref="S300" si="544">P300/5463.3</f>
        <v>25.884904727911699</v>
      </c>
    </row>
    <row r="301" spans="1:21" x14ac:dyDescent="0.35">
      <c r="A301" s="63">
        <v>44188</v>
      </c>
      <c r="B301" s="419">
        <v>1210787</v>
      </c>
      <c r="C301" s="419">
        <v>115556</v>
      </c>
      <c r="D301" s="420">
        <v>1326343</v>
      </c>
      <c r="E301" s="44">
        <v>1190</v>
      </c>
      <c r="F301" s="400">
        <f t="shared" ref="F301" si="545">E301/(D301-D300)</f>
        <v>0.14725900259868829</v>
      </c>
      <c r="G301" s="44">
        <v>8407</v>
      </c>
      <c r="H301" s="420">
        <v>1230841</v>
      </c>
      <c r="I301" s="75">
        <v>18123</v>
      </c>
      <c r="J301" s="51">
        <v>1995158</v>
      </c>
      <c r="K301" s="414">
        <f t="shared" ref="K301" si="546">G301+I301</f>
        <v>26530</v>
      </c>
      <c r="L301" s="421">
        <v>1320</v>
      </c>
      <c r="M301" s="406">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8">
        <f t="shared" ref="R301" si="552">Q301/P301</f>
        <v>5.2185930626386885E-2</v>
      </c>
      <c r="S301" s="92">
        <f t="shared" ref="S301" si="553">P301/5463.3</f>
        <v>28.210422272253034</v>
      </c>
    </row>
    <row r="302" spans="1:21" x14ac:dyDescent="0.35">
      <c r="A302" s="63">
        <v>44189</v>
      </c>
      <c r="B302" s="419">
        <v>1218069</v>
      </c>
      <c r="C302" s="419">
        <v>116870</v>
      </c>
      <c r="D302" s="420">
        <v>1334939</v>
      </c>
      <c r="E302" s="44">
        <v>1314</v>
      </c>
      <c r="F302" s="400">
        <f t="shared" ref="F302:F307" si="554">E302/(D302-D301)</f>
        <v>0.15286179618427176</v>
      </c>
      <c r="G302" s="44">
        <v>9705</v>
      </c>
      <c r="H302" s="420">
        <v>1240546</v>
      </c>
      <c r="I302" s="75">
        <v>18167</v>
      </c>
      <c r="J302" s="51">
        <v>2013325</v>
      </c>
      <c r="K302" s="414">
        <f t="shared" ref="K302:K307" si="555">G302+I302</f>
        <v>27872</v>
      </c>
      <c r="L302" s="421">
        <v>1490</v>
      </c>
      <c r="M302" s="406">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8">
        <f t="shared" ref="R302" si="561">Q302/P302</f>
        <v>5.3584636020608992E-2</v>
      </c>
      <c r="S302" s="92">
        <f t="shared" ref="S302" si="562">P302/5463.3</f>
        <v>29.202496659528123</v>
      </c>
    </row>
    <row r="303" spans="1:21" x14ac:dyDescent="0.35">
      <c r="A303" s="63">
        <v>44190</v>
      </c>
      <c r="B303" s="419">
        <v>1223532</v>
      </c>
      <c r="C303" s="419">
        <v>118035</v>
      </c>
      <c r="D303" s="420">
        <v>1341567</v>
      </c>
      <c r="E303" s="44">
        <v>1165</v>
      </c>
      <c r="F303" s="400">
        <f t="shared" si="554"/>
        <v>0.17576946288473144</v>
      </c>
      <c r="G303" s="44">
        <v>9243</v>
      </c>
      <c r="H303" s="420">
        <v>1249789</v>
      </c>
      <c r="I303" s="75">
        <v>21376</v>
      </c>
      <c r="J303" s="51">
        <v>2034701</v>
      </c>
      <c r="K303" s="414">
        <f t="shared" si="555"/>
        <v>30619</v>
      </c>
      <c r="L303" s="421">
        <v>1310</v>
      </c>
      <c r="M303" s="406">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8">
        <f t="shared" ref="R303:R307" si="568">Q303/P303</f>
        <v>5.3027575991832832E-2</v>
      </c>
      <c r="S303" s="92">
        <f t="shared" ref="S303:S307" si="569">P303/5463.3</f>
        <v>31.017699924953781</v>
      </c>
    </row>
    <row r="304" spans="1:21" x14ac:dyDescent="0.35">
      <c r="A304" s="63">
        <v>44191</v>
      </c>
      <c r="B304" s="419">
        <v>1226966</v>
      </c>
      <c r="C304" s="419">
        <v>119184</v>
      </c>
      <c r="D304" s="420">
        <v>1346150</v>
      </c>
      <c r="E304" s="44">
        <v>1149</v>
      </c>
      <c r="F304" s="400">
        <f t="shared" si="554"/>
        <v>0.25070914248308968</v>
      </c>
      <c r="G304" s="44">
        <v>4477</v>
      </c>
      <c r="H304" s="420">
        <v>1254266</v>
      </c>
      <c r="I304" s="75">
        <v>10934</v>
      </c>
      <c r="J304" s="51">
        <v>2045635</v>
      </c>
      <c r="K304" s="414">
        <f t="shared" si="555"/>
        <v>15411</v>
      </c>
      <c r="L304" s="421">
        <v>1262</v>
      </c>
      <c r="M304" s="406">
        <f t="shared" si="563"/>
        <v>8.1889559405619358E-2</v>
      </c>
      <c r="N304" s="91">
        <f t="shared" si="564"/>
        <v>53202</v>
      </c>
      <c r="O304" s="91">
        <f t="shared" si="565"/>
        <v>8572</v>
      </c>
      <c r="P304" s="153">
        <f t="shared" si="566"/>
        <v>168953</v>
      </c>
      <c r="Q304" s="153">
        <f t="shared" si="567"/>
        <v>9611</v>
      </c>
      <c r="R304" s="408">
        <f t="shared" si="568"/>
        <v>5.6885642752718214E-2</v>
      </c>
      <c r="S304" s="92">
        <f t="shared" si="569"/>
        <v>30.925081910200792</v>
      </c>
    </row>
    <row r="305" spans="1:19" x14ac:dyDescent="0.35">
      <c r="A305" s="63">
        <v>44192</v>
      </c>
      <c r="B305" s="419">
        <v>1228815</v>
      </c>
      <c r="C305" s="419">
        <v>119924</v>
      </c>
      <c r="D305" s="420">
        <v>1348739</v>
      </c>
      <c r="E305" s="44">
        <v>740</v>
      </c>
      <c r="F305" s="400">
        <f t="shared" si="554"/>
        <v>0.28582464271919661</v>
      </c>
      <c r="G305" s="44">
        <v>3311</v>
      </c>
      <c r="H305" s="420">
        <v>1257577</v>
      </c>
      <c r="I305" s="75">
        <v>3482</v>
      </c>
      <c r="J305" s="51">
        <v>2049117</v>
      </c>
      <c r="K305" s="414">
        <f t="shared" si="555"/>
        <v>6793</v>
      </c>
      <c r="L305" s="421">
        <v>834</v>
      </c>
      <c r="M305" s="406">
        <f t="shared" si="563"/>
        <v>0.12277344325040483</v>
      </c>
      <c r="N305" s="91">
        <f t="shared" si="564"/>
        <v>49575</v>
      </c>
      <c r="O305" s="91">
        <f t="shared" si="565"/>
        <v>8378</v>
      </c>
      <c r="P305" s="153">
        <f t="shared" si="566"/>
        <v>154823</v>
      </c>
      <c r="Q305" s="153">
        <f t="shared" si="567"/>
        <v>9376</v>
      </c>
      <c r="R305" s="408">
        <f t="shared" si="568"/>
        <v>6.0559477596997861E-2</v>
      </c>
      <c r="S305" s="92">
        <f t="shared" si="569"/>
        <v>28.338733000201344</v>
      </c>
    </row>
    <row r="306" spans="1:19" x14ac:dyDescent="0.35">
      <c r="A306" s="63">
        <v>44193</v>
      </c>
      <c r="B306" s="419">
        <v>1231418</v>
      </c>
      <c r="C306" s="419">
        <v>120891</v>
      </c>
      <c r="D306" s="420">
        <v>1352309</v>
      </c>
      <c r="E306" s="44">
        <v>967</v>
      </c>
      <c r="F306" s="400">
        <f t="shared" si="554"/>
        <v>0.27086834733893556</v>
      </c>
      <c r="G306" s="44">
        <v>4122</v>
      </c>
      <c r="H306" s="420">
        <v>1261699</v>
      </c>
      <c r="I306" s="75">
        <v>4697</v>
      </c>
      <c r="J306" s="51">
        <v>2053814</v>
      </c>
      <c r="K306" s="414">
        <f t="shared" si="555"/>
        <v>8819</v>
      </c>
      <c r="L306" s="421">
        <v>1072</v>
      </c>
      <c r="M306" s="406">
        <f t="shared" si="563"/>
        <v>0.12155573194239709</v>
      </c>
      <c r="N306" s="91">
        <f t="shared" si="564"/>
        <v>42873</v>
      </c>
      <c r="O306" s="91">
        <f t="shared" si="565"/>
        <v>7841</v>
      </c>
      <c r="P306" s="153">
        <f t="shared" si="566"/>
        <v>135591</v>
      </c>
      <c r="Q306" s="153">
        <f t="shared" si="567"/>
        <v>8752</v>
      </c>
      <c r="R306" s="408">
        <f t="shared" si="568"/>
        <v>6.4547056958057694E-2</v>
      </c>
      <c r="S306" s="92">
        <f t="shared" si="569"/>
        <v>24.818516281368403</v>
      </c>
    </row>
    <row r="307" spans="1:19" x14ac:dyDescent="0.35">
      <c r="A307" s="63">
        <v>44194</v>
      </c>
      <c r="B307" s="419">
        <v>1235580</v>
      </c>
      <c r="C307" s="419">
        <v>122786</v>
      </c>
      <c r="D307" s="420">
        <v>1358366</v>
      </c>
      <c r="E307" s="44">
        <v>1895</v>
      </c>
      <c r="F307" s="400">
        <f t="shared" si="554"/>
        <v>0.31286115238566947</v>
      </c>
      <c r="G307" s="44">
        <v>5121</v>
      </c>
      <c r="H307" s="420">
        <v>1266820</v>
      </c>
      <c r="I307" s="75">
        <v>9058</v>
      </c>
      <c r="J307" s="51">
        <v>2062872</v>
      </c>
      <c r="K307" s="414">
        <f t="shared" si="555"/>
        <v>14179</v>
      </c>
      <c r="L307" s="421">
        <v>2038</v>
      </c>
      <c r="M307" s="406">
        <f t="shared" si="563"/>
        <v>0.14373369066929967</v>
      </c>
      <c r="N307" s="91">
        <f t="shared" si="564"/>
        <v>40104</v>
      </c>
      <c r="O307" s="91">
        <f t="shared" si="565"/>
        <v>8420</v>
      </c>
      <c r="P307" s="153">
        <f t="shared" si="566"/>
        <v>130223</v>
      </c>
      <c r="Q307" s="153">
        <f t="shared" si="567"/>
        <v>9326</v>
      </c>
      <c r="R307" s="408">
        <f t="shared" si="568"/>
        <v>7.1615613217327206E-2</v>
      </c>
      <c r="S307" s="92">
        <f t="shared" si="569"/>
        <v>23.835959950945398</v>
      </c>
    </row>
    <row r="308" spans="1:19" x14ac:dyDescent="0.35">
      <c r="A308" s="63">
        <v>44195</v>
      </c>
      <c r="B308" s="419">
        <v>1239844</v>
      </c>
      <c r="C308" s="419">
        <v>124831</v>
      </c>
      <c r="D308" s="420">
        <v>1364675</v>
      </c>
      <c r="E308" s="44">
        <v>2045</v>
      </c>
      <c r="F308" s="400">
        <f t="shared" ref="F308" si="570">E308/(D308-D307)</f>
        <v>0.32414011729275638</v>
      </c>
      <c r="G308" s="44">
        <v>8004</v>
      </c>
      <c r="H308" s="420">
        <v>1274824</v>
      </c>
      <c r="I308" s="75">
        <v>11718</v>
      </c>
      <c r="J308" s="51">
        <v>2074590</v>
      </c>
      <c r="K308" s="414">
        <f t="shared" ref="K308" si="571">G308+I308</f>
        <v>19722</v>
      </c>
      <c r="L308" s="421">
        <v>2232</v>
      </c>
      <c r="M308" s="406">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8">
        <f t="shared" ref="R308" si="577">Q308/P308</f>
        <v>8.2955880565571447E-2</v>
      </c>
      <c r="S308" s="92">
        <f t="shared" ref="S308" si="578">P308/5463.3</f>
        <v>22.589826661541558</v>
      </c>
    </row>
    <row r="309" spans="1:19" x14ac:dyDescent="0.35">
      <c r="A309" s="63">
        <v>44196</v>
      </c>
      <c r="B309" s="419">
        <v>1245016</v>
      </c>
      <c r="C309" s="419">
        <v>127453</v>
      </c>
      <c r="D309" s="420">
        <v>1372469</v>
      </c>
      <c r="E309" s="44">
        <v>2622</v>
      </c>
      <c r="F309" s="400">
        <f t="shared" ref="F309:F314" si="579">E309/(D309-D308)</f>
        <v>0.33641262509622788</v>
      </c>
      <c r="G309" s="44">
        <v>10038</v>
      </c>
      <c r="H309" s="420">
        <v>1284862</v>
      </c>
      <c r="I309" s="75">
        <v>18257</v>
      </c>
      <c r="J309" s="51">
        <v>2092847</v>
      </c>
      <c r="K309" s="414">
        <f t="shared" ref="K309:K314" si="580">G309+I309</f>
        <v>28295</v>
      </c>
      <c r="L309" s="421">
        <v>2851</v>
      </c>
      <c r="M309" s="406">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8">
        <f t="shared" ref="R309" si="586">Q309/P309</f>
        <v>9.3662688350910059E-2</v>
      </c>
      <c r="S309" s="92">
        <f t="shared" ref="S309" si="587">P309/5463.3</f>
        <v>22.66725239324218</v>
      </c>
    </row>
    <row r="310" spans="1:19" x14ac:dyDescent="0.35">
      <c r="A310" s="63">
        <v>44197</v>
      </c>
      <c r="B310" s="419">
        <v>1250143</v>
      </c>
      <c r="C310" s="419">
        <v>129992</v>
      </c>
      <c r="D310" s="420">
        <v>1380135</v>
      </c>
      <c r="E310" s="44">
        <v>2539</v>
      </c>
      <c r="F310" s="400">
        <f t="shared" si="579"/>
        <v>0.33120271327941558</v>
      </c>
      <c r="G310" s="44">
        <v>10471</v>
      </c>
      <c r="H310" s="420">
        <v>1295333</v>
      </c>
      <c r="I310" s="75">
        <v>17842</v>
      </c>
      <c r="J310" s="51">
        <v>2110689</v>
      </c>
      <c r="K310" s="414">
        <f t="shared" si="580"/>
        <v>28313</v>
      </c>
      <c r="L310" s="421">
        <v>2747</v>
      </c>
      <c r="M310" s="406">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8">
        <f t="shared" ref="R310:R314" si="593">Q310/P310</f>
        <v>0.10726393048744363</v>
      </c>
      <c r="S310" s="92">
        <f t="shared" ref="S310:S314" si="594">P310/5463.3</f>
        <v>22.245163179763146</v>
      </c>
    </row>
    <row r="311" spans="1:19" x14ac:dyDescent="0.35">
      <c r="A311" s="63">
        <v>44198</v>
      </c>
      <c r="B311" s="419">
        <v>1254763</v>
      </c>
      <c r="C311" s="419">
        <v>132129</v>
      </c>
      <c r="D311" s="420">
        <v>1386892</v>
      </c>
      <c r="E311" s="44">
        <v>2137</v>
      </c>
      <c r="F311" s="400">
        <f t="shared" si="579"/>
        <v>0.31626461447387894</v>
      </c>
      <c r="G311" s="44">
        <v>5667</v>
      </c>
      <c r="H311" s="420">
        <v>1301000</v>
      </c>
      <c r="I311" s="75">
        <v>15784</v>
      </c>
      <c r="J311" s="51">
        <v>2126473</v>
      </c>
      <c r="K311" s="414">
        <f t="shared" si="580"/>
        <v>21451</v>
      </c>
      <c r="L311" s="421">
        <v>2316</v>
      </c>
      <c r="M311" s="406">
        <f t="shared" si="588"/>
        <v>0.10796699454570882</v>
      </c>
      <c r="N311" s="91">
        <f t="shared" si="589"/>
        <v>40742</v>
      </c>
      <c r="O311" s="91">
        <f t="shared" si="590"/>
        <v>12945</v>
      </c>
      <c r="P311" s="153">
        <f t="shared" si="591"/>
        <v>127572</v>
      </c>
      <c r="Q311" s="153">
        <f t="shared" si="592"/>
        <v>14090</v>
      </c>
      <c r="R311" s="408">
        <f t="shared" si="593"/>
        <v>0.11044743360612047</v>
      </c>
      <c r="S311" s="92">
        <f t="shared" si="594"/>
        <v>23.350722091043874</v>
      </c>
    </row>
    <row r="312" spans="1:19" x14ac:dyDescent="0.35">
      <c r="A312" s="63">
        <v>44199</v>
      </c>
      <c r="B312" s="419">
        <v>1259214</v>
      </c>
      <c r="C312" s="419">
        <v>134593</v>
      </c>
      <c r="D312" s="420">
        <v>1393807</v>
      </c>
      <c r="E312" s="44">
        <v>2464</v>
      </c>
      <c r="F312" s="400">
        <f t="shared" si="579"/>
        <v>0.35632682574114244</v>
      </c>
      <c r="G312" s="44">
        <v>4482</v>
      </c>
      <c r="H312" s="420">
        <v>1305482</v>
      </c>
      <c r="I312" s="75">
        <v>12846</v>
      </c>
      <c r="J312" s="51">
        <v>2139319</v>
      </c>
      <c r="K312" s="414">
        <f t="shared" si="580"/>
        <v>17328</v>
      </c>
      <c r="L312" s="421">
        <v>2629</v>
      </c>
      <c r="M312" s="406">
        <f t="shared" si="588"/>
        <v>0.15171975992613113</v>
      </c>
      <c r="N312" s="91">
        <f t="shared" si="589"/>
        <v>45068</v>
      </c>
      <c r="O312" s="91">
        <f t="shared" si="590"/>
        <v>14669</v>
      </c>
      <c r="P312" s="153">
        <f t="shared" si="591"/>
        <v>138107</v>
      </c>
      <c r="Q312" s="153">
        <f t="shared" si="592"/>
        <v>15885</v>
      </c>
      <c r="R312" s="408">
        <f t="shared" si="593"/>
        <v>0.11501951385519923</v>
      </c>
      <c r="S312" s="92">
        <f t="shared" si="594"/>
        <v>25.279043801365475</v>
      </c>
    </row>
    <row r="313" spans="1:19" x14ac:dyDescent="0.35">
      <c r="A313" s="63">
        <v>44200</v>
      </c>
      <c r="B313" s="419">
        <v>1263297</v>
      </c>
      <c r="C313" s="419">
        <v>136498</v>
      </c>
      <c r="D313" s="420">
        <v>1399795</v>
      </c>
      <c r="E313" s="44">
        <v>1905</v>
      </c>
      <c r="F313" s="400">
        <f t="shared" si="579"/>
        <v>0.31813627254509019</v>
      </c>
      <c r="G313" s="44">
        <v>4410</v>
      </c>
      <c r="H313" s="420">
        <v>1309892</v>
      </c>
      <c r="I313" s="75">
        <v>9400</v>
      </c>
      <c r="J313" s="51">
        <v>2148719</v>
      </c>
      <c r="K313" s="414">
        <f t="shared" si="580"/>
        <v>13810</v>
      </c>
      <c r="L313" s="421">
        <v>2077</v>
      </c>
      <c r="M313" s="406">
        <f t="shared" si="588"/>
        <v>0.1503982621288921</v>
      </c>
      <c r="N313" s="91">
        <f t="shared" si="589"/>
        <v>47486</v>
      </c>
      <c r="O313" s="91">
        <f t="shared" si="590"/>
        <v>15607</v>
      </c>
      <c r="P313" s="153">
        <f t="shared" si="591"/>
        <v>143098</v>
      </c>
      <c r="Q313" s="153">
        <f t="shared" si="592"/>
        <v>16890</v>
      </c>
      <c r="R313" s="408">
        <f t="shared" si="593"/>
        <v>0.11803099973444772</v>
      </c>
      <c r="S313" s="92">
        <f t="shared" si="594"/>
        <v>26.192594219610857</v>
      </c>
    </row>
    <row r="314" spans="1:19" x14ac:dyDescent="0.35">
      <c r="A314" s="63">
        <v>44201</v>
      </c>
      <c r="B314" s="419">
        <v>1268789</v>
      </c>
      <c r="C314" s="419">
        <v>139027</v>
      </c>
      <c r="D314" s="420">
        <v>1407816</v>
      </c>
      <c r="E314" s="44">
        <v>2529</v>
      </c>
      <c r="F314" s="400">
        <f t="shared" si="579"/>
        <v>0.31529734447076424</v>
      </c>
      <c r="G314" s="44">
        <v>6360</v>
      </c>
      <c r="H314" s="420">
        <v>1316252</v>
      </c>
      <c r="I314" s="75">
        <v>11976</v>
      </c>
      <c r="J314" s="51">
        <v>2160695</v>
      </c>
      <c r="K314" s="414">
        <f t="shared" si="580"/>
        <v>18336</v>
      </c>
      <c r="L314" s="421">
        <v>2722</v>
      </c>
      <c r="M314" s="406">
        <f t="shared" si="588"/>
        <v>0.14845113438045376</v>
      </c>
      <c r="N314" s="91">
        <f t="shared" si="589"/>
        <v>49450</v>
      </c>
      <c r="O314" s="91">
        <f t="shared" si="590"/>
        <v>16241</v>
      </c>
      <c r="P314" s="153">
        <f t="shared" si="591"/>
        <v>147255</v>
      </c>
      <c r="Q314" s="153">
        <f t="shared" si="592"/>
        <v>17574</v>
      </c>
      <c r="R314" s="408">
        <f t="shared" si="593"/>
        <v>0.11934399511052256</v>
      </c>
      <c r="S314" s="92">
        <f t="shared" si="594"/>
        <v>26.953489649113173</v>
      </c>
    </row>
    <row r="315" spans="1:19" x14ac:dyDescent="0.35">
      <c r="A315" s="63">
        <v>44202</v>
      </c>
      <c r="B315" s="419">
        <v>1273698</v>
      </c>
      <c r="C315" s="419">
        <v>141066</v>
      </c>
      <c r="D315" s="420">
        <v>1414764</v>
      </c>
      <c r="E315" s="44">
        <v>2039</v>
      </c>
      <c r="F315" s="400">
        <f t="shared" ref="F315:F317" si="595">E315/(D315-D314)</f>
        <v>0.29346574553828442</v>
      </c>
      <c r="G315" s="44">
        <v>7861</v>
      </c>
      <c r="H315" s="420">
        <v>1324113</v>
      </c>
      <c r="I315" s="75">
        <v>13240</v>
      </c>
      <c r="J315" s="51">
        <v>2173935</v>
      </c>
      <c r="K315" s="414">
        <f t="shared" ref="K315:K317" si="596">G315+I315</f>
        <v>21101</v>
      </c>
      <c r="L315" s="421">
        <v>2220</v>
      </c>
      <c r="M315" s="406">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8">
        <f t="shared" ref="R315" si="602">Q315/P315</f>
        <v>0.11815600737381757</v>
      </c>
      <c r="S315" s="92">
        <f t="shared" ref="S315" si="603">P315/5463.3</f>
        <v>27.205901195248291</v>
      </c>
    </row>
    <row r="316" spans="1:19" x14ac:dyDescent="0.35">
      <c r="A316" s="63">
        <v>44203</v>
      </c>
      <c r="B316" s="419">
        <v>1280173</v>
      </c>
      <c r="C316" s="419">
        <v>143715</v>
      </c>
      <c r="D316" s="420">
        <v>1423888</v>
      </c>
      <c r="E316" s="44">
        <v>2649</v>
      </c>
      <c r="F316" s="400">
        <f t="shared" si="595"/>
        <v>0.29033318719859713</v>
      </c>
      <c r="G316" s="44">
        <v>11365</v>
      </c>
      <c r="H316" s="420">
        <v>1335478</v>
      </c>
      <c r="I316" s="75">
        <v>15601</v>
      </c>
      <c r="J316" s="51">
        <v>2189536</v>
      </c>
      <c r="K316" s="414">
        <f t="shared" si="596"/>
        <v>26966</v>
      </c>
      <c r="L316" s="421">
        <v>3051</v>
      </c>
      <c r="M316" s="406">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8">
        <f t="shared" ref="R316:R317" si="609">Q316/P316</f>
        <v>0.12057974949933811</v>
      </c>
      <c r="S316" s="92">
        <f t="shared" ref="S316:S317" si="610">P316/5463.3</f>
        <v>26.962641626855561</v>
      </c>
    </row>
    <row r="317" spans="1:19" x14ac:dyDescent="0.35">
      <c r="A317" s="63">
        <v>44204</v>
      </c>
      <c r="B317" s="419">
        <v>1286020</v>
      </c>
      <c r="C317" s="419">
        <v>146024</v>
      </c>
      <c r="D317" s="420">
        <v>1432044</v>
      </c>
      <c r="E317" s="44">
        <v>2309</v>
      </c>
      <c r="F317" s="400">
        <f t="shared" si="595"/>
        <v>0.28310446297204511</v>
      </c>
      <c r="G317" s="44">
        <v>11694</v>
      </c>
      <c r="H317" s="420">
        <v>1347172</v>
      </c>
      <c r="I317" s="75">
        <v>19750</v>
      </c>
      <c r="J317" s="51">
        <v>2209286</v>
      </c>
      <c r="K317" s="414">
        <f t="shared" si="596"/>
        <v>31444</v>
      </c>
      <c r="L317" s="421">
        <v>2557</v>
      </c>
      <c r="M317" s="406">
        <f t="shared" si="604"/>
        <v>8.1319170588983594E-2</v>
      </c>
      <c r="N317" s="91">
        <f t="shared" si="605"/>
        <v>51909</v>
      </c>
      <c r="O317" s="91">
        <f t="shared" si="606"/>
        <v>16032</v>
      </c>
      <c r="P317" s="153">
        <f t="shared" si="607"/>
        <v>150436</v>
      </c>
      <c r="Q317" s="153">
        <f t="shared" si="608"/>
        <v>17572</v>
      </c>
      <c r="R317" s="408">
        <f t="shared" si="609"/>
        <v>0.11680714722539817</v>
      </c>
      <c r="S317" s="92">
        <f t="shared" si="610"/>
        <v>27.535738473084031</v>
      </c>
    </row>
    <row r="318" spans="1:19" x14ac:dyDescent="0.35">
      <c r="A318" s="63">
        <v>44205</v>
      </c>
      <c r="B318" s="419">
        <v>1291523</v>
      </c>
      <c r="C318" s="419">
        <v>147889</v>
      </c>
      <c r="D318" s="420">
        <v>1439412</v>
      </c>
      <c r="E318" s="44">
        <v>1865</v>
      </c>
      <c r="F318" s="400">
        <f t="shared" ref="F318:F319" si="611">E318/(D318-D317)</f>
        <v>0.25312160694896851</v>
      </c>
      <c r="G318" s="44">
        <v>9392</v>
      </c>
      <c r="H318" s="420">
        <v>1356564</v>
      </c>
      <c r="I318" s="75">
        <v>16960</v>
      </c>
      <c r="J318" s="51">
        <v>2226246</v>
      </c>
      <c r="K318" s="414">
        <f t="shared" ref="K318:K319" si="612">G318+I318</f>
        <v>26352</v>
      </c>
      <c r="L318" s="421">
        <v>2299</v>
      </c>
      <c r="M318" s="406">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8">
        <f t="shared" ref="R318:R319" si="618">Q318/P318</f>
        <v>0.11301235378564026</v>
      </c>
      <c r="S318" s="92">
        <f t="shared" ref="S318:S319" si="619">P318/5463.3</f>
        <v>28.432815331393112</v>
      </c>
    </row>
    <row r="319" spans="1:19" x14ac:dyDescent="0.35">
      <c r="A319" s="63">
        <v>44206</v>
      </c>
      <c r="B319" s="44">
        <v>1296879</v>
      </c>
      <c r="C319" s="44">
        <v>149766</v>
      </c>
      <c r="D319" s="420">
        <v>1446645</v>
      </c>
      <c r="E319" s="420">
        <v>1877</v>
      </c>
      <c r="F319" s="400">
        <f t="shared" si="611"/>
        <v>0.25950504631549842</v>
      </c>
      <c r="G319" s="44">
        <v>7187</v>
      </c>
      <c r="H319" s="420">
        <v>1363751</v>
      </c>
      <c r="I319" s="75">
        <v>13781</v>
      </c>
      <c r="J319" s="51">
        <v>2240027</v>
      </c>
      <c r="K319" s="414">
        <f t="shared" si="612"/>
        <v>20968</v>
      </c>
      <c r="L319" s="421">
        <v>2099</v>
      </c>
      <c r="M319" s="406">
        <f t="shared" si="613"/>
        <v>0.10010492178557802</v>
      </c>
      <c r="N319" s="91">
        <f t="shared" si="614"/>
        <v>52838</v>
      </c>
      <c r="O319" s="91">
        <f t="shared" si="615"/>
        <v>15173</v>
      </c>
      <c r="P319" s="153">
        <f t="shared" si="616"/>
        <v>158977</v>
      </c>
      <c r="Q319" s="153">
        <f t="shared" si="617"/>
        <v>17025</v>
      </c>
      <c r="R319" s="408">
        <f t="shared" si="618"/>
        <v>0.10709096284368179</v>
      </c>
      <c r="S319" s="92">
        <f t="shared" si="619"/>
        <v>29.099079311039116</v>
      </c>
    </row>
    <row r="320" spans="1:19" x14ac:dyDescent="0.35">
      <c r="A320" s="63">
        <v>44207</v>
      </c>
      <c r="B320" s="44">
        <v>1301985</v>
      </c>
      <c r="C320" s="44">
        <v>151548</v>
      </c>
      <c r="D320" s="420">
        <v>1453533</v>
      </c>
      <c r="E320" s="420">
        <v>1782</v>
      </c>
      <c r="F320" s="400">
        <f t="shared" ref="F320" si="620">E320/(D320-D319)</f>
        <v>0.25871080139372821</v>
      </c>
      <c r="G320" s="44">
        <v>5636</v>
      </c>
      <c r="H320" s="420">
        <v>1369387</v>
      </c>
      <c r="I320" s="75">
        <v>12094</v>
      </c>
      <c r="J320" s="51">
        <v>2252121</v>
      </c>
      <c r="K320" s="414">
        <f t="shared" ref="K320" si="621">G320+I320</f>
        <v>17730</v>
      </c>
      <c r="L320" s="421">
        <v>2041</v>
      </c>
      <c r="M320" s="406">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8">
        <f t="shared" ref="R320" si="627">Q320/P320</f>
        <v>0.1042928967384298</v>
      </c>
      <c r="S320" s="92">
        <f t="shared" ref="S320" si="628">P320/5463.3</f>
        <v>29.816594366042501</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topLeftCell="G1" zoomScale="110" zoomScaleNormal="110" workbookViewId="0"/>
  </sheetViews>
  <sheetFormatPr defaultColWidth="8.453125" defaultRowHeight="14.5" x14ac:dyDescent="0.35"/>
  <cols>
    <col min="1" max="16384" width="8.453125" style="3"/>
  </cols>
  <sheetData>
    <row r="1" spans="1:24" ht="15.5" x14ac:dyDescent="0.35">
      <c r="A1" s="29"/>
    </row>
    <row r="2" spans="1:24" x14ac:dyDescent="0.35">
      <c r="Q2" s="72"/>
      <c r="R2" s="72"/>
      <c r="S2" s="72"/>
      <c r="T2" s="72"/>
      <c r="U2" s="72"/>
      <c r="V2" s="72"/>
      <c r="W2" s="72"/>
      <c r="X2" s="72"/>
    </row>
    <row r="3" spans="1:24" x14ac:dyDescent="0.35">
      <c r="Q3" s="72"/>
      <c r="R3" s="72"/>
      <c r="S3" s="72"/>
      <c r="T3" s="72"/>
      <c r="U3" s="72"/>
      <c r="V3" s="72"/>
      <c r="W3" s="72"/>
      <c r="X3" s="72"/>
    </row>
    <row r="4" spans="1:24" x14ac:dyDescent="0.35">
      <c r="Q4" s="72"/>
      <c r="R4" s="72"/>
      <c r="S4" s="72"/>
      <c r="T4" s="72"/>
      <c r="U4" s="72"/>
      <c r="V4" s="72"/>
      <c r="W4" s="72"/>
      <c r="X4" s="72"/>
    </row>
    <row r="5" spans="1:24" x14ac:dyDescent="0.35">
      <c r="Q5" s="72"/>
      <c r="R5" s="72"/>
      <c r="S5" s="72"/>
      <c r="T5" s="72"/>
      <c r="U5" s="72"/>
      <c r="V5" s="72"/>
      <c r="W5" s="72"/>
      <c r="X5" s="72"/>
    </row>
    <row r="6" spans="1:24" x14ac:dyDescent="0.35">
      <c r="Q6" s="72"/>
      <c r="R6" s="72"/>
      <c r="S6" s="72"/>
      <c r="T6" s="72"/>
      <c r="U6" s="72"/>
      <c r="V6" s="72"/>
      <c r="W6" s="72"/>
      <c r="X6" s="72"/>
    </row>
    <row r="7" spans="1:24" x14ac:dyDescent="0.35">
      <c r="Q7" s="72"/>
      <c r="R7" s="72"/>
      <c r="S7" s="72"/>
      <c r="T7" s="72"/>
      <c r="U7" s="72"/>
      <c r="V7" s="72"/>
      <c r="W7" s="72"/>
      <c r="X7" s="72"/>
    </row>
    <row r="8" spans="1:24" x14ac:dyDescent="0.35">
      <c r="Q8" s="72"/>
      <c r="R8" s="72"/>
      <c r="S8" s="72"/>
      <c r="T8" s="72"/>
      <c r="U8" s="72"/>
      <c r="V8" s="72"/>
      <c r="W8" s="72"/>
      <c r="X8" s="72"/>
    </row>
    <row r="9" spans="1:24" x14ac:dyDescent="0.35">
      <c r="Q9" s="72"/>
      <c r="R9" s="72"/>
      <c r="S9" s="72"/>
      <c r="T9" s="72"/>
      <c r="U9" s="72"/>
      <c r="V9" s="72"/>
      <c r="W9" s="72"/>
      <c r="X9" s="72"/>
    </row>
    <row r="10" spans="1:24" x14ac:dyDescent="0.35">
      <c r="Q10" s="72"/>
      <c r="R10" s="72"/>
      <c r="S10" s="72"/>
      <c r="T10" s="72"/>
      <c r="U10" s="72"/>
      <c r="V10" s="72"/>
      <c r="W10" s="72"/>
      <c r="X10" s="72"/>
    </row>
    <row r="11" spans="1:24" x14ac:dyDescent="0.35">
      <c r="Q11" s="72"/>
      <c r="R11" s="72"/>
      <c r="S11" s="72"/>
      <c r="T11" s="72"/>
      <c r="U11" s="72"/>
      <c r="V11" s="72"/>
      <c r="W11" s="72"/>
      <c r="X11" s="72"/>
    </row>
    <row r="12" spans="1:24" x14ac:dyDescent="0.35">
      <c r="Q12" s="72"/>
      <c r="R12" s="72"/>
      <c r="S12" s="72"/>
      <c r="T12" s="72"/>
      <c r="U12" s="72"/>
      <c r="V12" s="72"/>
      <c r="W12" s="72"/>
      <c r="X12" s="72"/>
    </row>
    <row r="13" spans="1:24" x14ac:dyDescent="0.35">
      <c r="Q13" s="72"/>
      <c r="R13" s="72"/>
      <c r="S13" s="72"/>
      <c r="T13" s="72"/>
      <c r="U13" s="72"/>
      <c r="V13" s="72"/>
      <c r="W13" s="72"/>
      <c r="X13" s="72"/>
    </row>
    <row r="14" spans="1:24" x14ac:dyDescent="0.35">
      <c r="Q14" s="72"/>
      <c r="R14" s="72"/>
      <c r="S14" s="72"/>
      <c r="T14" s="72"/>
      <c r="U14" s="72"/>
      <c r="V14" s="72"/>
      <c r="W14" s="72"/>
      <c r="X14" s="72"/>
    </row>
    <row r="15" spans="1:24" x14ac:dyDescent="0.35">
      <c r="Q15" s="72"/>
      <c r="R15" s="72"/>
      <c r="S15" s="72"/>
      <c r="T15" s="72"/>
      <c r="U15" s="72"/>
      <c r="V15" s="72"/>
      <c r="W15" s="72"/>
      <c r="X15" s="72"/>
    </row>
    <row r="16" spans="1:24" x14ac:dyDescent="0.35">
      <c r="Q16" s="72"/>
      <c r="R16" s="72"/>
      <c r="S16" s="72"/>
      <c r="T16" s="72"/>
      <c r="U16" s="72"/>
      <c r="V16" s="72"/>
      <c r="W16" s="72"/>
      <c r="X16" s="72"/>
    </row>
    <row r="17" spans="17:24" x14ac:dyDescent="0.35">
      <c r="Q17" s="72"/>
      <c r="R17" s="72"/>
      <c r="S17" s="72"/>
      <c r="T17" s="72"/>
      <c r="U17" s="72"/>
      <c r="V17" s="72"/>
      <c r="W17" s="72"/>
      <c r="X17" s="72"/>
    </row>
    <row r="18" spans="17:24" x14ac:dyDescent="0.35">
      <c r="Q18" s="72"/>
      <c r="R18" s="72"/>
      <c r="S18" s="72"/>
      <c r="T18" s="72"/>
      <c r="U18" s="72"/>
      <c r="V18" s="72"/>
      <c r="W18" s="72"/>
      <c r="X18" s="72"/>
    </row>
    <row r="19" spans="17:24" x14ac:dyDescent="0.35">
      <c r="Q19" s="72"/>
      <c r="R19" s="72"/>
      <c r="S19" s="72"/>
      <c r="T19" s="72"/>
      <c r="U19" s="72"/>
      <c r="V19" s="72"/>
      <c r="W19" s="72"/>
      <c r="X19" s="72"/>
    </row>
    <row r="20" spans="17:24" x14ac:dyDescent="0.35">
      <c r="Q20" s="72"/>
      <c r="R20" s="72"/>
      <c r="S20" s="72"/>
      <c r="T20" s="72"/>
      <c r="U20" s="72"/>
      <c r="V20" s="72"/>
      <c r="W20" s="72"/>
      <c r="X20" s="72"/>
    </row>
    <row r="21" spans="17:24" x14ac:dyDescent="0.35">
      <c r="Q21" s="72"/>
      <c r="R21" s="72"/>
      <c r="S21" s="72"/>
      <c r="T21" s="72"/>
      <c r="U21" s="72"/>
      <c r="V21" s="72"/>
      <c r="W21" s="72"/>
      <c r="X21" s="72"/>
    </row>
    <row r="22" spans="17:24" x14ac:dyDescent="0.35">
      <c r="Q22" s="72"/>
      <c r="R22" s="72"/>
      <c r="S22" s="72"/>
      <c r="T22" s="72"/>
      <c r="U22" s="72"/>
      <c r="V22" s="72"/>
      <c r="W22" s="72"/>
      <c r="X22" s="72"/>
    </row>
    <row r="23" spans="17:24" x14ac:dyDescent="0.35">
      <c r="Q23" s="72"/>
      <c r="R23" s="72"/>
      <c r="S23" s="72"/>
      <c r="T23" s="72"/>
      <c r="U23" s="72"/>
      <c r="V23" s="72"/>
      <c r="W23" s="72"/>
      <c r="X23" s="72"/>
    </row>
    <row r="24" spans="17:24" x14ac:dyDescent="0.3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2021-01-11T10:31:14Z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vA45927566</value>
    </field>
    <field name="Objective-Version">
      <value order="0">115.102</value>
    </field>
    <field name="Objective-VersionNumber">
      <value order="0">764</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11 - School absence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u208525</cp:lastModifiedBy>
  <dcterms:created xsi:type="dcterms:W3CDTF">2020-04-08T13:34:50Z</dcterms:created>
  <dcterms:modified xsi:type="dcterms:W3CDTF">2021-01-11T12:50:18Z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2021-01-11T10:31:14Z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vA45927566</vt:lpwstr>
  </property>
  <property fmtid="{D5CDD505-2E9C-101B-9397-08002B2CF9AE}" pid="16" name="Objective-Version">
    <vt:lpwstr>115.102</vt:lpwstr>
  </property>
  <property fmtid="{D5CDD505-2E9C-101B-9397-08002B2CF9AE}" pid="17" name="Objective-VersionNumber">
    <vt:r8>764</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