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coile\Documents\Python Scripts\test\WIP\Samples\"/>
    </mc:Choice>
  </mc:AlternateContent>
  <bookViews>
    <workbookView xWindow="240" yWindow="15" windowWidth="16095" windowHeight="9660" activeTab="3"/>
  </bookViews>
  <sheets>
    <sheet name="DATA" sheetId="4" r:id="rId1"/>
    <sheet name="MeanPointGauss" sheetId="5" r:id="rId2"/>
    <sheet name="Raw" sheetId="3" r:id="rId3"/>
    <sheet name="Control" sheetId="6" r:id="rId4"/>
  </sheets>
  <calcPr calcId="152511"/>
</workbook>
</file>

<file path=xl/calcChain.xml><?xml version="1.0" encoding="utf-8"?>
<calcChain xmlns="http://schemas.openxmlformats.org/spreadsheetml/2006/main">
  <c r="D503" i="6" l="1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N12" i="6"/>
  <c r="N13" i="6" s="1"/>
  <c r="Q12" i="6"/>
  <c r="Q13" i="6" s="1"/>
  <c r="T12" i="6"/>
  <c r="T13" i="6" s="1"/>
  <c r="N17" i="6" l="1"/>
  <c r="N18" i="6"/>
  <c r="N20" i="6" s="1"/>
  <c r="B7" i="6" l="1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8" i="6"/>
  <c r="B34" i="6"/>
  <c r="B50" i="6"/>
  <c r="B66" i="6"/>
  <c r="B82" i="6"/>
  <c r="B92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15" i="6"/>
  <c r="B219" i="6"/>
  <c r="B223" i="6"/>
  <c r="B227" i="6"/>
  <c r="B231" i="6"/>
  <c r="B235" i="6"/>
  <c r="B239" i="6"/>
  <c r="B243" i="6"/>
  <c r="B247" i="6"/>
  <c r="B251" i="6"/>
  <c r="B255" i="6"/>
  <c r="B259" i="6"/>
  <c r="B263" i="6"/>
  <c r="B267" i="6"/>
  <c r="B271" i="6"/>
  <c r="B275" i="6"/>
  <c r="B279" i="6"/>
  <c r="B283" i="6"/>
  <c r="B287" i="6"/>
  <c r="B291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343" i="6"/>
  <c r="B347" i="6"/>
  <c r="B351" i="6"/>
  <c r="B355" i="6"/>
  <c r="B359" i="6"/>
  <c r="B363" i="6"/>
  <c r="B367" i="6"/>
  <c r="B371" i="6"/>
  <c r="B375" i="6"/>
  <c r="B379" i="6"/>
  <c r="B383" i="6"/>
  <c r="B387" i="6"/>
  <c r="B391" i="6"/>
  <c r="B395" i="6"/>
  <c r="B399" i="6"/>
  <c r="B403" i="6"/>
  <c r="B407" i="6"/>
  <c r="B411" i="6"/>
  <c r="B415" i="6"/>
  <c r="B6" i="6"/>
  <c r="B22" i="6"/>
  <c r="B38" i="6"/>
  <c r="B54" i="6"/>
  <c r="B70" i="6"/>
  <c r="B86" i="6"/>
  <c r="B94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152" i="6"/>
  <c r="B156" i="6"/>
  <c r="B160" i="6"/>
  <c r="B164" i="6"/>
  <c r="B168" i="6"/>
  <c r="B172" i="6"/>
  <c r="B176" i="6"/>
  <c r="B180" i="6"/>
  <c r="B184" i="6"/>
  <c r="B188" i="6"/>
  <c r="B192" i="6"/>
  <c r="B196" i="6"/>
  <c r="B200" i="6"/>
  <c r="B204" i="6"/>
  <c r="B208" i="6"/>
  <c r="B212" i="6"/>
  <c r="B216" i="6"/>
  <c r="B220" i="6"/>
  <c r="B224" i="6"/>
  <c r="B228" i="6"/>
  <c r="B232" i="6"/>
  <c r="B236" i="6"/>
  <c r="B240" i="6"/>
  <c r="B244" i="6"/>
  <c r="B248" i="6"/>
  <c r="B252" i="6"/>
  <c r="B256" i="6"/>
  <c r="B260" i="6"/>
  <c r="B264" i="6"/>
  <c r="B268" i="6"/>
  <c r="B272" i="6"/>
  <c r="B276" i="6"/>
  <c r="B280" i="6"/>
  <c r="B284" i="6"/>
  <c r="B288" i="6"/>
  <c r="B292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B10" i="6"/>
  <c r="B26" i="6"/>
  <c r="B42" i="6"/>
  <c r="B58" i="6"/>
  <c r="B74" i="6"/>
  <c r="B88" i="6"/>
  <c r="B96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77" i="6"/>
  <c r="B181" i="6"/>
  <c r="B185" i="6"/>
  <c r="B189" i="6"/>
  <c r="B193" i="6"/>
  <c r="B197" i="6"/>
  <c r="B201" i="6"/>
  <c r="B205" i="6"/>
  <c r="B209" i="6"/>
  <c r="B213" i="6"/>
  <c r="B217" i="6"/>
  <c r="B221" i="6"/>
  <c r="B225" i="6"/>
  <c r="B229" i="6"/>
  <c r="B233" i="6"/>
  <c r="B237" i="6"/>
  <c r="B241" i="6"/>
  <c r="B245" i="6"/>
  <c r="B249" i="6"/>
  <c r="B253" i="6"/>
  <c r="B257" i="6"/>
  <c r="B261" i="6"/>
  <c r="B265" i="6"/>
  <c r="B269" i="6"/>
  <c r="B273" i="6"/>
  <c r="B277" i="6"/>
  <c r="B281" i="6"/>
  <c r="B285" i="6"/>
  <c r="B289" i="6"/>
  <c r="B293" i="6"/>
  <c r="B297" i="6"/>
  <c r="B301" i="6"/>
  <c r="B305" i="6"/>
  <c r="B309" i="6"/>
  <c r="B313" i="6"/>
  <c r="B317" i="6"/>
  <c r="B321" i="6"/>
  <c r="B325" i="6"/>
  <c r="B329" i="6"/>
  <c r="B333" i="6"/>
  <c r="B337" i="6"/>
  <c r="B341" i="6"/>
  <c r="B345" i="6"/>
  <c r="B349" i="6"/>
  <c r="B353" i="6"/>
  <c r="B357" i="6"/>
  <c r="B361" i="6"/>
  <c r="B365" i="6"/>
  <c r="B369" i="6"/>
  <c r="B373" i="6"/>
  <c r="B377" i="6"/>
  <c r="B381" i="6"/>
  <c r="B385" i="6"/>
  <c r="B389" i="6"/>
  <c r="B393" i="6"/>
  <c r="B397" i="6"/>
  <c r="B401" i="6"/>
  <c r="B405" i="6"/>
  <c r="B409" i="6"/>
  <c r="B413" i="6"/>
  <c r="B30" i="6"/>
  <c r="B90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58" i="6"/>
  <c r="B366" i="6"/>
  <c r="B374" i="6"/>
  <c r="B382" i="6"/>
  <c r="B390" i="6"/>
  <c r="B398" i="6"/>
  <c r="B406" i="6"/>
  <c r="B414" i="6"/>
  <c r="B419" i="6"/>
  <c r="B423" i="6"/>
  <c r="B427" i="6"/>
  <c r="B431" i="6"/>
  <c r="B435" i="6"/>
  <c r="B439" i="6"/>
  <c r="B443" i="6"/>
  <c r="B447" i="6"/>
  <c r="B451" i="6"/>
  <c r="B455" i="6"/>
  <c r="B459" i="6"/>
  <c r="B463" i="6"/>
  <c r="B467" i="6"/>
  <c r="B471" i="6"/>
  <c r="B475" i="6"/>
  <c r="B479" i="6"/>
  <c r="B483" i="6"/>
  <c r="B487" i="6"/>
  <c r="B491" i="6"/>
  <c r="B495" i="6"/>
  <c r="B499" i="6"/>
  <c r="B503" i="6"/>
  <c r="B460" i="6"/>
  <c r="B468" i="6"/>
  <c r="B476" i="6"/>
  <c r="B484" i="6"/>
  <c r="B488" i="6"/>
  <c r="B496" i="6"/>
  <c r="B282" i="6"/>
  <c r="B330" i="6"/>
  <c r="B364" i="6"/>
  <c r="B380" i="6"/>
  <c r="B396" i="6"/>
  <c r="B418" i="6"/>
  <c r="B434" i="6"/>
  <c r="B446" i="6"/>
  <c r="B458" i="6"/>
  <c r="B462" i="6"/>
  <c r="B474" i="6"/>
  <c r="B486" i="6"/>
  <c r="B502" i="6"/>
  <c r="B46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2" i="6"/>
  <c r="B360" i="6"/>
  <c r="B368" i="6"/>
  <c r="B376" i="6"/>
  <c r="B384" i="6"/>
  <c r="B392" i="6"/>
  <c r="B400" i="6"/>
  <c r="B408" i="6"/>
  <c r="B416" i="6"/>
  <c r="B420" i="6"/>
  <c r="B424" i="6"/>
  <c r="B428" i="6"/>
  <c r="B432" i="6"/>
  <c r="B436" i="6"/>
  <c r="B440" i="6"/>
  <c r="B444" i="6"/>
  <c r="B448" i="6"/>
  <c r="B452" i="6"/>
  <c r="B456" i="6"/>
  <c r="B464" i="6"/>
  <c r="B472" i="6"/>
  <c r="B480" i="6"/>
  <c r="B492" i="6"/>
  <c r="B500" i="6"/>
  <c r="B14" i="6"/>
  <c r="B78" i="6"/>
  <c r="B106" i="6"/>
  <c r="B122" i="6"/>
  <c r="B138" i="6"/>
  <c r="B154" i="6"/>
  <c r="B186" i="6"/>
  <c r="B202" i="6"/>
  <c r="B218" i="6"/>
  <c r="B250" i="6"/>
  <c r="B298" i="6"/>
  <c r="B346" i="6"/>
  <c r="B388" i="6"/>
  <c r="B404" i="6"/>
  <c r="B422" i="6"/>
  <c r="B430" i="6"/>
  <c r="B438" i="6"/>
  <c r="B450" i="6"/>
  <c r="B470" i="6"/>
  <c r="B482" i="6"/>
  <c r="B494" i="6"/>
  <c r="B62" i="6"/>
  <c r="B102" i="6"/>
  <c r="B118" i="6"/>
  <c r="B134" i="6"/>
  <c r="B150" i="6"/>
  <c r="B166" i="6"/>
  <c r="B182" i="6"/>
  <c r="B198" i="6"/>
  <c r="B214" i="6"/>
  <c r="B230" i="6"/>
  <c r="B246" i="6"/>
  <c r="B262" i="6"/>
  <c r="B278" i="6"/>
  <c r="B294" i="6"/>
  <c r="B310" i="6"/>
  <c r="B326" i="6"/>
  <c r="B342" i="6"/>
  <c r="B354" i="6"/>
  <c r="B362" i="6"/>
  <c r="B370" i="6"/>
  <c r="B378" i="6"/>
  <c r="B386" i="6"/>
  <c r="B394" i="6"/>
  <c r="B402" i="6"/>
  <c r="B410" i="6"/>
  <c r="B417" i="6"/>
  <c r="B421" i="6"/>
  <c r="B425" i="6"/>
  <c r="B429" i="6"/>
  <c r="B433" i="6"/>
  <c r="B437" i="6"/>
  <c r="B441" i="6"/>
  <c r="B445" i="6"/>
  <c r="B449" i="6"/>
  <c r="B453" i="6"/>
  <c r="B457" i="6"/>
  <c r="B461" i="6"/>
  <c r="B465" i="6"/>
  <c r="B469" i="6"/>
  <c r="B473" i="6"/>
  <c r="B477" i="6"/>
  <c r="B481" i="6"/>
  <c r="B485" i="6"/>
  <c r="B489" i="6"/>
  <c r="B493" i="6"/>
  <c r="B497" i="6"/>
  <c r="B501" i="6"/>
  <c r="B170" i="6"/>
  <c r="B234" i="6"/>
  <c r="B266" i="6"/>
  <c r="B314" i="6"/>
  <c r="B356" i="6"/>
  <c r="B372" i="6"/>
  <c r="B412" i="6"/>
  <c r="B426" i="6"/>
  <c r="B442" i="6"/>
  <c r="B454" i="6"/>
  <c r="B466" i="6"/>
  <c r="B478" i="6"/>
  <c r="B490" i="6"/>
  <c r="B498" i="6"/>
  <c r="N21" i="6"/>
  <c r="N22" i="6" s="1"/>
  <c r="AB26" i="3" l="1"/>
  <c r="AB24" i="3"/>
  <c r="AC22" i="3" l="1"/>
  <c r="AD22" i="3"/>
  <c r="AB22" i="3"/>
  <c r="AB17" i="3"/>
  <c r="AC17" i="3"/>
  <c r="AD17" i="3"/>
  <c r="AB18" i="3"/>
  <c r="AC18" i="3"/>
  <c r="AD18" i="3"/>
  <c r="AB19" i="3"/>
  <c r="AC19" i="3"/>
  <c r="AD19" i="3"/>
  <c r="AB20" i="3"/>
  <c r="AC20" i="3"/>
  <c r="AD20" i="3"/>
  <c r="AC16" i="3"/>
  <c r="AD16" i="3"/>
  <c r="AB16" i="3"/>
  <c r="AD8" i="3"/>
  <c r="AC8" i="3"/>
  <c r="AB8" i="3"/>
  <c r="AD7" i="3"/>
  <c r="AC7" i="3"/>
  <c r="AB7" i="3"/>
  <c r="AD6" i="3"/>
  <c r="AC6" i="3"/>
  <c r="AB6" i="3"/>
  <c r="AD5" i="3"/>
  <c r="AC5" i="3"/>
  <c r="AB5" i="3"/>
  <c r="AD4" i="3"/>
  <c r="AC4" i="3"/>
  <c r="AB4" i="3"/>
  <c r="B2" i="5" l="1"/>
  <c r="W15" i="3"/>
  <c r="Y13" i="3"/>
  <c r="X13" i="3"/>
  <c r="W13" i="3"/>
  <c r="B3" i="4"/>
  <c r="C3" i="4"/>
  <c r="D3" i="4"/>
  <c r="B4" i="4"/>
  <c r="C4" i="4"/>
  <c r="D4" i="4"/>
  <c r="B5" i="4"/>
  <c r="C5" i="4"/>
  <c r="D5" i="4"/>
  <c r="B6" i="4"/>
  <c r="C6" i="4"/>
  <c r="D6" i="4"/>
  <c r="C2" i="4"/>
  <c r="D2" i="4"/>
  <c r="B2" i="4"/>
  <c r="X5" i="3"/>
  <c r="X6" i="3"/>
  <c r="X7" i="3"/>
  <c r="X8" i="3"/>
  <c r="X4" i="3"/>
  <c r="W5" i="3"/>
  <c r="W6" i="3"/>
  <c r="W7" i="3"/>
  <c r="W8" i="3"/>
  <c r="W4" i="3"/>
  <c r="V5" i="3"/>
  <c r="V6" i="3"/>
  <c r="V7" i="3"/>
  <c r="V8" i="3"/>
  <c r="V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4" i="3"/>
  <c r="P18" i="3"/>
  <c r="Q18" i="3"/>
  <c r="R18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Q4" i="3"/>
  <c r="R4" i="3"/>
  <c r="P4" i="3"/>
  <c r="N15" i="3"/>
  <c r="N16" i="3"/>
  <c r="N17" i="3"/>
  <c r="N18" i="3"/>
  <c r="N14" i="3"/>
  <c r="M10" i="3"/>
  <c r="M11" i="3"/>
  <c r="M12" i="3"/>
  <c r="M13" i="3"/>
  <c r="M9" i="3"/>
  <c r="L5" i="3"/>
  <c r="L6" i="3"/>
  <c r="L7" i="3"/>
  <c r="L8" i="3"/>
  <c r="L4" i="3"/>
  <c r="G3" i="3" l="1"/>
  <c r="H3" i="3"/>
  <c r="G4" i="3"/>
  <c r="H4" i="3"/>
  <c r="G5" i="3"/>
  <c r="H5" i="3"/>
  <c r="G6" i="3"/>
  <c r="H6" i="3"/>
  <c r="G7" i="3"/>
  <c r="H7" i="3"/>
  <c r="F4" i="3"/>
  <c r="F5" i="3"/>
  <c r="F6" i="3"/>
  <c r="F7" i="3"/>
  <c r="F3" i="3"/>
  <c r="G12" i="3"/>
  <c r="G13" i="3" s="1"/>
  <c r="H12" i="3"/>
  <c r="H13" i="3" s="1"/>
  <c r="F12" i="3" l="1"/>
  <c r="F13" i="3" s="1"/>
  <c r="D4" i="3"/>
  <c r="C4" i="3"/>
  <c r="C5" i="3"/>
  <c r="D5" i="3" s="1"/>
  <c r="C6" i="3"/>
  <c r="D6" i="3" s="1"/>
  <c r="C7" i="3"/>
  <c r="D7" i="3" s="1"/>
  <c r="B3" i="3"/>
  <c r="C3" i="3" s="1"/>
  <c r="D3" i="3" s="1"/>
</calcChain>
</file>

<file path=xl/sharedStrings.xml><?xml version="1.0" encoding="utf-8"?>
<sst xmlns="http://schemas.openxmlformats.org/spreadsheetml/2006/main" count="62" uniqueCount="39">
  <si>
    <t>zj</t>
  </si>
  <si>
    <t>zj*</t>
  </si>
  <si>
    <t>rj</t>
  </si>
  <si>
    <t>m</t>
  </si>
  <si>
    <t>sln</t>
  </si>
  <si>
    <t>mln</t>
  </si>
  <si>
    <t>cov</t>
  </si>
  <si>
    <t>X1</t>
  </si>
  <si>
    <t>X2</t>
  </si>
  <si>
    <t>X3</t>
  </si>
  <si>
    <t>M-DRM scheme (rj) - based on U(0,1)</t>
  </si>
  <si>
    <t>Xj M-DRM scheme</t>
  </si>
  <si>
    <t>Y</t>
  </si>
  <si>
    <t>M-DRM Matrix Style</t>
  </si>
  <si>
    <t>Mean Point (all c values =&gt; i.e. all z3 here)</t>
  </si>
  <si>
    <t>r</t>
  </si>
  <si>
    <t>CENTRAL</t>
  </si>
  <si>
    <t>alpha</t>
  </si>
  <si>
    <t>X^alpha</t>
  </si>
  <si>
    <t>W</t>
  </si>
  <si>
    <t>contribution</t>
  </si>
  <si>
    <t>E[hk^alpha]</t>
  </si>
  <si>
    <t>Multiplication</t>
  </si>
  <si>
    <t>central^alpha^(n-1)</t>
  </si>
  <si>
    <t>n</t>
  </si>
  <si>
    <t>sY</t>
  </si>
  <si>
    <t>mY</t>
  </si>
  <si>
    <t>covY</t>
  </si>
  <si>
    <t>slnY</t>
  </si>
  <si>
    <t>mlnY</t>
  </si>
  <si>
    <t>lnY = ln(2)+ln(X1)+ln(X2)-ln(X3)</t>
  </si>
  <si>
    <t>LN</t>
  </si>
  <si>
    <t>Y=2*X1*X2/X3</t>
  </si>
  <si>
    <t>X</t>
  </si>
  <si>
    <t>POE</t>
  </si>
  <si>
    <t>POE m3</t>
  </si>
  <si>
    <t>CDF m3</t>
  </si>
  <si>
    <t>PDF</t>
  </si>
  <si>
    <t>PDF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</si>
</sst>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3" borderId="11" xfId="0" applyFill="1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Control!$G$3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Control!$G$4:$G$503</c:f>
              <c:numCache>
                <c:formatCode>General</c:formatCode>
                <c:ptCount val="500"/>
                <c:pt idx="0">
                  <c:v>0</c:v>
                </c:pt>
                <c:pt idx="1">
                  <c:v>3.3320583790246274E-16</c:v>
                </c:pt>
                <c:pt idx="2">
                  <c:v>2.5256105068780264E-11</c:v>
                </c:pt>
                <c:pt idx="3">
                  <c:v>5.8511933753363372E-9</c:v>
                </c:pt>
                <c:pt idx="4">
                  <c:v>1.682713993825474E-7</c:v>
                </c:pt>
                <c:pt idx="5">
                  <c:v>1.707056436374892E-6</c:v>
                </c:pt>
                <c:pt idx="6">
                  <c:v>9.4007439436722497E-6</c:v>
                </c:pt>
                <c:pt idx="7">
                  <c:v>3.488152580222652E-5</c:v>
                </c:pt>
                <c:pt idx="8">
                  <c:v>9.854722382825586E-5</c:v>
                </c:pt>
                <c:pt idx="9">
                  <c:v>2.2854277812279358E-4</c:v>
                </c:pt>
                <c:pt idx="10">
                  <c:v>4.5700687172096427E-4</c:v>
                </c:pt>
                <c:pt idx="11">
                  <c:v>8.149874758869906E-4</c:v>
                </c:pt>
                <c:pt idx="12">
                  <c:v>1.3276088931066753E-3</c:v>
                </c:pt>
                <c:pt idx="13">
                  <c:v>2.0105832493398433E-3</c:v>
                </c:pt>
                <c:pt idx="14">
                  <c:v>2.8684997552045279E-3</c:v>
                </c:pt>
                <c:pt idx="15">
                  <c:v>3.894799302602244E-3</c:v>
                </c:pt>
                <c:pt idx="16">
                  <c:v>5.0730441176643319E-3</c:v>
                </c:pt>
                <c:pt idx="17">
                  <c:v>6.3789947283279785E-3</c:v>
                </c:pt>
                <c:pt idx="18">
                  <c:v>7.7830401901927346E-3</c:v>
                </c:pt>
                <c:pt idx="19">
                  <c:v>9.2526258515381217E-3</c:v>
                </c:pt>
                <c:pt idx="20">
                  <c:v>1.0754438448393107E-2</c:v>
                </c:pt>
                <c:pt idx="21">
                  <c:v>1.2256213600276816E-2</c:v>
                </c:pt>
                <c:pt idx="22">
                  <c:v>1.3728113726749319E-2</c:v>
                </c:pt>
                <c:pt idx="23">
                  <c:v>1.5143682578896745E-2</c:v>
                </c:pt>
                <c:pt idx="24">
                  <c:v>1.6480418628396033E-2</c:v>
                </c:pt>
                <c:pt idx="25">
                  <c:v>1.772002816787507E-2</c:v>
                </c:pt>
                <c:pt idx="26">
                  <c:v>1.8848425100628067E-2</c:v>
                </c:pt>
                <c:pt idx="27">
                  <c:v>1.9855542375465239E-2</c:v>
                </c:pt>
                <c:pt idx="28">
                  <c:v>2.0735013266952554E-2</c:v>
                </c:pt>
                <c:pt idx="29">
                  <c:v>2.1483771687386351E-2</c:v>
                </c:pt>
                <c:pt idx="30">
                  <c:v>2.2101611110094614E-2</c:v>
                </c:pt>
                <c:pt idx="31">
                  <c:v>2.2590732515076806E-2</c:v>
                </c:pt>
                <c:pt idx="32">
                  <c:v>2.2955303604979386E-2</c:v>
                </c:pt>
                <c:pt idx="33">
                  <c:v>2.3201044630943257E-2</c:v>
                </c:pt>
                <c:pt idx="34">
                  <c:v>2.3334850557994159E-2</c:v>
                </c:pt>
                <c:pt idx="35">
                  <c:v>2.3364454910778518E-2</c:v>
                </c:pt>
                <c:pt idx="36">
                  <c:v>2.3298137331355634E-2</c:v>
                </c:pt>
                <c:pt idx="37">
                  <c:v>2.3144474484918239E-2</c:v>
                </c:pt>
                <c:pt idx="38">
                  <c:v>2.2912132298741814E-2</c:v>
                </c:pt>
                <c:pt idx="39">
                  <c:v>2.2609696458534851E-2</c:v>
                </c:pt>
                <c:pt idx="40">
                  <c:v>2.2245537477786556E-2</c:v>
                </c:pt>
                <c:pt idx="41">
                  <c:v>2.1827706384096007E-2</c:v>
                </c:pt>
                <c:pt idx="42">
                  <c:v>2.1363857037244589E-2</c:v>
                </c:pt>
                <c:pt idx="43">
                  <c:v>2.0861191231617008E-2</c:v>
                </c:pt>
                <c:pt idx="44">
                  <c:v>2.0326422981977326E-2</c:v>
                </c:pt>
                <c:pt idx="45">
                  <c:v>1.976575870221518E-2</c:v>
                </c:pt>
                <c:pt idx="46">
                  <c:v>1.9184890328747619E-2</c:v>
                </c:pt>
                <c:pt idx="47">
                  <c:v>1.8588998790332014E-2</c:v>
                </c:pt>
                <c:pt idx="48">
                  <c:v>1.79827655679183E-2</c:v>
                </c:pt>
                <c:pt idx="49">
                  <c:v>1.7370390411226642E-2</c:v>
                </c:pt>
                <c:pt idx="50">
                  <c:v>1.6755613576547604E-2</c:v>
                </c:pt>
                <c:pt idx="51">
                  <c:v>1.6141741219472854E-2</c:v>
                </c:pt>
                <c:pt idx="52">
                  <c:v>1.5531672815715982E-2</c:v>
                </c:pt>
                <c:pt idx="53">
                  <c:v>1.492792969324392E-2</c:v>
                </c:pt>
                <c:pt idx="54">
                  <c:v>1.4332683940976044E-2</c:v>
                </c:pt>
                <c:pt idx="55">
                  <c:v>1.3747787115313879E-2</c:v>
                </c:pt>
                <c:pt idx="56">
                  <c:v>1.3174798298067354E-2</c:v>
                </c:pt>
                <c:pt idx="57">
                  <c:v>1.2615011170411326E-2</c:v>
                </c:pt>
                <c:pt idx="58">
                  <c:v>1.2069479859805422E-2</c:v>
                </c:pt>
                <c:pt idx="59">
                  <c:v>1.1539043392710979E-2</c:v>
                </c:pt>
                <c:pt idx="60">
                  <c:v>1.1024348647660375E-2</c:v>
                </c:pt>
                <c:pt idx="61">
                  <c:v>1.0525871752808563E-2</c:v>
                </c:pt>
                <c:pt idx="62">
                  <c:v>1.0043937911357959E-2</c:v>
                </c:pt>
                <c:pt idx="63">
                  <c:v>9.5787396688216345E-3</c:v>
                </c:pt>
                <c:pt idx="64">
                  <c:v>9.130353659412855E-3</c:v>
                </c:pt>
                <c:pt idx="65">
                  <c:v>8.6987558861652201E-3</c:v>
                </c:pt>
                <c:pt idx="66">
                  <c:v>8.2838356017734469E-3</c:v>
                </c:pt>
                <c:pt idx="67">
                  <c:v>7.8854078655218214E-3</c:v>
                </c:pt>
                <c:pt idx="68">
                  <c:v>7.5032248568181262E-3</c:v>
                </c:pt>
                <c:pt idx="69">
                  <c:v>7.1369860284348123E-3</c:v>
                </c:pt>
                <c:pt idx="70">
                  <c:v>6.7863471831299278E-3</c:v>
                </c:pt>
                <c:pt idx="71">
                  <c:v>6.4509285563387102E-3</c:v>
                </c:pt>
                <c:pt idx="72">
                  <c:v>6.1303219854717565E-3</c:v>
                </c:pt>
                <c:pt idx="73">
                  <c:v>5.8240972433405286E-3</c:v>
                </c:pt>
                <c:pt idx="74">
                  <c:v>5.531807609607654E-3</c:v>
                </c:pt>
                <c:pt idx="75">
                  <c:v>5.2529947501346926E-3</c:v>
                </c:pt>
                <c:pt idx="76">
                  <c:v>4.9871929698343002E-3</c:v>
                </c:pt>
                <c:pt idx="77">
                  <c:v>4.733932900259437E-3</c:v>
                </c:pt>
                <c:pt idx="78">
                  <c:v>4.4927446787750057E-3</c:v>
                </c:pt>
                <c:pt idx="79">
                  <c:v>4.2631606718388903E-3</c:v>
                </c:pt>
                <c:pt idx="80">
                  <c:v>4.0447177907231135E-3</c:v>
                </c:pt>
                <c:pt idx="81">
                  <c:v>3.8369594439749614E-3</c:v>
                </c:pt>
                <c:pt idx="82">
                  <c:v>3.6394371670820853E-3</c:v>
                </c:pt>
                <c:pt idx="83">
                  <c:v>3.4517119661812003E-3</c:v>
                </c:pt>
                <c:pt idx="84">
                  <c:v>3.2733554092508441E-3</c:v>
                </c:pt>
                <c:pt idx="85">
                  <c:v>3.1039504950556409E-3</c:v>
                </c:pt>
                <c:pt idx="86">
                  <c:v>2.9430923271652745E-3</c:v>
                </c:pt>
                <c:pt idx="87">
                  <c:v>2.7903886176488951E-3</c:v>
                </c:pt>
                <c:pt idx="88">
                  <c:v>2.6454600425404565E-3</c:v>
                </c:pt>
                <c:pt idx="89">
                  <c:v>2.5079404688710507E-3</c:v>
                </c:pt>
                <c:pt idx="90">
                  <c:v>2.3774770709626457E-3</c:v>
                </c:pt>
                <c:pt idx="91">
                  <c:v>2.2537303517610671E-3</c:v>
                </c:pt>
                <c:pt idx="92">
                  <c:v>2.1363740832431579E-3</c:v>
                </c:pt>
                <c:pt idx="93">
                  <c:v>2.0250951783532525E-3</c:v>
                </c:pt>
                <c:pt idx="94">
                  <c:v>1.9195935054936088E-3</c:v>
                </c:pt>
                <c:pt idx="95">
                  <c:v>1.8195816553031926E-3</c:v>
                </c:pt>
                <c:pt idx="96">
                  <c:v>1.724784668296243E-3</c:v>
                </c:pt>
                <c:pt idx="97">
                  <c:v>1.6349397308869312E-3</c:v>
                </c:pt>
                <c:pt idx="98">
                  <c:v>1.5497958463889128E-3</c:v>
                </c:pt>
                <c:pt idx="99">
                  <c:v>1.4691134867389779E-3</c:v>
                </c:pt>
                <c:pt idx="100">
                  <c:v>1.3926642299439051E-3</c:v>
                </c:pt>
                <c:pt idx="101">
                  <c:v>1.3202303875806034E-3</c:v>
                </c:pt>
                <c:pt idx="102">
                  <c:v>1.2516046260838138E-3</c:v>
                </c:pt>
                <c:pt idx="103">
                  <c:v>1.1865895850268573E-3</c:v>
                </c:pt>
                <c:pt idx="104">
                  <c:v>1.1249974951314393E-3</c:v>
                </c:pt>
                <c:pt idx="105">
                  <c:v>1.0666497983274784E-3</c:v>
                </c:pt>
                <c:pt idx="106">
                  <c:v>1.0113767718174685E-3</c:v>
                </c:pt>
                <c:pt idx="107">
                  <c:v>9.5901715777673758E-4</c:v>
                </c:pt>
                <c:pt idx="108">
                  <c:v>9.0941780003725762E-4</c:v>
                </c:pt>
                <c:pt idx="109">
                  <c:v>8.6243328885377793E-4</c:v>
                </c:pt>
                <c:pt idx="110">
                  <c:v>8.1792561463327738E-4</c:v>
                </c:pt>
                <c:pt idx="111">
                  <c:v>7.7576383131925286E-4</c:v>
                </c:pt>
                <c:pt idx="112">
                  <c:v>7.3582372995716159E-4</c:v>
                </c:pt>
                <c:pt idx="113">
                  <c:v>6.9798752282474071E-4</c:v>
                </c:pt>
                <c:pt idx="114">
                  <c:v>6.6214353838754279E-4</c:v>
                </c:pt>
                <c:pt idx="115">
                  <c:v>6.2818592723418013E-4</c:v>
                </c:pt>
                <c:pt idx="116">
                  <c:v>5.9601437905537635E-4</c:v>
                </c:pt>
                <c:pt idx="117">
                  <c:v>5.6553385065384728E-4</c:v>
                </c:pt>
                <c:pt idx="118">
                  <c:v>5.3665430490721321E-4</c:v>
                </c:pt>
                <c:pt idx="119">
                  <c:v>5.0929046055160642E-4</c:v>
                </c:pt>
                <c:pt idx="120">
                  <c:v>4.8336155260852732E-4</c:v>
                </c:pt>
                <c:pt idx="121">
                  <c:v>4.5879110324035334E-4</c:v>
                </c:pt>
                <c:pt idx="122">
                  <c:v>4.355067027899347E-4</c:v>
                </c:pt>
                <c:pt idx="123">
                  <c:v>4.1343980073578029E-4</c:v>
                </c:pt>
                <c:pt idx="124">
                  <c:v>3.9252550627592566E-4</c:v>
                </c:pt>
                <c:pt idx="125">
                  <c:v>3.7270239823967332E-4</c:v>
                </c:pt>
                <c:pt idx="126">
                  <c:v>3.5391234401651521E-4</c:v>
                </c:pt>
                <c:pt idx="127">
                  <c:v>3.3610032718521532E-4</c:v>
                </c:pt>
                <c:pt idx="128">
                  <c:v>3.192142835225132E-4</c:v>
                </c:pt>
                <c:pt idx="129">
                  <c:v>3.0320494506997557E-4</c:v>
                </c:pt>
                <c:pt idx="130">
                  <c:v>2.8802569193870319E-4</c:v>
                </c:pt>
                <c:pt idx="131">
                  <c:v>2.73632411534574E-4</c:v>
                </c:pt>
                <c:pt idx="132">
                  <c:v>2.5998336489112364E-4</c:v>
                </c:pt>
                <c:pt idx="133">
                  <c:v>2.4703905980287094E-4</c:v>
                </c:pt>
                <c:pt idx="134">
                  <c:v>2.3476213045856267E-4</c:v>
                </c:pt>
                <c:pt idx="135">
                  <c:v>2.2311722328130149E-4</c:v>
                </c:pt>
                <c:pt idx="136">
                  <c:v>2.1207088869061431E-4</c:v>
                </c:pt>
                <c:pt idx="137">
                  <c:v>2.0159147851014683E-4</c:v>
                </c:pt>
                <c:pt idx="138">
                  <c:v>1.9164904875357589E-4</c:v>
                </c:pt>
                <c:pt idx="139">
                  <c:v>1.8221526753056454E-4</c:v>
                </c:pt>
                <c:pt idx="140">
                  <c:v>1.7326332782386072E-4</c:v>
                </c:pt>
                <c:pt idx="141">
                  <c:v>1.6476786489811769E-4</c:v>
                </c:pt>
                <c:pt idx="142">
                  <c:v>1.5670487811033534E-4</c:v>
                </c:pt>
                <c:pt idx="143">
                  <c:v>1.4905165690120583E-4</c:v>
                </c:pt>
                <c:pt idx="144">
                  <c:v>1.4178671075585982E-4</c:v>
                </c:pt>
                <c:pt idx="145">
                  <c:v>1.3488970293159305E-4</c:v>
                </c:pt>
                <c:pt idx="146">
                  <c:v>1.2834138775902839E-4</c:v>
                </c:pt>
                <c:pt idx="147">
                  <c:v>1.2212355133188601E-4</c:v>
                </c:pt>
                <c:pt idx="148">
                  <c:v>1.1621895540896463E-4</c:v>
                </c:pt>
                <c:pt idx="149">
                  <c:v>1.1061128436015534E-4</c:v>
                </c:pt>
                <c:pt idx="150">
                  <c:v>1.0528509499627232E-4</c:v>
                </c:pt>
                <c:pt idx="151">
                  <c:v>1.0022576913014602E-4</c:v>
                </c:pt>
                <c:pt idx="152">
                  <c:v>9.5419468723860861E-5</c:v>
                </c:pt>
                <c:pt idx="153">
                  <c:v>9.0853093484137172E-5</c:v>
                </c:pt>
                <c:pt idx="154">
                  <c:v>8.6514240774722431E-5</c:v>
                </c:pt>
                <c:pt idx="155">
                  <c:v>8.2391167721255048E-5</c:v>
                </c:pt>
                <c:pt idx="156">
                  <c:v>7.8472755390338893E-5</c:v>
                </c:pt>
                <c:pt idx="157">
                  <c:v>7.4748474930655672E-5</c:v>
                </c:pt>
                <c:pt idx="158">
                  <c:v>7.1208355569679914E-5</c:v>
                </c:pt>
                <c:pt idx="159">
                  <c:v>6.784295436510877E-5</c:v>
                </c:pt>
                <c:pt idx="160">
                  <c:v>6.4643327615364536E-5</c:v>
                </c:pt>
                <c:pt idx="161">
                  <c:v>6.1601003838575855E-5</c:v>
                </c:pt>
                <c:pt idx="162">
                  <c:v>5.8707958234210234E-5</c:v>
                </c:pt>
                <c:pt idx="163">
                  <c:v>5.5956588546090482E-5</c:v>
                </c:pt>
                <c:pt idx="164">
                  <c:v>5.3339692249881833E-5</c:v>
                </c:pt>
                <c:pt idx="165">
                  <c:v>5.0850444992229062E-5</c:v>
                </c:pt>
                <c:pt idx="166">
                  <c:v>4.8482380212667849E-5</c:v>
                </c:pt>
                <c:pt idx="167">
                  <c:v>4.6229369883143422E-5</c:v>
                </c:pt>
                <c:pt idx="168">
                  <c:v>4.4085606303495503E-5</c:v>
                </c:pt>
                <c:pt idx="169">
                  <c:v>4.2045584894635127E-5</c:v>
                </c:pt>
                <c:pt idx="170">
                  <c:v>4.0104087934305129E-5</c:v>
                </c:pt>
                <c:pt idx="171">
                  <c:v>3.8256169183332858E-5</c:v>
                </c:pt>
                <c:pt idx="172">
                  <c:v>3.6497139353138444E-5</c:v>
                </c:pt>
                <c:pt idx="173">
                  <c:v>3.4822552367968585E-5</c:v>
                </c:pt>
                <c:pt idx="174">
                  <c:v>3.3228192377887987E-5</c:v>
                </c:pt>
                <c:pt idx="175">
                  <c:v>3.1710061480975672E-5</c:v>
                </c:pt>
                <c:pt idx="176">
                  <c:v>3.0264368115486627E-5</c:v>
                </c:pt>
                <c:pt idx="177">
                  <c:v>2.8887516084891507E-5</c:v>
                </c:pt>
                <c:pt idx="178">
                  <c:v>2.7576094180777226E-5</c:v>
                </c:pt>
                <c:pt idx="179">
                  <c:v>2.6326866370522041E-5</c:v>
                </c:pt>
                <c:pt idx="180">
                  <c:v>2.513676251850331E-5</c:v>
                </c:pt>
                <c:pt idx="181">
                  <c:v>2.4002869611330477E-5</c:v>
                </c:pt>
                <c:pt idx="182">
                  <c:v>2.2922423459236804E-5</c:v>
                </c:pt>
                <c:pt idx="183">
                  <c:v>2.1892800847313645E-5</c:v>
                </c:pt>
                <c:pt idx="184">
                  <c:v>2.0911512111742041E-5</c:v>
                </c:pt>
                <c:pt idx="185">
                  <c:v>1.9976194117552144E-5</c:v>
                </c:pt>
                <c:pt idx="186">
                  <c:v>1.9084603615758714E-5</c:v>
                </c:pt>
                <c:pt idx="187">
                  <c:v>1.8234610958951953E-5</c:v>
                </c:pt>
                <c:pt idx="188">
                  <c:v>1.7424194155587046E-5</c:v>
                </c:pt>
                <c:pt idx="189">
                  <c:v>1.6651433244324775E-5</c:v>
                </c:pt>
                <c:pt idx="190">
                  <c:v>1.5914504970810664E-5</c:v>
                </c:pt>
                <c:pt idx="191">
                  <c:v>1.5211677750264335E-5</c:v>
                </c:pt>
                <c:pt idx="192">
                  <c:v>1.4541306900178744E-5</c:v>
                </c:pt>
                <c:pt idx="193">
                  <c:v>1.3901830128303936E-5</c:v>
                </c:pt>
                <c:pt idx="194">
                  <c:v>1.3291763261917926E-5</c:v>
                </c:pt>
                <c:pt idx="195">
                  <c:v>1.2709696205164834E-5</c:v>
                </c:pt>
                <c:pt idx="196">
                  <c:v>1.2154289111980762E-5</c:v>
                </c:pt>
                <c:pt idx="197">
                  <c:v>1.1624268762820178E-5</c:v>
                </c:pt>
                <c:pt idx="198">
                  <c:v>1.1118425134052876E-5</c:v>
                </c:pt>
                <c:pt idx="199">
                  <c:v>1.0635608149520513E-5</c:v>
                </c:pt>
                <c:pt idx="200">
                  <c:v>1.0174724604327671E-5</c:v>
                </c:pt>
                <c:pt idx="201">
                  <c:v>9.7347352514910659E-6</c:v>
                </c:pt>
                <c:pt idx="202">
                  <c:v>9.3146520425952959E-6</c:v>
                </c:pt>
                <c:pt idx="203">
                  <c:v>8.9135355140906886E-6</c:v>
                </c:pt>
                <c:pt idx="204">
                  <c:v>8.5304923113356119E-6</c:v>
                </c:pt>
                <c:pt idx="205">
                  <c:v>8.1646728429222523E-6</c:v>
                </c:pt>
                <c:pt idx="206">
                  <c:v>7.8152690582380516E-6</c:v>
                </c:pt>
                <c:pt idx="207">
                  <c:v>7.4815123416037558E-6</c:v>
                </c:pt>
                <c:pt idx="208">
                  <c:v>7.1626715166999089E-6</c:v>
                </c:pt>
                <c:pt idx="209">
                  <c:v>6.8580509553375982E-6</c:v>
                </c:pt>
                <c:pt idx="210">
                  <c:v>6.5669887849593545E-6</c:v>
                </c:pt>
                <c:pt idx="211">
                  <c:v>6.2888551895643899E-6</c:v>
                </c:pt>
                <c:pt idx="212">
                  <c:v>6.0230507990453645E-6</c:v>
                </c:pt>
                <c:pt idx="213">
                  <c:v>5.7690051621981465E-6</c:v>
                </c:pt>
                <c:pt idx="214">
                  <c:v>5.5261752989284367E-6</c:v>
                </c:pt>
                <c:pt idx="215">
                  <c:v>5.2940443274219503E-6</c:v>
                </c:pt>
                <c:pt idx="216">
                  <c:v>5.0721201622799886E-6</c:v>
                </c:pt>
                <c:pt idx="217">
                  <c:v>4.8599342798383926E-6</c:v>
                </c:pt>
                <c:pt idx="218">
                  <c:v>4.6570405470962503E-6</c:v>
                </c:pt>
                <c:pt idx="219">
                  <c:v>4.4630141108756407E-6</c:v>
                </c:pt>
                <c:pt idx="220">
                  <c:v>4.2774503440175018E-6</c:v>
                </c:pt>
                <c:pt idx="221">
                  <c:v>4.0999638455932447E-6</c:v>
                </c:pt>
                <c:pt idx="222">
                  <c:v>3.9301874922756847E-6</c:v>
                </c:pt>
                <c:pt idx="223">
                  <c:v>3.7677715381689734E-6</c:v>
                </c:pt>
                <c:pt idx="224">
                  <c:v>3.6123827605419305E-6</c:v>
                </c:pt>
                <c:pt idx="225">
                  <c:v>3.4637036490498601E-6</c:v>
                </c:pt>
                <c:pt idx="226">
                  <c:v>3.3214316361591296E-6</c:v>
                </c:pt>
                <c:pt idx="227">
                  <c:v>3.1852783666127122E-6</c:v>
                </c:pt>
                <c:pt idx="228">
                  <c:v>3.0549690038918154E-6</c:v>
                </c:pt>
                <c:pt idx="229">
                  <c:v>2.9302415717387411E-6</c:v>
                </c:pt>
                <c:pt idx="230">
                  <c:v>2.8108463289102315E-6</c:v>
                </c:pt>
                <c:pt idx="231">
                  <c:v>2.6965451754290154E-6</c:v>
                </c:pt>
                <c:pt idx="232">
                  <c:v>2.5871110886942428E-6</c:v>
                </c:pt>
                <c:pt idx="233">
                  <c:v>2.4823275878993573E-6</c:v>
                </c:pt>
                <c:pt idx="234">
                  <c:v>2.3819882252887884E-6</c:v>
                </c:pt>
                <c:pt idx="235">
                  <c:v>2.285896102863789E-6</c:v>
                </c:pt>
                <c:pt idx="236">
                  <c:v>2.193863413221215E-6</c:v>
                </c:pt>
                <c:pt idx="237">
                  <c:v>2.1057110032799035E-6</c:v>
                </c:pt>
                <c:pt idx="238">
                  <c:v>2.0212679597148047E-6</c:v>
                </c:pt>
                <c:pt idx="239">
                  <c:v>1.9403712149824651E-6</c:v>
                </c:pt>
                <c:pt idx="240">
                  <c:v>1.8628651728799271E-6</c:v>
                </c:pt>
                <c:pt idx="241">
                  <c:v>1.7886013526356457E-6</c:v>
                </c:pt>
                <c:pt idx="242">
                  <c:v>1.7174380505838315E-6</c:v>
                </c:pt>
                <c:pt idx="243">
                  <c:v>1.6492400185235548E-6</c:v>
                </c:pt>
                <c:pt idx="244">
                  <c:v>1.5838781579114223E-6</c:v>
                </c:pt>
                <c:pt idx="245">
                  <c:v>1.5212292290816357E-6</c:v>
                </c:pt>
                <c:pt idx="246">
                  <c:v>1.4611755747291594E-6</c:v>
                </c:pt>
                <c:pt idx="247">
                  <c:v>1.403604856932098E-6</c:v>
                </c:pt>
                <c:pt idx="248">
                  <c:v>1.348409807027544E-6</c:v>
                </c:pt>
                <c:pt idx="249">
                  <c:v>1.2954879876902616E-6</c:v>
                </c:pt>
                <c:pt idx="250">
                  <c:v>1.2447415665983895E-6</c:v>
                </c:pt>
                <c:pt idx="251">
                  <c:v>1.1960771011019556E-6</c:v>
                </c:pt>
                <c:pt idx="252">
                  <c:v>1.1494053333404434E-6</c:v>
                </c:pt>
                <c:pt idx="253">
                  <c:v>1.1046409952845897E-6</c:v>
                </c:pt>
                <c:pt idx="254">
                  <c:v>1.0617026232046036E-6</c:v>
                </c:pt>
                <c:pt idx="255">
                  <c:v>1.0205123810930545E-6</c:v>
                </c:pt>
                <c:pt idx="256">
                  <c:v>9.8099589259475724E-7</c:v>
                </c:pt>
                <c:pt idx="257">
                  <c:v>9.4308208101931884E-7</c:v>
                </c:pt>
                <c:pt idx="258">
                  <c:v>9.0670301703381088E-7</c:v>
                </c:pt>
                <c:pt idx="259">
                  <c:v>8.7179377365362698E-7</c:v>
                </c:pt>
                <c:pt idx="260">
                  <c:v>8.3829228816947961E-7</c:v>
                </c:pt>
                <c:pt idx="261">
                  <c:v>8.0613923066675342E-7</c:v>
                </c:pt>
                <c:pt idx="262">
                  <c:v>7.7527787881124657E-7</c:v>
                </c:pt>
                <c:pt idx="263">
                  <c:v>7.4565399859178783E-7</c:v>
                </c:pt>
                <c:pt idx="264">
                  <c:v>7.172157307263662E-7</c:v>
                </c:pt>
                <c:pt idx="265">
                  <c:v>6.8991348245285912E-7</c:v>
                </c:pt>
                <c:pt idx="266">
                  <c:v>6.6369982444009533E-7</c:v>
                </c:pt>
                <c:pt idx="267">
                  <c:v>6.3852939256809378E-7</c:v>
                </c:pt>
                <c:pt idx="268">
                  <c:v>6.14358794339222E-7</c:v>
                </c:pt>
                <c:pt idx="269">
                  <c:v>5.9114651969395749E-7</c:v>
                </c:pt>
                <c:pt idx="270">
                  <c:v>5.6885285601649432E-7</c:v>
                </c:pt>
                <c:pt idx="271">
                  <c:v>5.4743980712614907E-7</c:v>
                </c:pt>
                <c:pt idx="272">
                  <c:v>5.2687101606084469E-7</c:v>
                </c:pt>
                <c:pt idx="273">
                  <c:v>5.071116914687234E-7</c:v>
                </c:pt>
                <c:pt idx="274">
                  <c:v>4.8812853743306984E-7</c:v>
                </c:pt>
                <c:pt idx="275">
                  <c:v>4.6988968656465477E-7</c:v>
                </c:pt>
                <c:pt idx="276">
                  <c:v>4.5236463620365779E-7</c:v>
                </c:pt>
                <c:pt idx="277">
                  <c:v>4.3552418758145246E-7</c:v>
                </c:pt>
                <c:pt idx="278">
                  <c:v>4.1934038779988876E-7</c:v>
                </c:pt>
                <c:pt idx="279">
                  <c:v>4.0378647449272241E-7</c:v>
                </c:pt>
                <c:pt idx="280">
                  <c:v>3.8883682304072635E-7</c:v>
                </c:pt>
                <c:pt idx="281">
                  <c:v>3.7446689621825192E-7</c:v>
                </c:pt>
                <c:pt idx="282">
                  <c:v>3.6065319615512407E-7</c:v>
                </c:pt>
                <c:pt idx="283">
                  <c:v>3.4737321850349231E-7</c:v>
                </c:pt>
                <c:pt idx="284">
                  <c:v>3.3460540870465335E-7</c:v>
                </c:pt>
                <c:pt idx="285">
                  <c:v>3.2232912025612528E-7</c:v>
                </c:pt>
                <c:pt idx="286">
                  <c:v>3.1052457488404762E-7</c:v>
                </c:pt>
                <c:pt idx="287">
                  <c:v>2.9917282453073583E-7</c:v>
                </c:pt>
                <c:pt idx="288">
                  <c:v>2.8825571507158464E-7</c:v>
                </c:pt>
                <c:pt idx="289">
                  <c:v>2.7775585167970726E-7</c:v>
                </c:pt>
                <c:pt idx="290">
                  <c:v>2.6765656576072816E-7</c:v>
                </c:pt>
                <c:pt idx="291">
                  <c:v>2.579418833838856E-7</c:v>
                </c:pt>
                <c:pt idx="292">
                  <c:v>2.485964951392262E-7</c:v>
                </c:pt>
                <c:pt idx="293">
                  <c:v>2.3960572735404254E-7</c:v>
                </c:pt>
                <c:pt idx="294">
                  <c:v>2.3095551460501592E-7</c:v>
                </c:pt>
                <c:pt idx="295">
                  <c:v>2.2263237346552047E-7</c:v>
                </c:pt>
                <c:pt idx="296">
                  <c:v>2.1462337743055873E-7</c:v>
                </c:pt>
                <c:pt idx="297">
                  <c:v>2.0691613296447899E-7</c:v>
                </c:pt>
                <c:pt idx="298">
                  <c:v>1.9949875661937912E-7</c:v>
                </c:pt>
                <c:pt idx="299">
                  <c:v>1.9235985317449239E-7</c:v>
                </c:pt>
                <c:pt idx="300">
                  <c:v>1.8548849474932568E-7</c:v>
                </c:pt>
                <c:pt idx="301">
                  <c:v>1.7887420084554347E-7</c:v>
                </c:pt>
                <c:pt idx="302">
                  <c:v>1.7250691927474826E-7</c:v>
                </c:pt>
                <c:pt idx="303">
                  <c:v>1.663770079313671E-7</c:v>
                </c:pt>
                <c:pt idx="304">
                  <c:v>1.6047521737177918E-7</c:v>
                </c:pt>
                <c:pt idx="305">
                  <c:v>1.5479267416270032E-7</c:v>
                </c:pt>
                <c:pt idx="306">
                  <c:v>1.493208649635638E-7</c:v>
                </c:pt>
                <c:pt idx="307">
                  <c:v>1.44051621309334E-7</c:v>
                </c:pt>
                <c:pt idx="308">
                  <c:v>1.389771050617767E-7</c:v>
                </c:pt>
                <c:pt idx="309">
                  <c:v>1.3408979449870587E-7</c:v>
                </c:pt>
                <c:pt idx="310">
                  <c:v>1.2938247101219217E-7</c:v>
                </c:pt>
                <c:pt idx="311">
                  <c:v>1.248482063880477E-7</c:v>
                </c:pt>
                <c:pt idx="312">
                  <c:v>1.2048035064025585E-7</c:v>
                </c:pt>
                <c:pt idx="313">
                  <c:v>1.1627252037521184E-7</c:v>
                </c:pt>
                <c:pt idx="314">
                  <c:v>1.1221858766181382E-7</c:v>
                </c:pt>
                <c:pt idx="315">
                  <c:v>1.0831266938461084E-7</c:v>
                </c:pt>
                <c:pt idx="316">
                  <c:v>1.0454911705823688E-7</c:v>
                </c:pt>
                <c:pt idx="317">
                  <c:v>1.009225070823838E-7</c:v>
                </c:pt>
                <c:pt idx="318">
                  <c:v>9.7427631417547488E-8</c:v>
                </c:pt>
                <c:pt idx="319">
                  <c:v>9.4059488662701034E-8</c:v>
                </c:pt>
                <c:pt idx="320">
                  <c:v>9.0813275516886979E-8</c:v>
                </c:pt>
                <c:pt idx="321">
                  <c:v>8.7684378607611952E-8</c:v>
                </c:pt>
                <c:pt idx="322">
                  <c:v>8.4668366669680122E-8</c:v>
                </c:pt>
                <c:pt idx="323">
                  <c:v>8.1760983058854315E-8</c:v>
                </c:pt>
                <c:pt idx="324">
                  <c:v>7.8958138585488452E-8</c:v>
                </c:pt>
                <c:pt idx="325">
                  <c:v>7.6255904653925357E-8</c:v>
                </c:pt>
                <c:pt idx="326">
                  <c:v>7.3650506694123076E-8</c:v>
                </c:pt>
                <c:pt idx="327">
                  <c:v>7.1138317872585731E-8</c:v>
                </c:pt>
                <c:pt idx="328">
                  <c:v>6.8715853070274341E-8</c:v>
                </c:pt>
                <c:pt idx="329">
                  <c:v>6.6379763115740266E-8</c:v>
                </c:pt>
                <c:pt idx="330">
                  <c:v>6.4126829262239155E-8</c:v>
                </c:pt>
                <c:pt idx="331">
                  <c:v>6.1953957898125144E-8</c:v>
                </c:pt>
                <c:pt idx="332">
                  <c:v>5.9858175480293905E-8</c:v>
                </c:pt>
                <c:pt idx="333">
                  <c:v>5.7836623680902363E-8</c:v>
                </c:pt>
                <c:pt idx="334">
                  <c:v>5.5886554738063362E-8</c:v>
                </c:pt>
                <c:pt idx="335">
                  <c:v>5.4005327001600728E-8</c:v>
                </c:pt>
                <c:pt idx="336">
                  <c:v>5.2190400665374749E-8</c:v>
                </c:pt>
                <c:pt idx="337">
                  <c:v>5.0439333678075765E-8</c:v>
                </c:pt>
                <c:pt idx="338">
                  <c:v>4.874977782471997E-8</c:v>
                </c:pt>
                <c:pt idx="339">
                  <c:v>4.7119474971469795E-8</c:v>
                </c:pt>
                <c:pt idx="340">
                  <c:v>4.5546253466694985E-8</c:v>
                </c:pt>
                <c:pt idx="341">
                  <c:v>4.4028024691543298E-8</c:v>
                </c:pt>
                <c:pt idx="342">
                  <c:v>4.2562779753555537E-8</c:v>
                </c:pt>
                <c:pt idx="343">
                  <c:v>4.11485863171815E-8</c:v>
                </c:pt>
                <c:pt idx="344">
                  <c:v>3.9783585565306617E-8</c:v>
                </c:pt>
                <c:pt idx="345">
                  <c:v>3.8465989286165762E-8</c:v>
                </c:pt>
                <c:pt idx="346">
                  <c:v>3.7194077080276307E-8</c:v>
                </c:pt>
                <c:pt idx="347">
                  <c:v>3.5966193682255E-8</c:v>
                </c:pt>
                <c:pt idx="348">
                  <c:v>3.4780746392614631E-8</c:v>
                </c:pt>
                <c:pt idx="349">
                  <c:v>3.3636202614850803E-8</c:v>
                </c:pt>
                <c:pt idx="350">
                  <c:v>3.2531087493337644E-8</c:v>
                </c:pt>
                <c:pt idx="351">
                  <c:v>3.1463981647749369E-8</c:v>
                </c:pt>
                <c:pt idx="352">
                  <c:v>3.0433518999912572E-8</c:v>
                </c:pt>
                <c:pt idx="353">
                  <c:v>2.9438384689174625E-8</c:v>
                </c:pt>
                <c:pt idx="354">
                  <c:v>2.8477313072543572E-8</c:v>
                </c:pt>
                <c:pt idx="355">
                  <c:v>2.7549085806023511E-8</c:v>
                </c:pt>
                <c:pt idx="356">
                  <c:v>2.6652530003721383E-8</c:v>
                </c:pt>
                <c:pt idx="357">
                  <c:v>2.5786516471450196E-8</c:v>
                </c:pt>
                <c:pt idx="358">
                  <c:v>2.4949958011705411E-8</c:v>
                </c:pt>
                <c:pt idx="359">
                  <c:v>2.4141807797012869E-8</c:v>
                </c:pt>
                <c:pt idx="360">
                  <c:v>2.3361057808789709E-8</c:v>
                </c:pt>
                <c:pt idx="361">
                  <c:v>2.2606737338978841E-8</c:v>
                </c:pt>
                <c:pt idx="362">
                  <c:v>2.1877911551832427E-8</c:v>
                </c:pt>
                <c:pt idx="363">
                  <c:v>2.1173680103344269E-8</c:v>
                </c:pt>
                <c:pt idx="364">
                  <c:v>2.0493175815925027E-8</c:v>
                </c:pt>
                <c:pt idx="365">
                  <c:v>1.9835563406030358E-8</c:v>
                </c:pt>
                <c:pt idx="366">
                  <c:v>1.9200038262543548E-8</c:v>
                </c:pt>
                <c:pt idx="367">
                  <c:v>1.8585825273808938E-8</c:v>
                </c:pt>
                <c:pt idx="368">
                  <c:v>1.7992177701309644E-8</c:v>
                </c:pt>
                <c:pt idx="369">
                  <c:v>1.741837609805691E-8</c:v>
                </c:pt>
                <c:pt idx="370">
                  <c:v>1.6863727269854156E-8</c:v>
                </c:pt>
                <c:pt idx="371">
                  <c:v>1.6327563277668926E-8</c:v>
                </c:pt>
                <c:pt idx="372">
                  <c:v>1.5809240479423318E-8</c:v>
                </c:pt>
                <c:pt idx="373">
                  <c:v>1.5308138609585887E-8</c:v>
                </c:pt>
                <c:pt idx="374">
                  <c:v>1.4823659895018649E-8</c:v>
                </c:pt>
                <c:pt idx="375">
                  <c:v>1.4355228205593437E-8</c:v>
                </c:pt>
                <c:pt idx="376">
                  <c:v>1.3902288238159983E-8</c:v>
                </c:pt>
                <c:pt idx="377">
                  <c:v>1.3464304732507264E-8</c:v>
                </c:pt>
                <c:pt idx="378">
                  <c:v>1.3040761718011634E-8</c:v>
                </c:pt>
                <c:pt idx="379">
                  <c:v>1.2631161789729758E-8</c:v>
                </c:pt>
                <c:pt idx="380">
                  <c:v>1.2235025412737384E-8</c:v>
                </c:pt>
                <c:pt idx="381">
                  <c:v>1.1851890253572623E-8</c:v>
                </c:pt>
                <c:pt idx="382">
                  <c:v>1.1481310537685333E-8</c:v>
                </c:pt>
                <c:pt idx="383">
                  <c:v>1.1122856431843848E-8</c:v>
                </c:pt>
                <c:pt idx="384">
                  <c:v>1.0776113450490482E-8</c:v>
                </c:pt>
                <c:pt idx="385">
                  <c:v>1.0440681885084915E-8</c:v>
                </c:pt>
                <c:pt idx="386">
                  <c:v>1.0116176255507835E-8</c:v>
                </c:pt>
                <c:pt idx="387">
                  <c:v>9.8022247826410453E-9</c:v>
                </c:pt>
                <c:pt idx="388">
                  <c:v>9.4984688812760627E-9</c:v>
                </c:pt>
                <c:pt idx="389">
                  <c:v>9.2045626725362007E-9</c:v>
                </c:pt>
                <c:pt idx="390">
                  <c:v>8.9201725150328796E-9</c:v>
                </c:pt>
                <c:pt idx="391">
                  <c:v>8.6449765540102665E-9</c:v>
                </c:pt>
                <c:pt idx="392">
                  <c:v>8.3786642877592529E-9</c:v>
                </c:pt>
                <c:pt idx="393">
                  <c:v>8.1209361506159376E-9</c:v>
                </c:pt>
                <c:pt idx="394">
                  <c:v>7.8715031118854188E-9</c:v>
                </c:pt>
                <c:pt idx="395">
                  <c:v>7.6300862900590581E-9</c:v>
                </c:pt>
                <c:pt idx="396">
                  <c:v>7.396416581720039E-9</c:v>
                </c:pt>
                <c:pt idx="397">
                  <c:v>7.170234304557125E-9</c:v>
                </c:pt>
                <c:pt idx="398">
                  <c:v>6.9512888539289317E-9</c:v>
                </c:pt>
                <c:pt idx="399">
                  <c:v>6.7393383724444899E-9</c:v>
                </c:pt>
                <c:pt idx="400">
                  <c:v>6.5341494320499446E-9</c:v>
                </c:pt>
                <c:pt idx="401">
                  <c:v>6.3354967281263631E-9</c:v>
                </c:pt>
                <c:pt idx="402">
                  <c:v>6.1431627851316632E-9</c:v>
                </c:pt>
                <c:pt idx="403">
                  <c:v>5.9569376733308972E-9</c:v>
                </c:pt>
                <c:pt idx="404">
                  <c:v>5.7766187361828721E-9</c:v>
                </c:pt>
                <c:pt idx="405">
                  <c:v>5.602010327967593E-9</c:v>
                </c:pt>
                <c:pt idx="406">
                  <c:v>5.4329235612523887E-9</c:v>
                </c:pt>
                <c:pt idx="407">
                  <c:v>5.2691760638174456E-9</c:v>
                </c:pt>
                <c:pt idx="408">
                  <c:v>5.1105917446692999E-9</c:v>
                </c:pt>
                <c:pt idx="409">
                  <c:v>4.9570005687922981E-9</c:v>
                </c:pt>
                <c:pt idx="410">
                  <c:v>4.8082383402972101E-9</c:v>
                </c:pt>
                <c:pt idx="411">
                  <c:v>4.6641464936434685E-9</c:v>
                </c:pt>
                <c:pt idx="412">
                  <c:v>4.524571892621692E-9</c:v>
                </c:pt>
                <c:pt idx="413">
                  <c:v>4.3893666367986762E-9</c:v>
                </c:pt>
                <c:pt idx="414">
                  <c:v>4.2583878751351944E-9</c:v>
                </c:pt>
                <c:pt idx="415">
                  <c:v>4.1314976265021866E-9</c:v>
                </c:pt>
                <c:pt idx="416">
                  <c:v>4.0085626068297475E-9</c:v>
                </c:pt>
                <c:pt idx="417">
                  <c:v>3.8894540626344941E-9</c:v>
                </c:pt>
                <c:pt idx="418">
                  <c:v>3.7740476106805576E-9</c:v>
                </c:pt>
                <c:pt idx="419">
                  <c:v>3.6622230835402903E-9</c:v>
                </c:pt>
                <c:pt idx="420">
                  <c:v>3.5538643808287866E-9</c:v>
                </c:pt>
                <c:pt idx="421">
                  <c:v>3.4488593258960713E-9</c:v>
                </c:pt>
                <c:pt idx="422">
                  <c:v>3.3470995277686844E-9</c:v>
                </c:pt>
                <c:pt idx="423">
                  <c:v>3.2484802481419257E-9</c:v>
                </c:pt>
                <c:pt idx="424">
                  <c:v>3.1529002732296244E-9</c:v>
                </c:pt>
                <c:pt idx="425">
                  <c:v>3.0602617902886131E-9</c:v>
                </c:pt>
                <c:pt idx="426">
                  <c:v>2.9704702686399477E-9</c:v>
                </c:pt>
                <c:pt idx="427">
                  <c:v>2.8834343450170652E-9</c:v>
                </c:pt>
                <c:pt idx="428">
                  <c:v>2.799065713077856E-9</c:v>
                </c:pt>
                <c:pt idx="429">
                  <c:v>2.7172790169231931E-9</c:v>
                </c:pt>
                <c:pt idx="430">
                  <c:v>2.6379917484715609E-9</c:v>
                </c:pt>
                <c:pt idx="431">
                  <c:v>2.5611241485442006E-9</c:v>
                </c:pt>
                <c:pt idx="432">
                  <c:v>2.4865991115221182E-9</c:v>
                </c:pt>
                <c:pt idx="433">
                  <c:v>2.4143420934408287E-9</c:v>
                </c:pt>
                <c:pt idx="434">
                  <c:v>2.3442810233938134E-9</c:v>
                </c:pt>
                <c:pt idx="435">
                  <c:v>2.2763462181216503E-9</c:v>
                </c:pt>
                <c:pt idx="436">
                  <c:v>2.2104702996674174E-9</c:v>
                </c:pt>
                <c:pt idx="437">
                  <c:v>2.1465881159843004E-9</c:v>
                </c:pt>
                <c:pt idx="438">
                  <c:v>2.0846366643854481E-9</c:v>
                </c:pt>
                <c:pt idx="439">
                  <c:v>2.0245550177305622E-9</c:v>
                </c:pt>
                <c:pt idx="440">
                  <c:v>1.9662842532475045E-9</c:v>
                </c:pt>
                <c:pt idx="441">
                  <c:v>1.9097673838912562E-9</c:v>
                </c:pt>
                <c:pt idx="442">
                  <c:v>1.8549492921466456E-9</c:v>
                </c:pt>
                <c:pt idx="443">
                  <c:v>1.8017766661840508E-9</c:v>
                </c:pt>
                <c:pt idx="444">
                  <c:v>1.7501979382815849E-9</c:v>
                </c:pt>
                <c:pt idx="445">
                  <c:v>1.7001632254301786E-9</c:v>
                </c:pt>
                <c:pt idx="446">
                  <c:v>1.6516242720411605E-9</c:v>
                </c:pt>
                <c:pt idx="447">
                  <c:v>1.6045343946791045E-9</c:v>
                </c:pt>
                <c:pt idx="448">
                  <c:v>1.5588484287456622E-9</c:v>
                </c:pt>
                <c:pt idx="449">
                  <c:v>1.5145226770427677E-9</c:v>
                </c:pt>
                <c:pt idx="450">
                  <c:v>1.4715148601467358E-9</c:v>
                </c:pt>
                <c:pt idx="451">
                  <c:v>1.4297840685266027E-9</c:v>
                </c:pt>
                <c:pt idx="452">
                  <c:v>1.389290716343563E-9</c:v>
                </c:pt>
                <c:pt idx="453">
                  <c:v>1.3499964968698661E-9</c:v>
                </c:pt>
                <c:pt idx="454">
                  <c:v>1.3118643394684754E-9</c:v>
                </c:pt>
                <c:pt idx="455">
                  <c:v>1.2748583680765816E-9</c:v>
                </c:pt>
                <c:pt idx="456">
                  <c:v>1.2389438611385966E-9</c:v>
                </c:pt>
                <c:pt idx="457">
                  <c:v>1.2040872129359898E-9</c:v>
                </c:pt>
                <c:pt idx="458">
                  <c:v>1.1702558962633096E-9</c:v>
                </c:pt>
                <c:pt idx="459">
                  <c:v>1.1374184264020328E-9</c:v>
                </c:pt>
                <c:pt idx="460">
                  <c:v>1.1055443263450631E-9</c:v>
                </c:pt>
                <c:pt idx="461">
                  <c:v>1.0746040932271112E-9</c:v>
                </c:pt>
                <c:pt idx="462">
                  <c:v>1.0445691659173149E-9</c:v>
                </c:pt>
                <c:pt idx="463">
                  <c:v>1.015411893732439E-9</c:v>
                </c:pt>
                <c:pt idx="464">
                  <c:v>9.8710550623054123E-10</c:v>
                </c:pt>
                <c:pt idx="465">
                  <c:v>9.5962408404607251E-10</c:v>
                </c:pt>
                <c:pt idx="466">
                  <c:v>9.329425307294521E-10</c:v>
                </c:pt>
                <c:pt idx="467">
                  <c:v>9.0703654555508401E-10</c:v>
                </c:pt>
                <c:pt idx="468">
                  <c:v>8.8188259726317188E-10</c:v>
                </c:pt>
                <c:pt idx="469">
                  <c:v>8.5745789870216459E-10</c:v>
                </c:pt>
                <c:pt idx="470">
                  <c:v>8.3374038233971251E-10</c:v>
                </c:pt>
                <c:pt idx="471">
                  <c:v>8.1070867661126757E-10</c:v>
                </c:pt>
                <c:pt idx="472">
                  <c:v>7.8834208307658719E-10</c:v>
                </c:pt>
                <c:pt idx="473">
                  <c:v>7.6662055435549982E-10</c:v>
                </c:pt>
                <c:pt idx="474">
                  <c:v>7.4552467281529468E-10</c:v>
                </c:pt>
                <c:pt idx="475">
                  <c:v>7.2503562998334522E-10</c:v>
                </c:pt>
                <c:pt idx="476">
                  <c:v>7.0513520665895306E-10</c:v>
                </c:pt>
                <c:pt idx="477">
                  <c:v>6.8580575370030688E-10</c:v>
                </c:pt>
                <c:pt idx="478">
                  <c:v>6.6703017346226129E-10</c:v>
                </c:pt>
                <c:pt idx="479">
                  <c:v>6.4879190186241749E-10</c:v>
                </c:pt>
                <c:pt idx="480">
                  <c:v>6.3107489105316071E-10</c:v>
                </c:pt>
                <c:pt idx="481">
                  <c:v>6.1386359267868157E-10</c:v>
                </c:pt>
                <c:pt idx="482">
                  <c:v>5.9714294169618579E-10</c:v>
                </c:pt>
                <c:pt idx="483">
                  <c:v>5.8089834074182661E-10</c:v>
                </c:pt>
                <c:pt idx="484">
                  <c:v>5.6511564502211803E-10</c:v>
                </c:pt>
                <c:pt idx="485">
                  <c:v>5.4978114771265948E-10</c:v>
                </c:pt>
                <c:pt idx="486">
                  <c:v>5.3488156584635824E-10</c:v>
                </c:pt>
                <c:pt idx="487">
                  <c:v>5.2040402667420841E-10</c:v>
                </c:pt>
                <c:pt idx="488">
                  <c:v>5.0633605448218807E-10</c:v>
                </c:pt>
                <c:pt idx="489">
                  <c:v>4.9266555784838937E-10</c:v>
                </c:pt>
                <c:pt idx="490">
                  <c:v>4.7938081732517354E-10</c:v>
                </c:pt>
                <c:pt idx="491">
                  <c:v>4.6647047353165721E-10</c:v>
                </c:pt>
                <c:pt idx="492">
                  <c:v>4.5392351564227536E-10</c:v>
                </c:pt>
                <c:pt idx="493">
                  <c:v>4.417292702578068E-10</c:v>
                </c:pt>
                <c:pt idx="494">
                  <c:v>4.2987739064563972E-10</c:v>
                </c:pt>
                <c:pt idx="495">
                  <c:v>4.1835784633659235E-10</c:v>
                </c:pt>
                <c:pt idx="496">
                  <c:v>4.071609130659866E-10</c:v>
                </c:pt>
                <c:pt idx="497">
                  <c:v>3.9627716304720508E-10</c:v>
                </c:pt>
                <c:pt idx="498">
                  <c:v>3.8569745556626687E-10</c:v>
                </c:pt>
                <c:pt idx="499">
                  <c:v>3.7541292788647239E-10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Control!$H$3</c:f>
              <c:strCache>
                <c:ptCount val="1"/>
                <c:pt idx="0">
                  <c:v>PDF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Control!$H$4:$H$503</c:f>
              <c:numCache>
                <c:formatCode>General</c:formatCode>
                <c:ptCount val="500"/>
                <c:pt idx="0">
                  <c:v>0</c:v>
                </c:pt>
                <c:pt idx="1">
                  <c:v>2.2962241196136102E-16</c:v>
                </c:pt>
                <c:pt idx="2">
                  <c:v>2.26428741123941E-11</c:v>
                </c:pt>
                <c:pt idx="3">
                  <c:v>5.6425779530838997E-9</c:v>
                </c:pt>
                <c:pt idx="4">
                  <c:v>1.66874325676832E-7</c:v>
                </c:pt>
                <c:pt idx="5">
                  <c:v>1.71332728198513E-6</c:v>
                </c:pt>
                <c:pt idx="6">
                  <c:v>9.4841707256591392E-6</c:v>
                </c:pt>
                <c:pt idx="7">
                  <c:v>3.52591187183657E-5</c:v>
                </c:pt>
                <c:pt idx="8">
                  <c:v>9.9645612197745106E-5</c:v>
                </c:pt>
                <c:pt idx="9">
                  <c:v>2.30975061261767E-4</c:v>
                </c:pt>
                <c:pt idx="10">
                  <c:v>4.6145704139013001E-4</c:v>
                </c:pt>
                <c:pt idx="11">
                  <c:v>8.2204532959046102E-4</c:v>
                </c:pt>
                <c:pt idx="12">
                  <c:v>1.3376141142198001E-3</c:v>
                </c:pt>
                <c:pt idx="13">
                  <c:v>2.0235231992595001E-3</c:v>
                </c:pt>
                <c:pt idx="14">
                  <c:v>2.8839795324640798E-3</c:v>
                </c:pt>
                <c:pt idx="15">
                  <c:v>3.9120793745614901E-3</c:v>
                </c:pt>
                <c:pt idx="16">
                  <c:v>5.0911267545993098E-3</c:v>
                </c:pt>
                <c:pt idx="17">
                  <c:v>6.3967357687743703E-3</c:v>
                </c:pt>
                <c:pt idx="18">
                  <c:v>7.7992646293366602E-3</c:v>
                </c:pt>
                <c:pt idx="19">
                  <c:v>9.2662311617457502E-3</c:v>
                </c:pt>
                <c:pt idx="20">
                  <c:v>1.0764475875601901E-2</c:v>
                </c:pt>
                <c:pt idx="21">
                  <c:v>1.2261943369465299E-2</c:v>
                </c:pt>
                <c:pt idx="22">
                  <c:v>1.3729034415042101E-2</c:v>
                </c:pt>
                <c:pt idx="23">
                  <c:v>1.5139537732602E-2</c:v>
                </c:pt>
                <c:pt idx="24">
                  <c:v>1.6471185187785699E-2</c:v>
                </c:pt>
                <c:pt idx="25">
                  <c:v>1.7705891731543001E-2</c:v>
                </c:pt>
                <c:pt idx="26">
                  <c:v>1.88297468376394E-2</c:v>
                </c:pt>
                <c:pt idx="27">
                  <c:v>1.9832821763110599E-2</c:v>
                </c:pt>
                <c:pt idx="28">
                  <c:v>2.0708850014045099E-2</c:v>
                </c:pt>
                <c:pt idx="29">
                  <c:v>2.1454829350259101E-2</c:v>
                </c:pt>
                <c:pt idx="30">
                  <c:v>2.2070584116244098E-2</c:v>
                </c:pt>
                <c:pt idx="31">
                  <c:v>2.25583176290498E-2</c:v>
                </c:pt>
                <c:pt idx="32">
                  <c:v>2.29221763227948E-2</c:v>
                </c:pt>
                <c:pt idx="33">
                  <c:v>2.3167840572810201E-2</c:v>
                </c:pt>
                <c:pt idx="34">
                  <c:v>2.3302151632336201E-2</c:v>
                </c:pt>
                <c:pt idx="35">
                  <c:v>2.3332779827616799E-2</c:v>
                </c:pt>
                <c:pt idx="36">
                  <c:v>2.3267935930267498E-2</c:v>
                </c:pt>
                <c:pt idx="37">
                  <c:v>2.3116125293040898E-2</c:v>
                </c:pt>
                <c:pt idx="38">
                  <c:v>2.2885942730607501E-2</c:v>
                </c:pt>
                <c:pt idx="39">
                  <c:v>2.25859050976224E-2</c:v>
                </c:pt>
                <c:pt idx="40">
                  <c:v>2.2224317928004202E-2</c:v>
                </c:pt>
                <c:pt idx="41">
                  <c:v>2.1809172239004099E-2</c:v>
                </c:pt>
                <c:pt idx="42">
                  <c:v>2.1348067579076199E-2</c:v>
                </c:pt>
                <c:pt idx="43">
                  <c:v>2.0848157536326399E-2</c:v>
                </c:pt>
                <c:pt idx="44">
                  <c:v>2.0316114167460899E-2</c:v>
                </c:pt>
                <c:pt idx="45">
                  <c:v>1.9758108112562199E-2</c:v>
                </c:pt>
                <c:pt idx="46">
                  <c:v>1.91798014968061E-2</c:v>
                </c:pt>
                <c:pt idx="47">
                  <c:v>1.8586351063622199E-2</c:v>
                </c:pt>
                <c:pt idx="48">
                  <c:v>1.79824193190578E-2</c:v>
                </c:pt>
                <c:pt idx="49">
                  <c:v>1.7372191783882801E-2</c:v>
                </c:pt>
                <c:pt idx="50">
                  <c:v>1.6759398742061199E-2</c:v>
                </c:pt>
                <c:pt idx="51">
                  <c:v>1.61473401383154E-2</c:v>
                </c:pt>
                <c:pt idx="52">
                  <c:v>1.5538912512539801E-2</c:v>
                </c:pt>
                <c:pt idx="53">
                  <c:v>1.49366370650899E-2</c:v>
                </c:pt>
                <c:pt idx="54">
                  <c:v>1.4342688125866801E-2</c:v>
                </c:pt>
                <c:pt idx="55">
                  <c:v>1.37589214535102E-2</c:v>
                </c:pt>
                <c:pt idx="56">
                  <c:v>1.31869019212521E-2</c:v>
                </c:pt>
                <c:pt idx="57">
                  <c:v>1.26279302553723E-2</c:v>
                </c:pt>
                <c:pt idx="58">
                  <c:v>1.20830685832566E-2</c:v>
                </c:pt>
                <c:pt idx="59">
                  <c:v>1.1553164622971601E-2</c:v>
                </c:pt>
                <c:pt idx="60">
                  <c:v>1.1038874407327899E-2</c:v>
                </c:pt>
                <c:pt idx="61">
                  <c:v>1.05406834844863E-2</c:v>
                </c:pt>
                <c:pt idx="62">
                  <c:v>1.00589265761206E-2</c:v>
                </c:pt>
                <c:pt idx="63">
                  <c:v>9.5938057045706505E-3</c:v>
                </c:pt>
                <c:pt idx="64">
                  <c:v>9.1454068236668708E-3</c:v>
                </c:pt>
                <c:pt idx="65">
                  <c:v>8.7137150052581398E-3</c:v>
                </c:pt>
                <c:pt idx="66">
                  <c:v>8.2986282459276001E-3</c:v>
                </c:pt>
                <c:pt idx="67">
                  <c:v>7.8999699668985696E-3</c:v>
                </c:pt>
                <c:pt idx="68">
                  <c:v>7.5175002854085604E-3</c:v>
                </c:pt>
                <c:pt idx="69">
                  <c:v>7.1509261386085302E-3</c:v>
                </c:pt>
                <c:pt idx="70">
                  <c:v>6.7999103417650704E-3</c:v>
                </c:pt>
                <c:pt idx="71">
                  <c:v>6.4640796617598797E-3</c:v>
                </c:pt>
                <c:pt idx="72">
                  <c:v>6.1430319848866204E-3</c:v>
                </c:pt>
                <c:pt idx="73">
                  <c:v>5.8363426551065797E-3</c:v>
                </c:pt>
                <c:pt idx="74">
                  <c:v>5.5435700554583803E-3</c:v>
                </c:pt>
                <c:pt idx="75">
                  <c:v>5.26426050143897E-3</c:v>
                </c:pt>
                <c:pt idx="76">
                  <c:v>4.9979525110492697E-3</c:v>
                </c:pt>
                <c:pt idx="77">
                  <c:v>4.74418051194383E-3</c:v>
                </c:pt>
                <c:pt idx="78">
                  <c:v>4.5024780418577697E-3</c:v>
                </c:pt>
                <c:pt idx="79">
                  <c:v>4.2723804942621903E-3</c:v>
                </c:pt>
                <c:pt idx="80">
                  <c:v>4.0534274570955698E-3</c:v>
                </c:pt>
                <c:pt idx="81">
                  <c:v>3.84516468847343E-3</c:v>
                </c:pt>
                <c:pt idx="82">
                  <c:v>3.6471457695067401E-3</c:v>
                </c:pt>
                <c:pt idx="83">
                  <c:v>3.4589334708045099E-3</c:v>
                </c:pt>
                <c:pt idx="84">
                  <c:v>3.28010086588612E-3</c:v>
                </c:pt>
                <c:pt idx="85">
                  <c:v>3.1102322216057898E-3</c:v>
                </c:pt>
                <c:pt idx="86">
                  <c:v>2.9489236927855E-3</c:v>
                </c:pt>
                <c:pt idx="87">
                  <c:v>2.7957838455661202E-3</c:v>
                </c:pt>
                <c:pt idx="88">
                  <c:v>2.6504340315088499E-3</c:v>
                </c:pt>
                <c:pt idx="89">
                  <c:v>2.5125086322046802E-3</c:v>
                </c:pt>
                <c:pt idx="90">
                  <c:v>2.3816551920676798E-3</c:v>
                </c:pt>
                <c:pt idx="91">
                  <c:v>2.2575344550882898E-3</c:v>
                </c:pt>
                <c:pt idx="92">
                  <c:v>2.1398203195921398E-3</c:v>
                </c:pt>
                <c:pt idx="93">
                  <c:v>2.02819972348358E-3</c:v>
                </c:pt>
                <c:pt idx="94">
                  <c:v>1.92237247102703E-3</c:v>
                </c:pt>
                <c:pt idx="95">
                  <c:v>1.8220510109391501E-3</c:v>
                </c:pt>
                <c:pt idx="96">
                  <c:v>1.7269601744047301E-3</c:v>
                </c:pt>
                <c:pt idx="97">
                  <c:v>1.6368368805878E-3</c:v>
                </c:pt>
                <c:pt idx="98">
                  <c:v>1.5514298162736301E-3</c:v>
                </c:pt>
                <c:pt idx="99">
                  <c:v>1.4704990954401899E-3</c:v>
                </c:pt>
                <c:pt idx="100">
                  <c:v>1.39381590380691E-3</c:v>
                </c:pt>
                <c:pt idx="101">
                  <c:v>1.3211621327386799E-3</c:v>
                </c:pt>
                <c:pt idx="102">
                  <c:v>1.2523300062883E-3</c:v>
                </c:pt>
                <c:pt idx="103">
                  <c:v>1.1871217046288799E-3</c:v>
                </c:pt>
                <c:pt idx="104">
                  <c:v>1.1253489866569499E-3</c:v>
                </c:pt>
                <c:pt idx="105">
                  <c:v>1.0668328141312099E-3</c:v>
                </c:pt>
                <c:pt idx="106">
                  <c:v>1.01140297934264E-3</c:v>
                </c:pt>
                <c:pt idx="107">
                  <c:v>9.5889773798553499E-4</c:v>
                </c:pt>
                <c:pt idx="108">
                  <c:v>9.0916344861599195E-4</c:v>
                </c:pt>
                <c:pt idx="109">
                  <c:v>8.6205421982970501E-4</c:v>
                </c:pt>
                <c:pt idx="110">
                  <c:v>8.1743156607442299E-4</c:v>
                </c:pt>
                <c:pt idx="111">
                  <c:v>7.7516407281794802E-4</c:v>
                </c:pt>
                <c:pt idx="112">
                  <c:v>7.3512707162732801E-4</c:v>
                </c:pt>
                <c:pt idx="113">
                  <c:v>6.9720232556906201E-4</c:v>
                </c:pt>
                <c:pt idx="114">
                  <c:v>6.6127772521526896E-4</c:v>
                </c:pt>
                <c:pt idx="115">
                  <c:v>6.27246995433262E-4</c:v>
                </c:pt>
                <c:pt idx="116">
                  <c:v>5.9500941304293999E-4</c:v>
                </c:pt>
                <c:pt idx="117">
                  <c:v>5.6446953534873795E-4</c:v>
                </c:pt>
                <c:pt idx="118">
                  <c:v>5.3553693948575403E-4</c:v>
                </c:pt>
                <c:pt idx="119">
                  <c:v>5.0812597246359403E-4</c:v>
                </c:pt>
                <c:pt idx="120">
                  <c:v>4.82155511745672E-4</c:v>
                </c:pt>
                <c:pt idx="121">
                  <c:v>4.5754873616211201E-4</c:v>
                </c:pt>
                <c:pt idx="122">
                  <c:v>4.3423290692442803E-4</c:v>
                </c:pt>
                <c:pt idx="123">
                  <c:v>4.1213915848413999E-4</c:v>
                </c:pt>
                <c:pt idx="124">
                  <c:v>3.9120229895841602E-4</c:v>
                </c:pt>
                <c:pt idx="125">
                  <c:v>3.7136061983102802E-4</c:v>
                </c:pt>
                <c:pt idx="126">
                  <c:v>3.5255571462597098E-4</c:v>
                </c:pt>
                <c:pt idx="127">
                  <c:v>3.3473230624391799E-4</c:v>
                </c:pt>
                <c:pt idx="128">
                  <c:v>3.1783808264751099E-4</c:v>
                </c:pt>
                <c:pt idx="129">
                  <c:v>3.0182354057986402E-4</c:v>
                </c:pt>
                <c:pt idx="130">
                  <c:v>2.8664183700106402E-4</c:v>
                </c:pt>
                <c:pt idx="131">
                  <c:v>2.7224864793002398E-4</c:v>
                </c:pt>
                <c:pt idx="132">
                  <c:v>2.5860203438269599E-4</c:v>
                </c:pt>
                <c:pt idx="133">
                  <c:v>2.45662315103258E-4</c:v>
                </c:pt>
                <c:pt idx="134">
                  <c:v>2.3339194579063001E-4</c:v>
                </c:pt>
                <c:pt idx="135">
                  <c:v>2.2175540453022301E-4</c:v>
                </c:pt>
                <c:pt idx="136">
                  <c:v>2.1071908314821301E-4</c:v>
                </c:pt>
                <c:pt idx="137">
                  <c:v>2.0025118421418501E-4</c:v>
                </c:pt>
                <c:pt idx="138">
                  <c:v>1.9032162342646699E-4</c:v>
                </c:pt>
                <c:pt idx="139">
                  <c:v>1.8090193712345099E-4</c:v>
                </c:pt>
                <c:pt idx="140">
                  <c:v>1.7196519467336201E-4</c:v>
                </c:pt>
                <c:pt idx="141">
                  <c:v>1.6348591550400499E-4</c:v>
                </c:pt>
                <c:pt idx="142">
                  <c:v>1.55439990543328E-4</c:v>
                </c:pt>
                <c:pt idx="143">
                  <c:v>1.4780460785082601E-4</c:v>
                </c:pt>
                <c:pt idx="144">
                  <c:v>1.40558182228735E-4</c:v>
                </c:pt>
                <c:pt idx="145">
                  <c:v>1.3368028861114001E-4</c:v>
                </c:pt>
                <c:pt idx="146">
                  <c:v>1.27151599037656E-4</c:v>
                </c:pt>
                <c:pt idx="147">
                  <c:v>1.2095382302719299E-4</c:v>
                </c:pt>
                <c:pt idx="148">
                  <c:v>1.15069651175404E-4</c:v>
                </c:pt>
                <c:pt idx="149">
                  <c:v>1.09482701807776E-4</c:v>
                </c:pt>
                <c:pt idx="150">
                  <c:v>1.04177470528078E-4</c:v>
                </c:pt>
                <c:pt idx="151">
                  <c:v>9.9139282509544798E-5</c:v>
                </c:pt>
                <c:pt idx="152">
                  <c:v>9.4354247383577705E-5</c:v>
                </c:pt>
                <c:pt idx="153">
                  <c:v>8.9809216587743705E-5</c:v>
                </c:pt>
                <c:pt idx="154">
                  <c:v>8.5491743041756201E-5</c:v>
                </c:pt>
                <c:pt idx="155">
                  <c:v>8.1390043026688405E-5</c:v>
                </c:pt>
                <c:pt idx="156">
                  <c:v>7.7492960148853107E-5</c:v>
                </c:pt>
                <c:pt idx="157">
                  <c:v>7.3789931275916606E-5</c:v>
                </c:pt>
                <c:pt idx="158">
                  <c:v>7.0270954338535202E-5</c:v>
                </c:pt>
                <c:pt idx="159">
                  <c:v>6.6926557896284403E-5</c:v>
                </c:pt>
                <c:pt idx="160">
                  <c:v>6.3747772371961701E-5</c:v>
                </c:pt>
                <c:pt idx="161">
                  <c:v>6.07261028633125E-5</c:v>
                </c:pt>
                <c:pt idx="162">
                  <c:v>5.7853503446045103E-5</c:v>
                </c:pt>
                <c:pt idx="163">
                  <c:v>5.5122352886563E-5</c:v>
                </c:pt>
                <c:pt idx="164">
                  <c:v>5.2525431687115399E-5</c:v>
                </c:pt>
                <c:pt idx="165">
                  <c:v>5.0055900390301699E-5</c:v>
                </c:pt>
                <c:pt idx="166">
                  <c:v>4.7707279073676402E-5</c:v>
                </c:pt>
                <c:pt idx="167">
                  <c:v>4.5473427968994502E-5</c:v>
                </c:pt>
                <c:pt idx="168">
                  <c:v>4.3348529144163801E-5</c:v>
                </c:pt>
                <c:pt idx="169">
                  <c:v>4.1327069189289097E-5</c:v>
                </c:pt>
                <c:pt idx="170">
                  <c:v>3.9403822851465197E-5</c:v>
                </c:pt>
                <c:pt idx="171">
                  <c:v>3.7573837565865101E-5</c:v>
                </c:pt>
                <c:pt idx="172">
                  <c:v>3.5832418833698503E-5</c:v>
                </c:pt>
                <c:pt idx="173">
                  <c:v>3.4175116400155401E-5</c:v>
                </c:pt>
                <c:pt idx="174">
                  <c:v>3.25977111881716E-5</c:v>
                </c:pt>
                <c:pt idx="175">
                  <c:v>3.1096202946172402E-5</c:v>
                </c:pt>
                <c:pt idx="176">
                  <c:v>2.9666798570337299E-5</c:v>
                </c:pt>
                <c:pt idx="177">
                  <c:v>2.83059010640499E-5</c:v>
                </c:pt>
                <c:pt idx="178">
                  <c:v>2.7010099099298599E-5</c:v>
                </c:pt>
                <c:pt idx="179">
                  <c:v>2.5776157146726701E-5</c:v>
                </c:pt>
                <c:pt idx="180">
                  <c:v>2.4601006142884399E-5</c:v>
                </c:pt>
                <c:pt idx="181">
                  <c:v>2.3481734664972599E-5</c:v>
                </c:pt>
                <c:pt idx="182">
                  <c:v>2.2415580585028999E-5</c:v>
                </c:pt>
                <c:pt idx="183">
                  <c:v>2.1399923177058801E-5</c:v>
                </c:pt>
                <c:pt idx="184">
                  <c:v>2.0432275652089201E-5</c:v>
                </c:pt>
                <c:pt idx="185">
                  <c:v>1.9510278097517401E-5</c:v>
                </c:pt>
                <c:pt idx="186">
                  <c:v>1.8631690798442502E-5</c:v>
                </c:pt>
                <c:pt idx="187">
                  <c:v>1.7794387919909498E-5</c:v>
                </c:pt>
                <c:pt idx="188">
                  <c:v>1.6996351530172299E-5</c:v>
                </c:pt>
                <c:pt idx="189">
                  <c:v>1.6235665946182801E-5</c:v>
                </c:pt>
                <c:pt idx="190">
                  <c:v>1.55105123835785E-5</c:v>
                </c:pt>
                <c:pt idx="191">
                  <c:v>1.4819163894407801E-5</c:v>
                </c:pt>
                <c:pt idx="192">
                  <c:v>1.41599805767819E-5</c:v>
                </c:pt>
                <c:pt idx="193">
                  <c:v>1.3531405041517301E-5</c:v>
                </c:pt>
                <c:pt idx="194">
                  <c:v>1.29319581216684E-5</c:v>
                </c:pt>
                <c:pt idx="195">
                  <c:v>1.2360234811632E-5</c:v>
                </c:pt>
                <c:pt idx="196">
                  <c:v>1.18149004232459E-5</c:v>
                </c:pt>
                <c:pt idx="197">
                  <c:v>1.12946869470191E-5</c:v>
                </c:pt>
                <c:pt idx="198">
                  <c:v>1.0798389607264E-5</c:v>
                </c:pt>
                <c:pt idx="199">
                  <c:v>1.0324863600552E-5</c:v>
                </c:pt>
                <c:pt idx="200">
                  <c:v>9.8730210074924207E-6</c:v>
                </c:pt>
                <c:pt idx="201">
                  <c:v>9.4418278683812595E-6</c:v>
                </c:pt>
                <c:pt idx="202">
                  <c:v>9.0303014138093896E-6</c:v>
                </c:pt>
                <c:pt idx="203">
                  <c:v>8.6375074417988707E-6</c:v>
                </c:pt>
                <c:pt idx="204">
                  <c:v>8.2625578335141898E-6</c:v>
                </c:pt>
                <c:pt idx="205">
                  <c:v>7.9046082000269193E-6</c:v>
                </c:pt>
                <c:pt idx="206">
                  <c:v>7.5628556530380597E-6</c:v>
                </c:pt>
                <c:pt idx="207">
                  <c:v>7.2365366928505403E-6</c:v>
                </c:pt>
                <c:pt idx="208">
                  <c:v>6.9249252072520101E-6</c:v>
                </c:pt>
                <c:pt idx="209">
                  <c:v>6.6273305753250799E-6</c:v>
                </c:pt>
                <c:pt idx="210">
                  <c:v>6.3430958705283901E-6</c:v>
                </c:pt>
                <c:pt idx="211">
                  <c:v>6.0715961577043798E-6</c:v>
                </c:pt>
                <c:pt idx="212">
                  <c:v>5.8122368789632401E-6</c:v>
                </c:pt>
                <c:pt idx="213">
                  <c:v>5.5644523236739204E-6</c:v>
                </c:pt>
                <c:pt idx="214">
                  <c:v>5.3277041780502997E-6</c:v>
                </c:pt>
                <c:pt idx="215">
                  <c:v>5.1014801500727902E-6</c:v>
                </c:pt>
                <c:pt idx="216">
                  <c:v>4.8852926657163803E-6</c:v>
                </c:pt>
                <c:pt idx="217">
                  <c:v>4.6786776326796202E-6</c:v>
                </c:pt>
                <c:pt idx="218">
                  <c:v>4.4811932680134696E-6</c:v>
                </c:pt>
                <c:pt idx="219">
                  <c:v>4.2924189862505996E-6</c:v>
                </c:pt>
                <c:pt idx="220">
                  <c:v>4.1119543448172701E-6</c:v>
                </c:pt>
                <c:pt idx="221">
                  <c:v>3.9394180436884797E-6</c:v>
                </c:pt>
                <c:pt idx="222">
                  <c:v>3.7744469764098E-6</c:v>
                </c:pt>
                <c:pt idx="223">
                  <c:v>3.6166953297692799E-6</c:v>
                </c:pt>
                <c:pt idx="224">
                  <c:v>3.4658337295458299E-6</c:v>
                </c:pt>
                <c:pt idx="225">
                  <c:v>3.3215484299060399E-6</c:v>
                </c:pt>
                <c:pt idx="226">
                  <c:v>3.1835405441475102E-6</c:v>
                </c:pt>
                <c:pt idx="227">
                  <c:v>3.0515253146139998E-6</c:v>
                </c:pt>
                <c:pt idx="228">
                  <c:v>2.9252314197258298E-6</c:v>
                </c:pt>
                <c:pt idx="229">
                  <c:v>2.8044003161790201E-6</c:v>
                </c:pt>
                <c:pt idx="230">
                  <c:v>2.6887856144702999E-6</c:v>
                </c:pt>
                <c:pt idx="231">
                  <c:v>2.5781524860075E-6</c:v>
                </c:pt>
                <c:pt idx="232">
                  <c:v>2.4722771001562898E-6</c:v>
                </c:pt>
                <c:pt idx="233">
                  <c:v>2.3709460896615499E-6</c:v>
                </c:pt>
                <c:pt idx="234">
                  <c:v>2.2739560429698499E-6</c:v>
                </c:pt>
                <c:pt idx="235">
                  <c:v>2.1811130220530499E-6</c:v>
                </c:pt>
                <c:pt idx="236">
                  <c:v>2.09223210441165E-6</c:v>
                </c:pt>
                <c:pt idx="237">
                  <c:v>2.00713694800533E-6</c:v>
                </c:pt>
                <c:pt idx="238">
                  <c:v>1.9256593779260899E-6</c:v>
                </c:pt>
                <c:pt idx="239">
                  <c:v>1.8476389936906601E-6</c:v>
                </c:pt>
                <c:pt idx="240">
                  <c:v>1.77292279609039E-6</c:v>
                </c:pt>
                <c:pt idx="241">
                  <c:v>1.70136483259259E-6</c:v>
                </c:pt>
                <c:pt idx="242">
                  <c:v>1.6328258603398199E-6</c:v>
                </c:pt>
                <c:pt idx="243">
                  <c:v>1.56717302584521E-6</c:v>
                </c:pt>
                <c:pt idx="244">
                  <c:v>1.50427956052868E-6</c:v>
                </c:pt>
                <c:pt idx="245">
                  <c:v>1.4440244912850999E-6</c:v>
                </c:pt>
                <c:pt idx="246">
                  <c:v>1.3862923653164601E-6</c:v>
                </c:pt>
                <c:pt idx="247">
                  <c:v>1.33097298850212E-6</c:v>
                </c:pt>
                <c:pt idx="248">
                  <c:v>1.2779611766185499E-6</c:v>
                </c:pt>
                <c:pt idx="249">
                  <c:v>1.22715651875561E-6</c:v>
                </c:pt>
                <c:pt idx="250">
                  <c:v>1.1784631523118599E-6</c:v>
                </c:pt>
                <c:pt idx="251">
                  <c:v>1.1317895489825299E-6</c:v>
                </c:pt>
                <c:pt idx="252">
                  <c:v>1.0870483111850599E-6</c:v>
                </c:pt>
                <c:pt idx="253">
                  <c:v>1.04415597839547E-6</c:v>
                </c:pt>
                <c:pt idx="254">
                  <c:v>1.0030328428970101E-6</c:v>
                </c:pt>
                <c:pt idx="255">
                  <c:v>9.6360277446741594E-7</c:v>
                </c:pt>
                <c:pt idx="256">
                  <c:v>9.25793053556943E-7</c:v>
                </c:pt>
                <c:pt idx="257">
                  <c:v>8.8953421253093098E-7</c:v>
                </c:pt>
                <c:pt idx="258">
                  <c:v>8.5475988457456798E-7</c:v>
                </c:pt>
                <c:pt idx="259">
                  <c:v>8.2140665987641599E-7</c:v>
                </c:pt>
                <c:pt idx="260">
                  <c:v>7.8941394872843404E-7</c:v>
                </c:pt>
                <c:pt idx="261">
                  <c:v>7.5872385119828401E-7</c:v>
                </c:pt>
                <c:pt idx="262">
                  <c:v>7.2928103304713904E-7</c:v>
                </c:pt>
                <c:pt idx="263">
                  <c:v>7.0103260758370603E-7</c:v>
                </c:pt>
                <c:pt idx="264">
                  <c:v>6.7392802316018497E-7</c:v>
                </c:pt>
                <c:pt idx="265">
                  <c:v>6.4791895603163405E-7</c:v>
                </c:pt>
                <c:pt idx="266">
                  <c:v>6.2295920831395705E-7</c:v>
                </c:pt>
                <c:pt idx="267">
                  <c:v>5.9900461078944E-7</c:v>
                </c:pt>
                <c:pt idx="268">
                  <c:v>5.7601293032129195E-7</c:v>
                </c:pt>
                <c:pt idx="269">
                  <c:v>5.53943781651447E-7</c:v>
                </c:pt>
                <c:pt idx="270">
                  <c:v>5.3275854336607501E-7</c:v>
                </c:pt>
                <c:pt idx="271">
                  <c:v>5.1242027782568902E-7</c:v>
                </c:pt>
                <c:pt idx="272">
                  <c:v>4.9289365486565098E-7</c:v>
                </c:pt>
                <c:pt idx="273">
                  <c:v>4.7414487908344497E-7</c:v>
                </c:pt>
                <c:pt idx="274">
                  <c:v>4.5614162053840401E-7</c:v>
                </c:pt>
                <c:pt idx="275">
                  <c:v>4.3885294869752199E-7</c:v>
                </c:pt>
                <c:pt idx="276">
                  <c:v>4.2224926947050998E-7</c:v>
                </c:pt>
                <c:pt idx="277">
                  <c:v>4.0630226518394601E-7</c:v>
                </c:pt>
                <c:pt idx="278">
                  <c:v>3.9098483735294401E-7</c:v>
                </c:pt>
                <c:pt idx="279">
                  <c:v>3.76271052114947E-7</c:v>
                </c:pt>
                <c:pt idx="280">
                  <c:v>3.6213608819752298E-7</c:v>
                </c:pt>
                <c:pt idx="281">
                  <c:v>3.4855618729844198E-7</c:v>
                </c:pt>
                <c:pt idx="282">
                  <c:v>3.3550860676197299E-7</c:v>
                </c:pt>
                <c:pt idx="283">
                  <c:v>3.2297157444141198E-7</c:v>
                </c:pt>
                <c:pt idx="284">
                  <c:v>3.1092424564339598E-7</c:v>
                </c:pt>
                <c:pt idx="285">
                  <c:v>2.9934666205427698E-7</c:v>
                </c:pt>
                <c:pt idx="286">
                  <c:v>2.8821971255424599E-7</c:v>
                </c:pt>
                <c:pt idx="287">
                  <c:v>2.7752509582935301E-7</c:v>
                </c:pt>
                <c:pt idx="288">
                  <c:v>2.6724528469567102E-7</c:v>
                </c:pt>
                <c:pt idx="289">
                  <c:v>2.5736349205488698E-7</c:v>
                </c:pt>
                <c:pt idx="290">
                  <c:v>2.4786363840346399E-7</c:v>
                </c:pt>
                <c:pt idx="291">
                  <c:v>2.3873032082242999E-7</c:v>
                </c:pt>
                <c:pt idx="292">
                  <c:v>2.29948783377544E-7</c:v>
                </c:pt>
                <c:pt idx="293">
                  <c:v>2.2150488886355799E-7</c:v>
                </c:pt>
                <c:pt idx="294">
                  <c:v>2.1338509182926401E-7</c:v>
                </c:pt>
                <c:pt idx="295">
                  <c:v>2.0557641282322499E-7</c:v>
                </c:pt>
                <c:pt idx="296">
                  <c:v>1.98066413802909E-7</c:v>
                </c:pt>
                <c:pt idx="297">
                  <c:v>1.9084317465274101E-7</c:v>
                </c:pt>
                <c:pt idx="298">
                  <c:v>1.83895270759455E-7</c:v>
                </c:pt>
                <c:pt idx="299">
                  <c:v>1.7721175159507199E-7</c:v>
                </c:pt>
                <c:pt idx="300">
                  <c:v>1.7078212026093701E-7</c:v>
                </c:pt>
                <c:pt idx="301">
                  <c:v>1.6459631394788299E-7</c:v>
                </c:pt>
                <c:pt idx="302">
                  <c:v>1.5864468527013E-7</c:v>
                </c:pt>
                <c:pt idx="303">
                  <c:v>1.5291798443238699E-7</c:v>
                </c:pt>
                <c:pt idx="304">
                  <c:v>1.47407342191586E-7</c:v>
                </c:pt>
                <c:pt idx="305">
                  <c:v>1.4210425357664299E-7</c:v>
                </c:pt>
                <c:pt idx="306">
                  <c:v>1.3700056233120801E-7</c:v>
                </c:pt>
                <c:pt idx="307">
                  <c:v>1.3208844604612901E-7</c:v>
                </c:pt>
                <c:pt idx="308">
                  <c:v>1.2736040195003101E-7</c:v>
                </c:pt>
                <c:pt idx="309">
                  <c:v>1.22809233327696E-7</c:v>
                </c:pt>
                <c:pt idx="310">
                  <c:v>1.1842803653761299E-7</c:v>
                </c:pt>
                <c:pt idx="311">
                  <c:v>1.14210188601169E-7</c:v>
                </c:pt>
                <c:pt idx="312">
                  <c:v>1.1014933533752601E-7</c:v>
                </c:pt>
                <c:pt idx="313">
                  <c:v>1.06239380019249E-7</c:v>
                </c:pt>
                <c:pt idx="314">
                  <c:v>1.02474472524963E-7</c:v>
                </c:pt>
                <c:pt idx="315">
                  <c:v>9.8848998966549395E-8</c:v>
                </c:pt>
                <c:pt idx="316">
                  <c:v>9.5357571769280396E-8</c:v>
                </c:pt>
                <c:pt idx="317">
                  <c:v>9.1995020184461095E-8</c:v>
                </c:pt>
                <c:pt idx="318">
                  <c:v>8.8756381214987494E-8</c:v>
                </c:pt>
                <c:pt idx="319">
                  <c:v>8.5636890935205E-8</c:v>
                </c:pt>
                <c:pt idx="320">
                  <c:v>8.2631976187301498E-8</c:v>
                </c:pt>
                <c:pt idx="321">
                  <c:v>7.9737246637317503E-8</c:v>
                </c:pt>
                <c:pt idx="322">
                  <c:v>7.6948487174618001E-8</c:v>
                </c:pt>
                <c:pt idx="323">
                  <c:v>7.42616506394233E-8</c:v>
                </c:pt>
                <c:pt idx="324">
                  <c:v>7.1672850863748806E-8</c:v>
                </c:pt>
                <c:pt idx="325">
                  <c:v>6.9178356011712699E-8</c:v>
                </c:pt>
                <c:pt idx="326">
                  <c:v>6.67745822058943E-8</c:v>
                </c:pt>
                <c:pt idx="327">
                  <c:v>6.4458087426991206E-8</c:v>
                </c:pt>
                <c:pt idx="328">
                  <c:v>6.2225565674631303E-8</c:v>
                </c:pt>
                <c:pt idx="329">
                  <c:v>6.0073841377723905E-8</c:v>
                </c:pt>
                <c:pt idx="330">
                  <c:v>5.7999864043355401E-8</c:v>
                </c:pt>
                <c:pt idx="331">
                  <c:v>5.6000703133588697E-8</c:v>
                </c:pt>
                <c:pt idx="332">
                  <c:v>5.40735431601989E-8</c:v>
                </c:pt>
                <c:pt idx="333">
                  <c:v>5.2215678987644102E-8</c:v>
                </c:pt>
                <c:pt idx="334">
                  <c:v>5.0424511335171503E-8</c:v>
                </c:pt>
                <c:pt idx="335">
                  <c:v>4.8697542469279503E-8</c:v>
                </c:pt>
                <c:pt idx="336">
                  <c:v>4.7032372078174603E-8</c:v>
                </c:pt>
                <c:pt idx="337">
                  <c:v>4.5426693320274002E-8</c:v>
                </c:pt>
                <c:pt idx="338">
                  <c:v>4.3878289039127602E-8</c:v>
                </c:pt>
                <c:pt idx="339">
                  <c:v>4.2385028137486299E-8</c:v>
                </c:pt>
                <c:pt idx="340">
                  <c:v>4.0944862103596698E-8</c:v>
                </c:pt>
                <c:pt idx="341">
                  <c:v>3.9555821683082103E-8</c:v>
                </c:pt>
                <c:pt idx="342">
                  <c:v>3.8216013690087401E-8</c:v>
                </c:pt>
                <c:pt idx="343">
                  <c:v>3.6923617951647698E-8</c:v>
                </c:pt>
                <c:pt idx="344">
                  <c:v>3.5676884379503297E-8</c:v>
                </c:pt>
                <c:pt idx="345">
                  <c:v>3.44741301638657E-8</c:v>
                </c:pt>
                <c:pt idx="346">
                  <c:v>3.3313737083842102E-8</c:v>
                </c:pt>
                <c:pt idx="347">
                  <c:v>3.2194148929516603E-8</c:v>
                </c:pt>
                <c:pt idx="348">
                  <c:v>3.11138690308692E-8</c:v>
                </c:pt>
                <c:pt idx="349">
                  <c:v>3.0071457888938501E-8</c:v>
                </c:pt>
                <c:pt idx="350">
                  <c:v>2.9065530904846701E-8</c:v>
                </c:pt>
                <c:pt idx="351">
                  <c:v>2.80947562024942E-8</c:v>
                </c:pt>
                <c:pt idx="352">
                  <c:v>2.71578525409278E-8</c:v>
                </c:pt>
                <c:pt idx="353">
                  <c:v>2.6253587312526301E-8</c:v>
                </c:pt>
                <c:pt idx="354">
                  <c:v>2.5380774623374902E-8</c:v>
                </c:pt>
                <c:pt idx="355">
                  <c:v>2.4538273452310401E-8</c:v>
                </c:pt>
                <c:pt idx="356">
                  <c:v>2.3724985885305599E-8</c:v>
                </c:pt>
                <c:pt idx="357">
                  <c:v>2.2939855421986801E-8</c:v>
                </c:pt>
                <c:pt idx="358">
                  <c:v>2.2181865351235301E-8</c:v>
                </c:pt>
                <c:pt idx="359">
                  <c:v>2.1450037192948099E-8</c:v>
                </c:pt>
                <c:pt idx="360">
                  <c:v>2.0743429203164701E-8</c:v>
                </c:pt>
                <c:pt idx="361">
                  <c:v>2.0061134939881598E-8</c:v>
                </c:pt>
                <c:pt idx="362">
                  <c:v>1.9402281887016301E-8</c:v>
                </c:pt>
                <c:pt idx="363">
                  <c:v>1.8766030134057099E-8</c:v>
                </c:pt>
                <c:pt idx="364">
                  <c:v>1.8151571109071002E-8</c:v>
                </c:pt>
                <c:pt idx="365">
                  <c:v>1.7558126362835901E-8</c:v>
                </c:pt>
                <c:pt idx="366">
                  <c:v>1.69849464019537E-8</c:v>
                </c:pt>
                <c:pt idx="367">
                  <c:v>1.64313095689023E-8</c:v>
                </c:pt>
                <c:pt idx="368">
                  <c:v>1.5896520967058799E-8</c:v>
                </c:pt>
                <c:pt idx="369">
                  <c:v>1.53799114288387E-8</c:v>
                </c:pt>
                <c:pt idx="370">
                  <c:v>1.48808365251383E-8</c:v>
                </c:pt>
                <c:pt idx="371">
                  <c:v>1.43986756143832E-8</c:v>
                </c:pt>
                <c:pt idx="372">
                  <c:v>1.3932830929528199E-8</c:v>
                </c:pt>
                <c:pt idx="373">
                  <c:v>1.3482726701447499E-8</c:v>
                </c:pt>
                <c:pt idx="374">
                  <c:v>1.3047808317198E-8</c:v>
                </c:pt>
                <c:pt idx="375">
                  <c:v>1.2627541511740001E-8</c:v>
                </c:pt>
                <c:pt idx="376">
                  <c:v>1.2221411591708401E-8</c:v>
                </c:pt>
                <c:pt idx="377">
                  <c:v>1.18289226899372E-8</c:v>
                </c:pt>
                <c:pt idx="378">
                  <c:v>1.1449597049468401E-8</c:v>
                </c:pt>
                <c:pt idx="379">
                  <c:v>1.1082974335829101E-8</c:v>
                </c:pt>
                <c:pt idx="380">
                  <c:v>1.0728610976431799E-8</c:v>
                </c:pt>
                <c:pt idx="381">
                  <c:v>1.0386079525975801E-8</c:v>
                </c:pt>
                <c:pt idx="382">
                  <c:v>1.0054968056799299E-8</c:v>
                </c:pt>
                <c:pt idx="383">
                  <c:v>9.7348795731591592E-9</c:v>
                </c:pt>
                <c:pt idx="384">
                  <c:v>9.4254314484656307E-9</c:v>
                </c:pt>
                <c:pt idx="385">
                  <c:v>9.12625488453704E-9</c:v>
                </c:pt>
                <c:pt idx="386">
                  <c:v>8.8369943919895894E-9</c:v>
                </c:pt>
                <c:pt idx="387">
                  <c:v>8.5573072908919793E-9</c:v>
                </c:pt>
                <c:pt idx="388">
                  <c:v>8.2868632308791894E-9</c:v>
                </c:pt>
                <c:pt idx="389">
                  <c:v>8.0253437299274701E-9</c:v>
                </c:pt>
                <c:pt idx="390">
                  <c:v>7.7724417310487208E-9</c:v>
                </c:pt>
                <c:pt idx="391">
                  <c:v>7.5278611761718995E-9</c:v>
                </c:pt>
                <c:pt idx="392">
                  <c:v>7.2913165965289803E-9</c:v>
                </c:pt>
                <c:pt idx="393">
                  <c:v>7.0625327188782998E-9</c:v>
                </c:pt>
                <c:pt idx="394">
                  <c:v>6.8412440869312601E-9</c:v>
                </c:pt>
                <c:pt idx="395">
                  <c:v>6.6271946973737003E-9</c:v>
                </c:pt>
                <c:pt idx="396">
                  <c:v>6.4201376498976602E-9</c:v>
                </c:pt>
                <c:pt idx="397">
                  <c:v>6.21983481068841E-9</c:v>
                </c:pt>
                <c:pt idx="398">
                  <c:v>6.0260564888227297E-9</c:v>
                </c:pt>
                <c:pt idx="399">
                  <c:v>5.83858112507387E-9</c:v>
                </c:pt>
                <c:pt idx="400">
                  <c:v>5.6571949926208499E-9</c:v>
                </c:pt>
                <c:pt idx="401">
                  <c:v>5.4816919091988797E-9</c:v>
                </c:pt>
                <c:pt idx="402">
                  <c:v>5.3118729602290204E-9</c:v>
                </c:pt>
                <c:pt idx="403">
                  <c:v>5.14754623249933E-9</c:v>
                </c:pt>
                <c:pt idx="404">
                  <c:v>4.9885265579775297E-9</c:v>
                </c:pt>
                <c:pt idx="405">
                  <c:v>4.8346352673545201E-9</c:v>
                </c:pt>
                <c:pt idx="406">
                  <c:v>4.6856999529392904E-9</c:v>
                </c:pt>
                <c:pt idx="407">
                  <c:v>4.5415542405340797E-9</c:v>
                </c:pt>
                <c:pt idx="408">
                  <c:v>4.4020375699364903E-9</c:v>
                </c:pt>
                <c:pt idx="409">
                  <c:v>4.2669949837352E-9</c:v>
                </c:pt>
                <c:pt idx="410">
                  <c:v>4.13627692406719E-9</c:v>
                </c:pt>
                <c:pt idx="411">
                  <c:v>4.0097390370326803E-9</c:v>
                </c:pt>
                <c:pt idx="412">
                  <c:v>3.8872419844625898E-9</c:v>
                </c:pt>
                <c:pt idx="413">
                  <c:v>3.76865126275516E-9</c:v>
                </c:pt>
                <c:pt idx="414">
                  <c:v>3.6538370285064299E-9</c:v>
                </c:pt>
                <c:pt idx="415">
                  <c:v>3.5426739306685502E-9</c:v>
                </c:pt>
                <c:pt idx="416">
                  <c:v>3.4350409489847901E-9</c:v>
                </c:pt>
                <c:pt idx="417">
                  <c:v>3.33082123845521E-9</c:v>
                </c:pt>
                <c:pt idx="418">
                  <c:v>3.2299019796030599E-9</c:v>
                </c:pt>
                <c:pt idx="419">
                  <c:v>3.1321742343145798E-9</c:v>
                </c:pt>
                <c:pt idx="420">
                  <c:v>3.03753280703813E-9</c:v>
                </c:pt>
                <c:pt idx="421">
                  <c:v>2.9458761111366599E-9</c:v>
                </c:pt>
                <c:pt idx="422">
                  <c:v>2.8571060401941902E-9</c:v>
                </c:pt>
                <c:pt idx="423">
                  <c:v>2.7711278440869402E-9</c:v>
                </c:pt>
                <c:pt idx="424">
                  <c:v>2.6878500096347599E-9</c:v>
                </c:pt>
                <c:pt idx="425">
                  <c:v>2.6071841456596201E-9</c:v>
                </c:pt>
                <c:pt idx="426">
                  <c:v>2.52904487227898E-9</c:v>
                </c:pt>
                <c:pt idx="427">
                  <c:v>2.4533497142764801E-9</c:v>
                </c:pt>
                <c:pt idx="428">
                  <c:v>2.3800189983907899E-9</c:v>
                </c:pt>
                <c:pt idx="429">
                  <c:v>2.3089757543744801E-9</c:v>
                </c:pt>
                <c:pt idx="430">
                  <c:v>2.2401456196811201E-9</c:v>
                </c:pt>
                <c:pt idx="431">
                  <c:v>2.1734567476392599E-9</c:v>
                </c:pt>
                <c:pt idx="432">
                  <c:v>2.10883971898412E-9</c:v>
                </c:pt>
                <c:pt idx="433">
                  <c:v>2.04622745661876E-9</c:v>
                </c:pt>
                <c:pt idx="434">
                  <c:v>1.9855551434808101E-9</c:v>
                </c:pt>
                <c:pt idx="435">
                  <c:v>1.9267601434006299E-9</c:v>
                </c:pt>
                <c:pt idx="436">
                  <c:v>1.86978192483507E-9</c:v>
                </c:pt>
                <c:pt idx="437">
                  <c:v>1.81456198737027E-9</c:v>
                </c:pt>
                <c:pt idx="438">
                  <c:v>1.76104379088788E-9</c:v>
                </c:pt>
                <c:pt idx="439">
                  <c:v>1.70917268729658E-9</c:v>
                </c:pt>
                <c:pt idx="440">
                  <c:v>1.6588958547305E-9</c:v>
                </c:pt>
                <c:pt idx="441">
                  <c:v>1.6101622341232201E-9</c:v>
                </c:pt>
                <c:pt idx="442">
                  <c:v>1.56292246806839E-9</c:v>
                </c:pt>
                <c:pt idx="443">
                  <c:v>1.5171288418815899E-9</c:v>
                </c:pt>
                <c:pt idx="444">
                  <c:v>1.4727352267803E-9</c:v>
                </c:pt>
                <c:pt idx="445">
                  <c:v>1.42969702510467E-9</c:v>
                </c:pt>
                <c:pt idx="446">
                  <c:v>1.3879711175017801E-9</c:v>
                </c:pt>
                <c:pt idx="447">
                  <c:v>1.3475158120010399E-9</c:v>
                </c:pt>
                <c:pt idx="448">
                  <c:v>1.3082907949100399E-9</c:v>
                </c:pt>
                <c:pt idx="449">
                  <c:v>1.27025708346443E-9</c:v>
                </c:pt>
                <c:pt idx="450">
                  <c:v>1.2333769801654199E-9</c:v>
                </c:pt>
                <c:pt idx="451">
                  <c:v>1.19761402874377E-9</c:v>
                </c:pt>
                <c:pt idx="452">
                  <c:v>1.16293297168976E-9</c:v>
                </c:pt>
                <c:pt idx="453">
                  <c:v>1.1292997092908901E-9</c:v>
                </c:pt>
                <c:pt idx="454">
                  <c:v>1.09668126012299E-9</c:v>
                </c:pt>
                <c:pt idx="455">
                  <c:v>1.0650457229401301E-9</c:v>
                </c:pt>
                <c:pt idx="456">
                  <c:v>1.0343622399127299E-9</c:v>
                </c:pt>
                <c:pt idx="457">
                  <c:v>1.0046009611639401E-9</c:v>
                </c:pt>
                <c:pt idx="458">
                  <c:v>9.75733010557197E-10</c:v>
                </c:pt>
                <c:pt idx="459">
                  <c:v>9.4773045268906608E-10</c:v>
                </c:pt>
                <c:pt idx="460">
                  <c:v>9.2056626104290202E-10</c:v>
                </c:pt>
                <c:pt idx="461">
                  <c:v>8.9421428726171902E-10</c:v>
                </c:pt>
                <c:pt idx="462">
                  <c:v>8.6864923149926101E-10</c:v>
                </c:pt>
                <c:pt idx="463">
                  <c:v>8.4384661380943197E-10</c:v>
                </c:pt>
                <c:pt idx="464">
                  <c:v>8.1978274653750104E-10</c:v>
                </c:pt>
                <c:pt idx="465">
                  <c:v>7.9643470767570003E-10</c:v>
                </c:pt>
                <c:pt idx="466">
                  <c:v>7.7378031514917401E-10</c:v>
                </c:pt>
                <c:pt idx="467">
                  <c:v>7.5179810199759697E-10</c:v>
                </c:pt>
                <c:pt idx="468">
                  <c:v>7.3046729242129702E-10</c:v>
                </c:pt>
                <c:pt idx="469">
                  <c:v>7.09767778659573E-10</c:v>
                </c:pt>
                <c:pt idx="470">
                  <c:v>6.8968009867195302E-10</c:v>
                </c:pt>
                <c:pt idx="471">
                  <c:v>6.7018541459333897E-10</c:v>
                </c:pt>
                <c:pt idx="472">
                  <c:v>6.5126549193483701E-10</c:v>
                </c:pt>
                <c:pt idx="473">
                  <c:v>6.3290267950433404E-10</c:v>
                </c:pt>
                <c:pt idx="474">
                  <c:v>6.1507989001978299E-10</c:v>
                </c:pt>
                <c:pt idx="475">
                  <c:v>5.9778058139205096E-10</c:v>
                </c:pt>
                <c:pt idx="476">
                  <c:v>5.8098873865165398E-10</c:v>
                </c:pt>
                <c:pt idx="477">
                  <c:v>5.6468885649753503E-10</c:v>
                </c:pt>
                <c:pt idx="478">
                  <c:v>5.4886592244559599E-10</c:v>
                </c:pt>
                <c:pt idx="479">
                  <c:v>5.3350540055499697E-10</c:v>
                </c:pt>
                <c:pt idx="480">
                  <c:v>5.1859321571237096E-10</c:v>
                </c:pt>
                <c:pt idx="481">
                  <c:v>5.0411573845382403E-10</c:v>
                </c:pt>
                <c:pt idx="482">
                  <c:v>4.9005977030553402E-10</c:v>
                </c:pt>
                <c:pt idx="483">
                  <c:v>4.7641252962491796E-10</c:v>
                </c:pt>
                <c:pt idx="484">
                  <c:v>4.63161637924251E-10</c:v>
                </c:pt>
                <c:pt idx="485">
                  <c:v>4.5029510666016198E-10</c:v>
                </c:pt>
                <c:pt idx="486">
                  <c:v>4.3780132447208701E-10</c:v>
                </c:pt>
                <c:pt idx="487">
                  <c:v>4.2566904485418302E-10</c:v>
                </c:pt>
                <c:pt idx="488">
                  <c:v>4.1388737424530501E-10</c:v>
                </c:pt>
                <c:pt idx="489">
                  <c:v>4.0244576052238702E-10</c:v>
                </c:pt>
                <c:pt idx="490">
                  <c:v>3.9133398188316799E-10</c:v>
                </c:pt>
                <c:pt idx="491">
                  <c:v>3.8054213610431699E-10</c:v>
                </c:pt>
                <c:pt idx="492">
                  <c:v>3.7006063016225202E-10</c:v>
                </c:pt>
                <c:pt idx="493">
                  <c:v>3.59880170203448E-10</c:v>
                </c:pt>
                <c:pt idx="494">
                  <c:v>3.4999175185258398E-10</c:v>
                </c:pt>
                <c:pt idx="495">
                  <c:v>3.4038665084622398E-10</c:v>
                </c:pt>
                <c:pt idx="496">
                  <c:v>3.31056413981165E-10</c:v>
                </c:pt>
                <c:pt idx="497">
                  <c:v>3.2199285036599399E-10</c:v>
                </c:pt>
                <c:pt idx="498">
                  <c:v>3.13188022965922E-10</c:v>
                </c:pt>
                <c:pt idx="499">
                  <c:v>3.0463424043006798E-10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99952"/>
        <c:axId val="236399560"/>
      </c:scatterChart>
      <c:valAx>
        <c:axId val="236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560"/>
        <c:crosses val="autoZero"/>
        <c:crossBetween val="midCat"/>
      </c:valAx>
      <c:valAx>
        <c:axId val="2363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Control!$B$3</c:f>
              <c:strCache>
                <c:ptCount val="1"/>
                <c:pt idx="0">
                  <c:v>POE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Control!$B$4:$B$503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0.99999999999679712</c:v>
                </c:pt>
                <c:pt idx="3">
                  <c:v>0.99999999872454715</c:v>
                </c:pt>
                <c:pt idx="4">
                  <c:v>0.99999994548013504</c:v>
                </c:pt>
                <c:pt idx="5">
                  <c:v>0.99999924148586872</c:v>
                </c:pt>
                <c:pt idx="6">
                  <c:v>0.99999455790712766</c:v>
                </c:pt>
                <c:pt idx="7">
                  <c:v>0.99997461266134091</c:v>
                </c:pt>
                <c:pt idx="8">
                  <c:v>0.99991215650411214</c:v>
                </c:pt>
                <c:pt idx="9">
                  <c:v>0.9997554544153191</c:v>
                </c:pt>
                <c:pt idx="10">
                  <c:v>0.99942223553105081</c:v>
                </c:pt>
                <c:pt idx="11">
                  <c:v>0.99879820076051795</c:v>
                </c:pt>
                <c:pt idx="12">
                  <c:v>0.99774060660107522</c:v>
                </c:pt>
                <c:pt idx="13">
                  <c:v>0.99608607278517225</c:v>
                </c:pt>
                <c:pt idx="14">
                  <c:v>0.99366100045221339</c:v>
                </c:pt>
                <c:pt idx="15">
                  <c:v>0.99029283477267971</c:v>
                </c:pt>
                <c:pt idx="16">
                  <c:v>0.98582066629325416</c:v>
                </c:pt>
                <c:pt idx="17">
                  <c:v>0.98010411828340005</c:v>
                </c:pt>
                <c:pt idx="18">
                  <c:v>0.97302994618773642</c:v>
                </c:pt>
                <c:pt idx="19">
                  <c:v>0.96451618325717914</c:v>
                </c:pt>
                <c:pt idx="20">
                  <c:v>0.95451396440699732</c:v>
                </c:pt>
                <c:pt idx="21">
                  <c:v>0.94300734637366368</c:v>
                </c:pt>
                <c:pt idx="22">
                  <c:v>0.9300115336263497</c:v>
                </c:pt>
                <c:pt idx="23">
                  <c:v>0.9155699403776969</c:v>
                </c:pt>
                <c:pt idx="24">
                  <c:v>0.89975049315754208</c:v>
                </c:pt>
                <c:pt idx="25">
                  <c:v>0.882641525623165</c:v>
                </c:pt>
                <c:pt idx="26">
                  <c:v>0.86434755251703854</c:v>
                </c:pt>
                <c:pt idx="27">
                  <c:v>0.84498514319439533</c:v>
                </c:pt>
                <c:pt idx="28">
                  <c:v>0.82467905328717905</c:v>
                </c:pt>
                <c:pt idx="29">
                  <c:v>0.80355871926993205</c:v>
                </c:pt>
                <c:pt idx="30">
                  <c:v>0.7817551763120788</c:v>
                </c:pt>
                <c:pt idx="31">
                  <c:v>0.75939842487179254</c:v>
                </c:pt>
                <c:pt idx="32">
                  <c:v>0.73661524525520417</c:v>
                </c:pt>
                <c:pt idx="33">
                  <c:v>0.71352744067972529</c:v>
                </c:pt>
                <c:pt idx="34">
                  <c:v>0.69025047695198416</c:v>
                </c:pt>
                <c:pt idx="35">
                  <c:v>0.66689247943212937</c:v>
                </c:pt>
                <c:pt idx="36">
                  <c:v>0.64355354435320278</c:v>
                </c:pt>
                <c:pt idx="37">
                  <c:v>0.62032532079949942</c:v>
                </c:pt>
                <c:pt idx="38">
                  <c:v>0.59729082089258978</c:v>
                </c:pt>
                <c:pt idx="39">
                  <c:v>0.57452441832205492</c:v>
                </c:pt>
                <c:pt idx="40">
                  <c:v>0.55209199877066006</c:v>
                </c:pt>
                <c:pt idx="41">
                  <c:v>0.53005122962773332</c:v>
                </c:pt>
                <c:pt idx="42">
                  <c:v>0.50845192037192866</c:v>
                </c:pt>
                <c:pt idx="43">
                  <c:v>0.48733644893211059</c:v>
                </c:pt>
                <c:pt idx="44">
                  <c:v>0.46674023306630485</c:v>
                </c:pt>
                <c:pt idx="45">
                  <c:v>0.44669222924816454</c:v>
                </c:pt>
                <c:pt idx="46">
                  <c:v>0.42721544467127781</c:v>
                </c:pt>
                <c:pt idx="47">
                  <c:v>0.40832745075481514</c:v>
                </c:pt>
                <c:pt idx="48">
                  <c:v>0.3900408889601179</c:v>
                </c:pt>
                <c:pt idx="49">
                  <c:v>0.37236396182079734</c:v>
                </c:pt>
                <c:pt idx="50">
                  <c:v>0.35530090387101287</c:v>
                </c:pt>
                <c:pt idx="51">
                  <c:v>0.33885242865506893</c:v>
                </c:pt>
                <c:pt idx="52">
                  <c:v>0.32301614924551947</c:v>
                </c:pt>
                <c:pt idx="53">
                  <c:v>0.30778697071640215</c:v>
                </c:pt>
                <c:pt idx="54">
                  <c:v>0.29315745384170488</c:v>
                </c:pt>
                <c:pt idx="55">
                  <c:v>0.27911814994385054</c:v>
                </c:pt>
                <c:pt idx="56">
                  <c:v>0.2656579073276808</c:v>
                </c:pt>
                <c:pt idx="57">
                  <c:v>0.2527641501246678</c:v>
                </c:pt>
                <c:pt idx="58">
                  <c:v>0.24042313065982457</c:v>
                </c:pt>
                <c:pt idx="59">
                  <c:v>0.22862015665764146</c:v>
                </c:pt>
                <c:pt idx="60">
                  <c:v>0.21733979473858056</c:v>
                </c:pt>
                <c:pt idx="61">
                  <c:v>0.20656605173737641</c:v>
                </c:pt>
                <c:pt idx="62">
                  <c:v>0.19628253540987028</c:v>
                </c:pt>
                <c:pt idx="63">
                  <c:v>0.18647259609572786</c:v>
                </c:pt>
                <c:pt idx="64">
                  <c:v>0.17711945087824654</c:v>
                </c:pt>
                <c:pt idx="65">
                  <c:v>0.16820629173604151</c:v>
                </c:pt>
                <c:pt idx="66">
                  <c:v>0.15971637912023817</c:v>
                </c:pt>
                <c:pt idx="67">
                  <c:v>0.15163312231931747</c:v>
                </c:pt>
                <c:pt idx="68">
                  <c:v>0.14394014789558396</c:v>
                </c:pt>
                <c:pt idx="69">
                  <c:v>0.13662135739522152</c:v>
                </c:pt>
                <c:pt idx="70">
                  <c:v>0.12966097545036981</c:v>
                </c:pt>
                <c:pt idx="71">
                  <c:v>0.1230435893083619</c:v>
                </c:pt>
                <c:pt idx="72">
                  <c:v>0.11675418074156263</c:v>
                </c:pt>
                <c:pt idx="73">
                  <c:v>0.11077815121216394</c:v>
                </c:pt>
                <c:pt idx="74">
                  <c:v>0.10510134109053426</c:v>
                </c:pt>
                <c:pt idx="75">
                  <c:v>9.9710043653820524E-2</c:v>
                </c:pt>
                <c:pt idx="76">
                  <c:v>9.4591014523730754E-2</c:v>
                </c:pt>
                <c:pt idx="77">
                  <c:v>8.9731477139021076E-2</c:v>
                </c:pt>
                <c:pt idx="78">
                  <c:v>8.5119124799154289E-2</c:v>
                </c:pt>
                <c:pt idx="79">
                  <c:v>8.0742119760932707E-2</c:v>
                </c:pt>
                <c:pt idx="80">
                  <c:v>7.6589089819488088E-2</c:v>
                </c:pt>
                <c:pt idx="81">
                  <c:v>7.2649122758707385E-2</c:v>
                </c:pt>
                <c:pt idx="82">
                  <c:v>6.8911759013815632E-2</c:v>
                </c:pt>
                <c:pt idx="83">
                  <c:v>6.5366982850193045E-2</c:v>
                </c:pt>
                <c:pt idx="84">
                  <c:v>6.2005212327395864E-2</c:v>
                </c:pt>
                <c:pt idx="85">
                  <c:v>5.8817288285502367E-2</c:v>
                </c:pt>
                <c:pt idx="86">
                  <c:v>5.5794462562139824E-2</c:v>
                </c:pt>
                <c:pt idx="87">
                  <c:v>5.2928385622594054E-2</c:v>
                </c:pt>
                <c:pt idx="88">
                  <c:v>5.0211093762085213E-2</c:v>
                </c:pt>
                <c:pt idx="89">
                  <c:v>4.7634996018350861E-2</c:v>
                </c:pt>
                <c:pt idx="90">
                  <c:v>4.5192860913958688E-2</c:v>
                </c:pt>
                <c:pt idx="91">
                  <c:v>4.2877803131047276E-2</c:v>
                </c:pt>
                <c:pt idx="92">
                  <c:v>4.0683270206295141E-2</c:v>
                </c:pt>
                <c:pt idx="93">
                  <c:v>3.8603029320697257E-2</c:v>
                </c:pt>
                <c:pt idx="94">
                  <c:v>3.6631154246988373E-2</c:v>
                </c:pt>
                <c:pt idx="95">
                  <c:v>3.4762012507193907E-2</c:v>
                </c:pt>
                <c:pt idx="96">
                  <c:v>3.2990252783641538E-2</c:v>
                </c:pt>
                <c:pt idx="97">
                  <c:v>3.131079261872638E-2</c:v>
                </c:pt>
                <c:pt idx="98">
                  <c:v>2.9718806431678346E-2</c:v>
                </c:pt>
                <c:pt idx="99">
                  <c:v>2.8209713874413067E-2</c:v>
                </c:pt>
                <c:pt idx="100">
                  <c:v>2.6779168543185405E-2</c:v>
                </c:pt>
                <c:pt idx="101">
                  <c:v>2.542304705810583E-2</c:v>
                </c:pt>
                <c:pt idx="102">
                  <c:v>2.4137438518548437E-2</c:v>
                </c:pt>
                <c:pt idx="103">
                  <c:v>2.2918634339023747E-2</c:v>
                </c:pt>
                <c:pt idx="104">
                  <c:v>2.1763118467115539E-2</c:v>
                </c:pt>
                <c:pt idx="105">
                  <c:v>2.066755798255937E-2</c:v>
                </c:pt>
                <c:pt idx="106">
                  <c:v>1.9628794074408651E-2</c:v>
                </c:pt>
                <c:pt idx="107">
                  <c:v>1.8643833391442266E-2</c:v>
                </c:pt>
                <c:pt idx="108">
                  <c:v>1.7709839759480817E-2</c:v>
                </c:pt>
                <c:pt idx="109">
                  <c:v>1.6824126258060179E-2</c:v>
                </c:pt>
                <c:pt idx="110">
                  <c:v>1.5984147647922442E-2</c:v>
                </c:pt>
                <c:pt idx="111">
                  <c:v>1.5187493140000896E-2</c:v>
                </c:pt>
                <c:pt idx="112">
                  <c:v>1.4431879495966138E-2</c:v>
                </c:pt>
                <c:pt idx="113">
                  <c:v>1.3715144449953032E-2</c:v>
                </c:pt>
                <c:pt idx="114">
                  <c:v>1.3035240440760432E-2</c:v>
                </c:pt>
                <c:pt idx="115">
                  <c:v>1.2390228643614276E-2</c:v>
                </c:pt>
                <c:pt idx="116">
                  <c:v>1.1778273290476204E-2</c:v>
                </c:pt>
                <c:pt idx="117">
                  <c:v>1.1197636267853195E-2</c:v>
                </c:pt>
                <c:pt idx="118">
                  <c:v>1.0646671981112354E-2</c:v>
                </c:pt>
                <c:pt idx="119">
                  <c:v>1.0123822474408906E-2</c:v>
                </c:pt>
                <c:pt idx="120">
                  <c:v>9.6276127954930679E-3</c:v>
                </c:pt>
                <c:pt idx="121">
                  <c:v>9.1566465948558218E-3</c:v>
                </c:pt>
                <c:pt idx="122">
                  <c:v>8.7096019489063536E-3</c:v>
                </c:pt>
                <c:pt idx="123">
                  <c:v>8.2852273971284474E-3</c:v>
                </c:pt>
                <c:pt idx="124">
                  <c:v>7.8823381834428607E-3</c:v>
                </c:pt>
                <c:pt idx="125">
                  <c:v>7.4998126922967145E-3</c:v>
                </c:pt>
                <c:pt idx="126">
                  <c:v>7.1365890703056767E-3</c:v>
                </c:pt>
                <c:pt idx="127">
                  <c:v>6.7916620245912496E-3</c:v>
                </c:pt>
                <c:pt idx="128">
                  <c:v>6.4640797892717705E-3</c:v>
                </c:pt>
                <c:pt idx="129">
                  <c:v>6.1529412518893656E-3</c:v>
                </c:pt>
                <c:pt idx="130">
                  <c:v>5.857393231874175E-3</c:v>
                </c:pt>
                <c:pt idx="131">
                  <c:v>5.5766279034675792E-3</c:v>
                </c:pt>
                <c:pt idx="132">
                  <c:v>5.3098803558402352E-3</c:v>
                </c:pt>
                <c:pt idx="133">
                  <c:v>5.0564262834519313E-3</c:v>
                </c:pt>
                <c:pt idx="134">
                  <c:v>4.8155798000034666E-3</c:v>
                </c:pt>
                <c:pt idx="135">
                  <c:v>4.5866913696271938E-3</c:v>
                </c:pt>
                <c:pt idx="136">
                  <c:v>4.3691458492538526E-3</c:v>
                </c:pt>
                <c:pt idx="137">
                  <c:v>4.1623606363712096E-3</c:v>
                </c:pt>
                <c:pt idx="138">
                  <c:v>3.9657839166646891E-3</c:v>
                </c:pt>
                <c:pt idx="139">
                  <c:v>3.7788930062898629E-3</c:v>
                </c:pt>
                <c:pt idx="140">
                  <c:v>3.601192783784346E-3</c:v>
                </c:pt>
                <c:pt idx="141">
                  <c:v>3.4322142068661243E-3</c:v>
                </c:pt>
                <c:pt idx="142">
                  <c:v>3.2715129096044793E-3</c:v>
                </c:pt>
                <c:pt idx="143">
                  <c:v>3.1186678756703889E-3</c:v>
                </c:pt>
                <c:pt idx="144">
                  <c:v>2.9732801835956613E-3</c:v>
                </c:pt>
                <c:pt idx="145">
                  <c:v>2.834971820170118E-3</c:v>
                </c:pt>
                <c:pt idx="146">
                  <c:v>2.7033845583084304E-3</c:v>
                </c:pt>
                <c:pt idx="147">
                  <c:v>2.5781788959070573E-3</c:v>
                </c:pt>
                <c:pt idx="148">
                  <c:v>2.4590330523907022E-3</c:v>
                </c:pt>
                <c:pt idx="149">
                  <c:v>2.3456420198212369E-3</c:v>
                </c:pt>
                <c:pt idx="150">
                  <c:v>2.2377166656053493E-3</c:v>
                </c:pt>
                <c:pt idx="151">
                  <c:v>2.1349828839944962E-3</c:v>
                </c:pt>
                <c:pt idx="152">
                  <c:v>2.0371807937191733E-3</c:v>
                </c:pt>
                <c:pt idx="153">
                  <c:v>1.9440639792400738E-3</c:v>
                </c:pt>
                <c:pt idx="154">
                  <c:v>1.8553987732353727E-3</c:v>
                </c:pt>
                <c:pt idx="155">
                  <c:v>1.7709635780687183E-3</c:v>
                </c:pt>
                <c:pt idx="156">
                  <c:v>1.690548224106081E-3</c:v>
                </c:pt>
                <c:pt idx="157">
                  <c:v>1.6139533628628522E-3</c:v>
                </c:pt>
                <c:pt idx="158">
                  <c:v>1.5409898930743848E-3</c:v>
                </c:pt>
                <c:pt idx="159">
                  <c:v>1.4714784178830875E-3</c:v>
                </c:pt>
                <c:pt idx="160">
                  <c:v>1.4052487314375472E-3</c:v>
                </c:pt>
                <c:pt idx="161">
                  <c:v>1.342139333289305E-3</c:v>
                </c:pt>
                <c:pt idx="162">
                  <c:v>1.2819969690627264E-3</c:v>
                </c:pt>
                <c:pt idx="163">
                  <c:v>1.2246761959553432E-3</c:v>
                </c:pt>
                <c:pt idx="164">
                  <c:v>1.170038971706977E-3</c:v>
                </c:pt>
                <c:pt idx="165">
                  <c:v>1.1179542657500097E-3</c:v>
                </c:pt>
                <c:pt idx="166">
                  <c:v>1.0682976913232167E-3</c:v>
                </c:pt>
                <c:pt idx="167">
                  <c:v>1.020951157399197E-3</c:v>
                </c:pt>
                <c:pt idx="168">
                  <c:v>9.7580253934037575E-4</c:v>
                </c:pt>
                <c:pt idx="169">
                  <c:v>9.3274536725473922E-4</c:v>
                </c:pt>
                <c:pt idx="170">
                  <c:v>8.9167853108362838E-4</c:v>
                </c:pt>
                <c:pt idx="171">
                  <c:v>8.5250600150366118E-4</c:v>
                </c:pt>
                <c:pt idx="172">
                  <c:v>8.1513656577814064E-4</c:v>
                </c:pt>
                <c:pt idx="173">
                  <c:v>7.7948357773949262E-4</c:v>
                </c:pt>
                <c:pt idx="174">
                  <c:v>7.4546472113123929E-4</c:v>
                </c:pt>
                <c:pt idx="175">
                  <c:v>7.1300178557787142E-4</c:v>
                </c:pt>
                <c:pt idx="176">
                  <c:v>6.8202045449539117E-4</c:v>
                </c:pt>
                <c:pt idx="177">
                  <c:v>6.5245010428993666E-4</c:v>
                </c:pt>
                <c:pt idx="178">
                  <c:v>6.2422361422909134E-4</c:v>
                </c:pt>
                <c:pt idx="179">
                  <c:v>5.9727718640634198E-4</c:v>
                </c:pt>
                <c:pt idx="180">
                  <c:v>5.7155017524723739E-4</c:v>
                </c:pt>
                <c:pt idx="181">
                  <c:v>5.469849260407722E-4</c:v>
                </c:pt>
                <c:pt idx="182">
                  <c:v>5.23526622005277E-4</c:v>
                </c:pt>
                <c:pt idx="183">
                  <c:v>5.0112313942562992E-4</c:v>
                </c:pt>
                <c:pt idx="184">
                  <c:v>4.7972491042391763E-4</c:v>
                </c:pt>
                <c:pt idx="185">
                  <c:v>4.5928479295320734E-4</c:v>
                </c:pt>
                <c:pt idx="186">
                  <c:v>4.3975794761985654E-4</c:v>
                </c:pt>
                <c:pt idx="187">
                  <c:v>4.2110172096909704E-4</c:v>
                </c:pt>
                <c:pt idx="188">
                  <c:v>4.032755348840622E-4</c:v>
                </c:pt>
                <c:pt idx="189">
                  <c:v>3.8624078176807686E-4</c:v>
                </c:pt>
                <c:pt idx="190">
                  <c:v>3.6996072520101286E-4</c:v>
                </c:pt>
                <c:pt idx="191">
                  <c:v>3.5440040577405796E-4</c:v>
                </c:pt>
                <c:pt idx="192">
                  <c:v>3.395265518254531E-4</c:v>
                </c:pt>
                <c:pt idx="193">
                  <c:v>3.2530749481529675E-4</c:v>
                </c:pt>
                <c:pt idx="194">
                  <c:v>3.1171308908983786E-4</c:v>
                </c:pt>
                <c:pt idx="195">
                  <c:v>2.9871463580188884E-4</c:v>
                </c:pt>
                <c:pt idx="196">
                  <c:v>2.8628481076498069E-4</c:v>
                </c:pt>
                <c:pt idx="197">
                  <c:v>2.743975960318723E-4</c:v>
                </c:pt>
                <c:pt idx="198">
                  <c:v>2.6302821499846196E-4</c:v>
                </c:pt>
                <c:pt idx="199">
                  <c:v>2.5215307084736072E-4</c:v>
                </c:pt>
                <c:pt idx="200">
                  <c:v>2.4174968815227071E-4</c:v>
                </c:pt>
                <c:pt idx="201">
                  <c:v>2.3179665747663503E-4</c:v>
                </c:pt>
                <c:pt idx="202">
                  <c:v>2.2227358280757503E-4</c:v>
                </c:pt>
                <c:pt idx="203">
                  <c:v>2.1316103167678957E-4</c:v>
                </c:pt>
                <c:pt idx="204">
                  <c:v>2.0444048782364277E-4</c:v>
                </c:pt>
                <c:pt idx="205">
                  <c:v>1.9609430627065549E-4</c:v>
                </c:pt>
                <c:pt idx="206">
                  <c:v>1.8810567068117123E-4</c:v>
                </c:pt>
                <c:pt idx="207">
                  <c:v>1.8045855288073565E-4</c:v>
                </c:pt>
                <c:pt idx="208">
                  <c:v>1.7313767442894701E-4</c:v>
                </c:pt>
                <c:pt idx="209">
                  <c:v>1.66128470134419E-4</c:v>
                </c:pt>
                <c:pt idx="210">
                  <c:v>1.5941705341071533E-4</c:v>
                </c:pt>
                <c:pt idx="211">
                  <c:v>1.529901833776659E-4</c:v>
                </c:pt>
                <c:pt idx="212">
                  <c:v>1.468352336178036E-4</c:v>
                </c:pt>
                <c:pt idx="213">
                  <c:v>1.4094016250021379E-4</c:v>
                </c:pt>
                <c:pt idx="214">
                  <c:v>1.3529348499208282E-4</c:v>
                </c:pt>
                <c:pt idx="215">
                  <c:v>1.2988424588045167E-4</c:v>
                </c:pt>
                <c:pt idx="216">
                  <c:v>1.247019943302341E-4</c:v>
                </c:pt>
                <c:pt idx="217">
                  <c:v>1.1973675971044262E-4</c:v>
                </c:pt>
                <c:pt idx="218">
                  <c:v>1.1497902862367404E-4</c:v>
                </c:pt>
                <c:pt idx="219">
                  <c:v>1.1041972307535008E-4</c:v>
                </c:pt>
                <c:pt idx="220">
                  <c:v>1.0605017972564745E-4</c:v>
                </c:pt>
                <c:pt idx="221">
                  <c:v>1.0186213016749601E-4</c:v>
                </c:pt>
                <c:pt idx="222">
                  <c:v>9.7847682179130757E-5</c:v>
                </c:pt>
                <c:pt idx="223">
                  <c:v>9.3999301900127286E-5</c:v>
                </c:pt>
                <c:pt idx="224">
                  <c:v>9.0309796885179594E-5</c:v>
                </c:pt>
                <c:pt idx="225">
                  <c:v>8.6772299989656965E-5</c:v>
                </c:pt>
                <c:pt idx="226">
                  <c:v>8.3380254045417601E-5</c:v>
                </c:pt>
                <c:pt idx="227">
                  <c:v>8.0127397286355873E-5</c:v>
                </c:pt>
                <c:pt idx="228">
                  <c:v>7.7007749486046606E-5</c:v>
                </c:pt>
                <c:pt idx="229">
                  <c:v>7.4015598770960089E-5</c:v>
                </c:pt>
                <c:pt idx="230">
                  <c:v>7.1145489075497004E-5</c:v>
                </c:pt>
                <c:pt idx="231">
                  <c:v>6.8392208206424776E-5</c:v>
                </c:pt>
                <c:pt idx="232">
                  <c:v>6.5750776486073192E-5</c:v>
                </c:pt>
                <c:pt idx="233">
                  <c:v>6.321643594509041E-5</c:v>
                </c:pt>
                <c:pt idx="234">
                  <c:v>6.078464003700379E-5</c:v>
                </c:pt>
                <c:pt idx="235">
                  <c:v>5.8451043848828377E-5</c:v>
                </c:pt>
                <c:pt idx="236">
                  <c:v>5.6211494783187099E-5</c:v>
                </c:pt>
                <c:pt idx="237">
                  <c:v>5.4062023687295735E-5</c:v>
                </c:pt>
                <c:pt idx="238">
                  <c:v>5.1998836408273519E-5</c:v>
                </c:pt>
                <c:pt idx="239">
                  <c:v>5.0018305751242664E-5</c:v>
                </c:pt>
                <c:pt idx="240">
                  <c:v>4.8116963823119363E-5</c:v>
                </c:pt>
                <c:pt idx="241">
                  <c:v>4.629149474022487E-5</c:v>
                </c:pt>
                <c:pt idx="242">
                  <c:v>4.4538727683507418E-5</c:v>
                </c:pt>
                <c:pt idx="243">
                  <c:v>4.2855630283944457E-5</c:v>
                </c:pt>
                <c:pt idx="244">
                  <c:v>4.1239302321027793E-5</c:v>
                </c:pt>
                <c:pt idx="245">
                  <c:v>3.9686969719565646E-5</c:v>
                </c:pt>
                <c:pt idx="246">
                  <c:v>3.819597883047976E-5</c:v>
                </c:pt>
                <c:pt idx="247">
                  <c:v>3.6763790980942623E-5</c:v>
                </c:pt>
                <c:pt idx="248">
                  <c:v>3.5387977280976202E-5</c:v>
                </c:pt>
                <c:pt idx="249">
                  <c:v>3.4066213674521784E-5</c:v>
                </c:pt>
                <c:pt idx="250">
                  <c:v>3.279627622165826E-5</c:v>
                </c:pt>
                <c:pt idx="251">
                  <c:v>3.1576036602531943E-5</c:v>
                </c:pt>
                <c:pt idx="252">
                  <c:v>3.040345783111853E-5</c:v>
                </c:pt>
                <c:pt idx="253">
                  <c:v>2.9276590168270111E-5</c:v>
                </c:pt>
                <c:pt idx="254">
                  <c:v>2.8193567225609506E-5</c:v>
                </c:pt>
                <c:pt idx="255">
                  <c:v>2.7152602250279934E-5</c:v>
                </c:pt>
                <c:pt idx="256">
                  <c:v>2.615198458211232E-5</c:v>
                </c:pt>
                <c:pt idx="257">
                  <c:v>2.5190076274439477E-5</c:v>
                </c:pt>
                <c:pt idx="258">
                  <c:v>2.4265308870896618E-5</c:v>
                </c:pt>
                <c:pt idx="259">
                  <c:v>2.3376180331990959E-5</c:v>
                </c:pt>
                <c:pt idx="260">
                  <c:v>2.2521252101337375E-5</c:v>
                </c:pt>
                <c:pt idx="261">
                  <c:v>2.1699146308562511E-5</c:v>
                </c:pt>
                <c:pt idx="262">
                  <c:v>2.0908543099107391E-5</c:v>
                </c:pt>
                <c:pt idx="263">
                  <c:v>2.0148178086820678E-5</c:v>
                </c:pt>
                <c:pt idx="264">
                  <c:v>1.9416839923014351E-5</c:v>
                </c:pt>
                <c:pt idx="265">
                  <c:v>1.8713367976208595E-5</c:v>
                </c:pt>
                <c:pt idx="266">
                  <c:v>1.8036650117569941E-5</c:v>
                </c:pt>
                <c:pt idx="267">
                  <c:v>1.7385620607157648E-5</c:v>
                </c:pt>
                <c:pt idx="268">
                  <c:v>1.6759258075538241E-5</c:v>
                </c:pt>
                <c:pt idx="269">
                  <c:v>1.6156583597215501E-5</c:v>
                </c:pt>
                <c:pt idx="270">
                  <c:v>1.5576658851546021E-5</c:v>
                </c:pt>
                <c:pt idx="271">
                  <c:v>1.5018584365145138E-5</c:v>
                </c:pt>
                <c:pt idx="272">
                  <c:v>1.4481497835339141E-5</c:v>
                </c:pt>
                <c:pt idx="273">
                  <c:v>1.3964572527447316E-5</c:v>
                </c:pt>
                <c:pt idx="274">
                  <c:v>1.3467015744783595E-5</c:v>
                </c:pt>
                <c:pt idx="275">
                  <c:v>1.2988067366714873E-5</c:v>
                </c:pt>
                <c:pt idx="276">
                  <c:v>1.2526998452666582E-5</c:v>
                </c:pt>
                <c:pt idx="277">
                  <c:v>1.2083109907634615E-5</c:v>
                </c:pt>
                <c:pt idx="278">
                  <c:v>1.1655731207760311E-5</c:v>
                </c:pt>
                <c:pt idx="279">
                  <c:v>1.1244219182526827E-5</c:v>
                </c:pt>
                <c:pt idx="280">
                  <c:v>1.0847956850246199E-5</c:v>
                </c:pt>
                <c:pt idx="281">
                  <c:v>1.0466352306393034E-5</c:v>
                </c:pt>
                <c:pt idx="282">
                  <c:v>1.0098837659899829E-5</c:v>
                </c:pt>
                <c:pt idx="283">
                  <c:v>9.7448680171918767E-6</c:v>
                </c:pt>
                <c:pt idx="284">
                  <c:v>9.4039205104090584E-6</c:v>
                </c:pt>
                <c:pt idx="285">
                  <c:v>9.075493368926324E-6</c:v>
                </c:pt>
                <c:pt idx="286">
                  <c:v>8.7591050313973184E-6</c:v>
                </c:pt>
                <c:pt idx="287">
                  <c:v>8.4542932963227457E-6</c:v>
                </c:pt>
                <c:pt idx="288">
                  <c:v>8.1606145104773375E-6</c:v>
                </c:pt>
                <c:pt idx="289">
                  <c:v>7.8776427921978254E-6</c:v>
                </c:pt>
                <c:pt idx="290">
                  <c:v>7.6049692889768039E-6</c:v>
                </c:pt>
                <c:pt idx="291">
                  <c:v>7.3422014669199953E-6</c:v>
                </c:pt>
                <c:pt idx="292">
                  <c:v>7.0889624312897581E-6</c:v>
                </c:pt>
                <c:pt idx="293">
                  <c:v>6.8448902765805286E-6</c:v>
                </c:pt>
                <c:pt idx="294">
                  <c:v>6.6096374646829048E-6</c:v>
                </c:pt>
                <c:pt idx="295">
                  <c:v>6.3828702296930828E-6</c:v>
                </c:pt>
                <c:pt idx="296">
                  <c:v>6.16426800859049E-6</c:v>
                </c:pt>
                <c:pt idx="297">
                  <c:v>5.9535228966733911E-6</c:v>
                </c:pt>
                <c:pt idx="298">
                  <c:v>5.7503391254210001E-6</c:v>
                </c:pt>
                <c:pt idx="299">
                  <c:v>5.5544325642253867E-6</c:v>
                </c:pt>
                <c:pt idx="300">
                  <c:v>5.3655302423294415E-6</c:v>
                </c:pt>
                <c:pt idx="301">
                  <c:v>5.1833698913039683E-6</c:v>
                </c:pt>
                <c:pt idx="302">
                  <c:v>5.0076995077308339E-6</c:v>
                </c:pt>
                <c:pt idx="303">
                  <c:v>4.8382769337607101E-6</c:v>
                </c:pt>
                <c:pt idx="304">
                  <c:v>4.674869455878472E-6</c:v>
                </c:pt>
                <c:pt idx="305">
                  <c:v>4.5172534205439874E-6</c:v>
                </c:pt>
                <c:pt idx="306">
                  <c:v>4.3652138667082951E-6</c:v>
                </c:pt>
                <c:pt idx="307">
                  <c:v>4.2185441724296169E-6</c:v>
                </c:pt>
                <c:pt idx="308">
                  <c:v>4.0770457184757802E-6</c:v>
                </c:pt>
                <c:pt idx="309">
                  <c:v>3.9405275638060289E-6</c:v>
                </c:pt>
                <c:pt idx="310">
                  <c:v>3.8088061369290216E-6</c:v>
                </c:pt>
                <c:pt idx="311">
                  <c:v>3.6817049385851064E-6</c:v>
                </c:pt>
                <c:pt idx="312">
                  <c:v>3.5590542575292261E-6</c:v>
                </c:pt>
                <c:pt idx="313">
                  <c:v>3.4406908983042328E-6</c:v>
                </c:pt>
                <c:pt idx="314">
                  <c:v>3.326457920338477E-6</c:v>
                </c:pt>
                <c:pt idx="315">
                  <c:v>3.2162043874794932E-6</c:v>
                </c:pt>
                <c:pt idx="316">
                  <c:v>3.1097851287409384E-6</c:v>
                </c:pt>
                <c:pt idx="317">
                  <c:v>3.0070605082643809E-6</c:v>
                </c:pt>
                <c:pt idx="318">
                  <c:v>2.9078962053841195E-6</c:v>
                </c:pt>
                <c:pt idx="319">
                  <c:v>2.812163003351742E-6</c:v>
                </c:pt>
                <c:pt idx="320">
                  <c:v>2.7197365869424672E-6</c:v>
                </c:pt>
                <c:pt idx="321">
                  <c:v>2.6304973489432726E-6</c:v>
                </c:pt>
                <c:pt idx="322">
                  <c:v>2.5443302034133808E-6</c:v>
                </c:pt>
                <c:pt idx="323">
                  <c:v>2.4611244080485761E-6</c:v>
                </c:pt>
                <c:pt idx="324">
                  <c:v>2.3807733926517471E-6</c:v>
                </c:pt>
                <c:pt idx="325">
                  <c:v>2.3031745957080574E-6</c:v>
                </c:pt>
                <c:pt idx="326">
                  <c:v>2.228229306400209E-6</c:v>
                </c:pt>
                <c:pt idx="327">
                  <c:v>2.1558425141732229E-6</c:v>
                </c:pt>
                <c:pt idx="328">
                  <c:v>2.0859227640723788E-6</c:v>
                </c:pt>
                <c:pt idx="329">
                  <c:v>2.0183820178543144E-6</c:v>
                </c:pt>
                <c:pt idx="330">
                  <c:v>1.9531355205382184E-6</c:v>
                </c:pt>
                <c:pt idx="331">
                  <c:v>1.8901016731742715E-6</c:v>
                </c:pt>
                <c:pt idx="332">
                  <c:v>1.829201909719913E-6</c:v>
                </c:pt>
                <c:pt idx="333">
                  <c:v>1.770360579911312E-6</c:v>
                </c:pt>
                <c:pt idx="334">
                  <c:v>1.7135048359095961E-6</c:v>
                </c:pt>
                <c:pt idx="335">
                  <c:v>1.6585645244981961E-6</c:v>
                </c:pt>
                <c:pt idx="336">
                  <c:v>1.6054720826108593E-6</c:v>
                </c:pt>
                <c:pt idx="337">
                  <c:v>1.5541624377446439E-6</c:v>
                </c:pt>
                <c:pt idx="338">
                  <c:v>1.5045729124807394E-6</c:v>
                </c:pt>
                <c:pt idx="339">
                  <c:v>1.4566431321139106E-6</c:v>
                </c:pt>
                <c:pt idx="340">
                  <c:v>1.4103149363897671E-6</c:v>
                </c:pt>
                <c:pt idx="341">
                  <c:v>1.3655322951278137E-6</c:v>
                </c:pt>
                <c:pt idx="342">
                  <c:v>1.3222412265090355E-6</c:v>
                </c:pt>
                <c:pt idx="343">
                  <c:v>1.2803897192492641E-6</c:v>
                </c:pt>
                <c:pt idx="344">
                  <c:v>1.2399276571040119E-6</c:v>
                </c:pt>
                <c:pt idx="345">
                  <c:v>1.200806747370109E-6</c:v>
                </c:pt>
                <c:pt idx="346">
                  <c:v>1.1629804512747199E-6</c:v>
                </c:pt>
                <c:pt idx="347">
                  <c:v>1.1264039176950291E-6</c:v>
                </c:pt>
                <c:pt idx="348">
                  <c:v>1.0910339192093943E-6</c:v>
                </c:pt>
                <c:pt idx="349">
                  <c:v>1.0568287910350804E-6</c:v>
                </c:pt>
                <c:pt idx="350">
                  <c:v>1.0237483717423501E-6</c:v>
                </c:pt>
                <c:pt idx="351">
                  <c:v>9.9175394685513396E-7</c:v>
                </c:pt>
                <c:pt idx="352">
                  <c:v>9.6080819456112465E-7</c:v>
                </c:pt>
                <c:pt idx="353">
                  <c:v>9.308751333092502E-7</c:v>
                </c:pt>
                <c:pt idx="354">
                  <c:v>9.0192007151657094E-7</c:v>
                </c:pt>
                <c:pt idx="355">
                  <c:v>8.7390955949562255E-7</c:v>
                </c:pt>
                <c:pt idx="356">
                  <c:v>8.468113431581159E-7</c:v>
                </c:pt>
                <c:pt idx="357">
                  <c:v>8.2059431927294924E-7</c:v>
                </c:pt>
                <c:pt idx="358">
                  <c:v>7.9522849238955473E-7</c:v>
                </c:pt>
                <c:pt idx="359">
                  <c:v>7.7068493420373585E-7</c:v>
                </c:pt>
                <c:pt idx="360">
                  <c:v>7.4693574381168304E-7</c:v>
                </c:pt>
                <c:pt idx="361">
                  <c:v>7.2395400918523478E-7</c:v>
                </c:pt>
                <c:pt idx="362">
                  <c:v>7.0171377120065159E-7</c:v>
                </c:pt>
                <c:pt idx="363">
                  <c:v>6.8018998833352384E-7</c:v>
                </c:pt>
                <c:pt idx="364">
                  <c:v>6.5935850235288029E-7</c:v>
                </c:pt>
                <c:pt idx="365">
                  <c:v>6.3919600634676499E-7</c:v>
                </c:pt>
                <c:pt idx="366">
                  <c:v>6.1968001341394796E-7</c:v>
                </c:pt>
                <c:pt idx="367">
                  <c:v>6.0078882613279205E-7</c:v>
                </c:pt>
                <c:pt idx="368">
                  <c:v>5.8250150802852119E-7</c:v>
                </c:pt>
                <c:pt idx="369">
                  <c:v>5.6479785570662244E-7</c:v>
                </c:pt>
                <c:pt idx="370">
                  <c:v>5.4765837187442656E-7</c:v>
                </c:pt>
                <c:pt idx="371">
                  <c:v>5.3106423980597839E-7</c:v>
                </c:pt>
                <c:pt idx="372">
                  <c:v>5.149972984730411E-7</c:v>
                </c:pt>
                <c:pt idx="373">
                  <c:v>4.9944001878632349E-7</c:v>
                </c:pt>
                <c:pt idx="374">
                  <c:v>4.8437548050284107E-7</c:v>
                </c:pt>
                <c:pt idx="375">
                  <c:v>4.6978735024350016E-7</c:v>
                </c:pt>
                <c:pt idx="376">
                  <c:v>4.5565986039886042E-7</c:v>
                </c:pt>
                <c:pt idx="377">
                  <c:v>4.4197778847898661E-7</c:v>
                </c:pt>
                <c:pt idx="378">
                  <c:v>4.2872643757352336E-7</c:v>
                </c:pt>
                <c:pt idx="379">
                  <c:v>4.1589161758892601E-7</c:v>
                </c:pt>
                <c:pt idx="380">
                  <c:v>4.0345962637466926E-7</c:v>
                </c:pt>
                <c:pt idx="381">
                  <c:v>3.9141723318092403E-7</c:v>
                </c:pt>
                <c:pt idx="382">
                  <c:v>3.7975166089498913E-7</c:v>
                </c:pt>
                <c:pt idx="383">
                  <c:v>3.6845057038714657E-7</c:v>
                </c:pt>
                <c:pt idx="384">
                  <c:v>3.5750204452345002E-7</c:v>
                </c:pt>
                <c:pt idx="385">
                  <c:v>3.4689457317771399E-7</c:v>
                </c:pt>
                <c:pt idx="386">
                  <c:v>3.3661703890963679E-7</c:v>
                </c:pt>
                <c:pt idx="387">
                  <c:v>3.2665870275394582E-7</c:v>
                </c:pt>
                <c:pt idx="388">
                  <c:v>3.1700919100874358E-7</c:v>
                </c:pt>
                <c:pt idx="389">
                  <c:v>3.0765848191283141E-7</c:v>
                </c:pt>
                <c:pt idx="390">
                  <c:v>2.9859689376632303E-7</c:v>
                </c:pt>
                <c:pt idx="391">
                  <c:v>2.8981507227410219E-7</c:v>
                </c:pt>
                <c:pt idx="392">
                  <c:v>2.8130397955461461E-7</c:v>
                </c:pt>
                <c:pt idx="393">
                  <c:v>2.730548824825263E-7</c:v>
                </c:pt>
                <c:pt idx="394">
                  <c:v>2.6505934225262706E-7</c:v>
                </c:pt>
                <c:pt idx="395">
                  <c:v>2.5730920427680104E-7</c:v>
                </c:pt>
                <c:pt idx="396">
                  <c:v>2.4979658741486332E-7</c:v>
                </c:pt>
                <c:pt idx="397">
                  <c:v>2.4251387542584268E-7</c:v>
                </c:pt>
                <c:pt idx="398">
                  <c:v>2.3545370664290743E-7</c:v>
                </c:pt>
                <c:pt idx="399">
                  <c:v>2.2860896609078196E-7</c:v>
                </c:pt>
                <c:pt idx="400">
                  <c:v>2.2197277615987332E-7</c:v>
                </c:pt>
                <c:pt idx="401">
                  <c:v>2.1553848861266545E-7</c:v>
                </c:pt>
                <c:pt idx="402">
                  <c:v>2.0929967647909109E-7</c:v>
                </c:pt>
                <c:pt idx="403">
                  <c:v>2.0325012684008215E-7</c:v>
                </c:pt>
                <c:pt idx="404">
                  <c:v>1.9738383250089697E-7</c:v>
                </c:pt>
                <c:pt idx="405">
                  <c:v>1.9169498588489375E-7</c:v>
                </c:pt>
                <c:pt idx="406">
                  <c:v>1.8617797137299164E-7</c:v>
                </c:pt>
                <c:pt idx="407">
                  <c:v>1.8082735908642178E-7</c:v>
                </c:pt>
                <c:pt idx="408">
                  <c:v>1.7563789822538922E-7</c:v>
                </c:pt>
                <c:pt idx="409">
                  <c:v>1.7060451129591314E-7</c:v>
                </c:pt>
                <c:pt idx="410">
                  <c:v>1.6572228755951102E-7</c:v>
                </c:pt>
                <c:pt idx="411">
                  <c:v>1.6098647792617271E-7</c:v>
                </c:pt>
                <c:pt idx="412">
                  <c:v>1.5639248884813384E-7</c:v>
                </c:pt>
                <c:pt idx="413">
                  <c:v>1.5193587765693906E-7</c:v>
                </c:pt>
                <c:pt idx="414">
                  <c:v>1.4761234679028234E-7</c:v>
                </c:pt>
                <c:pt idx="415">
                  <c:v>1.434177391290703E-7</c:v>
                </c:pt>
                <c:pt idx="416">
                  <c:v>1.3934803322346312E-7</c:v>
                </c:pt>
                <c:pt idx="417">
                  <c:v>1.3539933851891561E-7</c:v>
                </c:pt>
                <c:pt idx="418">
                  <c:v>1.315678911373297E-7</c:v>
                </c:pt>
                <c:pt idx="419">
                  <c:v>1.2785004932513999E-7</c:v>
                </c:pt>
                <c:pt idx="420">
                  <c:v>1.2424228967855555E-7</c:v>
                </c:pt>
                <c:pt idx="421">
                  <c:v>1.2074120270266775E-7</c:v>
                </c:pt>
                <c:pt idx="422">
                  <c:v>1.1734348936975891E-7</c:v>
                </c:pt>
                <c:pt idx="423">
                  <c:v>1.1404595690045483E-7</c:v>
                </c:pt>
                <c:pt idx="424">
                  <c:v>1.1084551576612256E-7</c:v>
                </c:pt>
                <c:pt idx="425">
                  <c:v>1.077391759141122E-7</c:v>
                </c:pt>
                <c:pt idx="426">
                  <c:v>1.0472404321504314E-7</c:v>
                </c:pt>
                <c:pt idx="427">
                  <c:v>1.0179731679826887E-7</c:v>
                </c:pt>
                <c:pt idx="428">
                  <c:v>9.8956285499163243E-8</c:v>
                </c:pt>
                <c:pt idx="429">
                  <c:v>9.6198324861518358E-8</c:v>
                </c:pt>
                <c:pt idx="430">
                  <c:v>9.3520894361986961E-8</c:v>
                </c:pt>
                <c:pt idx="431">
                  <c:v>9.0921534745547206E-8</c:v>
                </c:pt>
                <c:pt idx="432">
                  <c:v>8.8397865249945085E-8</c:v>
                </c:pt>
                <c:pt idx="433">
                  <c:v>8.5947580608092267E-8</c:v>
                </c:pt>
                <c:pt idx="434">
                  <c:v>8.356844904966465E-8</c:v>
                </c:pt>
                <c:pt idx="435">
                  <c:v>8.125830985861171E-8</c:v>
                </c:pt>
                <c:pt idx="436">
                  <c:v>7.901507037555433E-8</c:v>
                </c:pt>
                <c:pt idx="437">
                  <c:v>7.6836704665517175E-8</c:v>
                </c:pt>
                <c:pt idx="438">
                  <c:v>7.4721250631348823E-8</c:v>
                </c:pt>
                <c:pt idx="439">
                  <c:v>7.266680812634263E-8</c:v>
                </c:pt>
                <c:pt idx="440">
                  <c:v>7.0671536955835279E-8</c:v>
                </c:pt>
                <c:pt idx="441">
                  <c:v>6.8733654989827642E-8</c:v>
                </c:pt>
                <c:pt idx="442">
                  <c:v>6.6851435942538728E-8</c:v>
                </c:pt>
                <c:pt idx="443">
                  <c:v>6.5023207929115756E-8</c:v>
                </c:pt>
                <c:pt idx="444">
                  <c:v>6.3247351356210402E-8</c:v>
                </c:pt>
                <c:pt idx="445">
                  <c:v>6.1522297367666567E-8</c:v>
                </c:pt>
                <c:pt idx="446">
                  <c:v>5.9846526290208146E-8</c:v>
                </c:pt>
                <c:pt idx="447">
                  <c:v>5.8218565857082183E-8</c:v>
                </c:pt>
                <c:pt idx="448">
                  <c:v>5.6636989542724336E-8</c:v>
                </c:pt>
                <c:pt idx="449">
                  <c:v>5.5100415563558158E-8</c:v>
                </c:pt>
                <c:pt idx="450">
                  <c:v>5.3607504879593648E-8</c:v>
                </c:pt>
                <c:pt idx="451">
                  <c:v>5.2156960195226532E-8</c:v>
                </c:pt>
                <c:pt idx="452">
                  <c:v>5.0747524293903723E-8</c:v>
                </c:pt>
                <c:pt idx="453">
                  <c:v>4.9377979038922604E-8</c:v>
                </c:pt>
                <c:pt idx="454">
                  <c:v>4.804714393014109E-8</c:v>
                </c:pt>
                <c:pt idx="455">
                  <c:v>4.6753874993754607E-8</c:v>
                </c:pt>
                <c:pt idx="456">
                  <c:v>4.5497063450028463E-8</c:v>
                </c:pt>
                <c:pt idx="457">
                  <c:v>4.4275634714097123E-8</c:v>
                </c:pt>
                <c:pt idx="458">
                  <c:v>4.3088547285741186E-8</c:v>
                </c:pt>
                <c:pt idx="459">
                  <c:v>4.1934791639164359E-8</c:v>
                </c:pt>
                <c:pt idx="460">
                  <c:v>4.081338922379274E-8</c:v>
                </c:pt>
                <c:pt idx="461">
                  <c:v>3.9723391687118692E-8</c:v>
                </c:pt>
                <c:pt idx="462">
                  <c:v>3.8663879320388617E-8</c:v>
                </c:pt>
                <c:pt idx="463">
                  <c:v>3.7633960836558344E-8</c:v>
                </c:pt>
                <c:pt idx="464">
                  <c:v>3.6632771927003205E-8</c:v>
                </c:pt>
                <c:pt idx="465">
                  <c:v>3.5659474817428816E-8</c:v>
                </c:pt>
                <c:pt idx="466">
                  <c:v>3.4713257157648059E-8</c:v>
                </c:pt>
                <c:pt idx="467">
                  <c:v>3.3793331244424962E-8</c:v>
                </c:pt>
                <c:pt idx="468">
                  <c:v>3.2898933355340887E-8</c:v>
                </c:pt>
                <c:pt idx="469">
                  <c:v>3.2029322971638408E-8</c:v>
                </c:pt>
                <c:pt idx="470">
                  <c:v>3.1183781890042894E-8</c:v>
                </c:pt>
                <c:pt idx="471">
                  <c:v>3.0361613667651E-8</c:v>
                </c:pt>
                <c:pt idx="472">
                  <c:v>2.9562142844774542E-8</c:v>
                </c:pt>
                <c:pt idx="473">
                  <c:v>2.8784714389828991E-8</c:v>
                </c:pt>
                <c:pt idx="474">
                  <c:v>2.8028693144221961E-8</c:v>
                </c:pt>
                <c:pt idx="475">
                  <c:v>2.7293462823152481E-8</c:v>
                </c:pt>
                <c:pt idx="476">
                  <c:v>2.6578425682544093E-8</c:v>
                </c:pt>
                <c:pt idx="477">
                  <c:v>2.5883002074955641E-8</c:v>
                </c:pt>
                <c:pt idx="478">
                  <c:v>2.5206629561402849E-8</c:v>
                </c:pt>
                <c:pt idx="479">
                  <c:v>2.4548762689313719E-8</c:v>
                </c:pt>
                <c:pt idx="480">
                  <c:v>2.3908871993327807E-8</c:v>
                </c:pt>
                <c:pt idx="481">
                  <c:v>2.3286444328363132E-8</c:v>
                </c:pt>
                <c:pt idx="482">
                  <c:v>2.2680981315303939E-8</c:v>
                </c:pt>
                <c:pt idx="483">
                  <c:v>2.2091999785089911E-8</c:v>
                </c:pt>
                <c:pt idx="484">
                  <c:v>2.1519030668493144E-8</c:v>
                </c:pt>
                <c:pt idx="485">
                  <c:v>2.0961618996118148E-8</c:v>
                </c:pt>
                <c:pt idx="486">
                  <c:v>2.041932334329033E-8</c:v>
                </c:pt>
                <c:pt idx="487">
                  <c:v>1.9891715274944488E-8</c:v>
                </c:pt>
                <c:pt idx="488">
                  <c:v>1.9378378790513295E-8</c:v>
                </c:pt>
                <c:pt idx="489">
                  <c:v>1.8878910656994208E-8</c:v>
                </c:pt>
                <c:pt idx="490">
                  <c:v>1.8392919076681835E-8</c:v>
                </c:pt>
                <c:pt idx="491">
                  <c:v>1.7920024242279453E-8</c:v>
                </c:pt>
                <c:pt idx="492">
                  <c:v>1.7459857004631374E-8</c:v>
                </c:pt>
                <c:pt idx="493">
                  <c:v>1.7012059649879063E-8</c:v>
                </c:pt>
                <c:pt idx="494">
                  <c:v>1.6576284345148906E-8</c:v>
                </c:pt>
                <c:pt idx="495">
                  <c:v>1.6152194026730626E-8</c:v>
                </c:pt>
                <c:pt idx="496">
                  <c:v>1.5739461178831959E-8</c:v>
                </c:pt>
                <c:pt idx="497">
                  <c:v>1.5337767833578653E-8</c:v>
                </c:pt>
                <c:pt idx="498">
                  <c:v>1.4946805459992163E-8</c:v>
                </c:pt>
                <c:pt idx="499">
                  <c:v>1.4566274519900446E-8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Control!$D$3</c:f>
              <c:strCache>
                <c:ptCount val="1"/>
                <c:pt idx="0">
                  <c:v>POE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Control!$D$4:$D$503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0.99999999999717504</c:v>
                </c:pt>
                <c:pt idx="3">
                  <c:v>0.99999999878251944</c:v>
                </c:pt>
                <c:pt idx="4">
                  <c:v>0.99999994629063971</c:v>
                </c:pt>
                <c:pt idx="5">
                  <c:v>0.99999924196207302</c:v>
                </c:pt>
                <c:pt idx="6">
                  <c:v>0.99999452413282475</c:v>
                </c:pt>
                <c:pt idx="7">
                  <c:v>0.9999743748860439</c:v>
                </c:pt>
                <c:pt idx="8">
                  <c:v>0.99991122541167832</c:v>
                </c:pt>
                <c:pt idx="9">
                  <c:v>0.99975281470812583</c:v>
                </c:pt>
                <c:pt idx="10">
                  <c:v>0.99941621078208887</c:v>
                </c:pt>
                <c:pt idx="11">
                  <c:v>0.9987864634011544</c:v>
                </c:pt>
                <c:pt idx="12">
                  <c:v>0.99772035304237872</c:v>
                </c:pt>
                <c:pt idx="13">
                  <c:v>0.99605433028370549</c:v>
                </c:pt>
                <c:pt idx="14">
                  <c:v>0.99361500051920892</c:v>
                </c:pt>
                <c:pt idx="15">
                  <c:v>0.99023038161053489</c:v>
                </c:pt>
                <c:pt idx="16">
                  <c:v>0.98574044131639849</c:v>
                </c:pt>
                <c:pt idx="17">
                  <c:v>0.98000588359132179</c:v>
                </c:pt>
                <c:pt idx="18">
                  <c:v>0.97291463276472046</c:v>
                </c:pt>
                <c:pt idx="19">
                  <c:v>0.96438586864093756</c:v>
                </c:pt>
                <c:pt idx="20">
                  <c:v>0.95437175748910441</c:v>
                </c:pt>
                <c:pt idx="21">
                  <c:v>0.94285720381196114</c:v>
                </c:pt>
                <c:pt idx="22">
                  <c:v>0.92985803412755896</c:v>
                </c:pt>
                <c:pt idx="23">
                  <c:v>0.91541804131976012</c:v>
                </c:pt>
                <c:pt idx="24">
                  <c:v>0.89960529010242596</c:v>
                </c:pt>
                <c:pt idx="25">
                  <c:v>0.88250803040211701</c:v>
                </c:pt>
                <c:pt idx="26">
                  <c:v>0.86423050060543494</c:v>
                </c:pt>
                <c:pt idx="27">
                  <c:v>0.844888836576564</c:v>
                </c:pt>
                <c:pt idx="28">
                  <c:v>0.824607241234383</c:v>
                </c:pt>
                <c:pt idx="29">
                  <c:v>0.80351451652294903</c:v>
                </c:pt>
                <c:pt idx="30">
                  <c:v>0.78174101605648905</c:v>
                </c:pt>
                <c:pt idx="31">
                  <c:v>0.75941604252981298</c:v>
                </c:pt>
                <c:pt idx="32">
                  <c:v>0.73666568836867397</c:v>
                </c:pt>
                <c:pt idx="33">
                  <c:v>0.71361109989140292</c:v>
                </c:pt>
                <c:pt idx="34">
                  <c:v>0.69036713318018905</c:v>
                </c:pt>
                <c:pt idx="35">
                  <c:v>0.66704136266589098</c:v>
                </c:pt>
                <c:pt idx="36">
                  <c:v>0.643733399979458</c:v>
                </c:pt>
                <c:pt idx="37">
                  <c:v>0.62053447993802702</c:v>
                </c:pt>
                <c:pt idx="38">
                  <c:v>0.59752727180396192</c:v>
                </c:pt>
                <c:pt idx="39">
                  <c:v>0.57478587653014401</c:v>
                </c:pt>
                <c:pt idx="40">
                  <c:v>0.55237597407848193</c:v>
                </c:pt>
                <c:pt idx="41">
                  <c:v>0.53035508868802306</c:v>
                </c:pt>
                <c:pt idx="42">
                  <c:v>0.50877294389406902</c:v>
                </c:pt>
                <c:pt idx="43">
                  <c:v>0.487671882962736</c:v>
                </c:pt>
                <c:pt idx="44">
                  <c:v>0.46708733407385505</c:v>
                </c:pt>
                <c:pt idx="45">
                  <c:v>0.44704830297615195</c:v>
                </c:pt>
                <c:pt idx="46">
                  <c:v>0.42757787890694199</c:v>
                </c:pt>
                <c:pt idx="47">
                  <c:v>0.40869374229559396</c:v>
                </c:pt>
                <c:pt idx="48">
                  <c:v>0.39040866515675099</c:v>
                </c:pt>
                <c:pt idx="49">
                  <c:v>0.37273099713926305</c:v>
                </c:pt>
                <c:pt idx="50">
                  <c:v>0.35566513195199001</c:v>
                </c:pt>
                <c:pt idx="51">
                  <c:v>0.33921195036455298</c:v>
                </c:pt>
                <c:pt idx="52">
                  <c:v>0.32336923720842403</c:v>
                </c:pt>
                <c:pt idx="53">
                  <c:v>0.30813207081052696</c:v>
                </c:pt>
                <c:pt idx="54">
                  <c:v>0.29349318410582104</c:v>
                </c:pt>
                <c:pt idx="55">
                  <c:v>0.27944329732369999</c:v>
                </c:pt>
                <c:pt idx="56">
                  <c:v>0.26597142264976703</c:v>
                </c:pt>
                <c:pt idx="57">
                  <c:v>0.25306514165168004</c:v>
                </c:pt>
                <c:pt idx="58">
                  <c:v>0.24071085654482505</c:v>
                </c:pt>
                <c:pt idx="59">
                  <c:v>0.22889401657792396</c:v>
                </c:pt>
                <c:pt idx="60">
                  <c:v>0.21759932095510304</c:v>
                </c:pt>
                <c:pt idx="61">
                  <c:v>0.20681089979256995</c:v>
                </c:pt>
                <c:pt idx="62">
                  <c:v>0.19651247464570898</c:v>
                </c:pt>
                <c:pt idx="63">
                  <c:v>0.18668750014554003</c:v>
                </c:pt>
                <c:pt idx="64">
                  <c:v>0.17731928825988197</c:v>
                </c:pt>
                <c:pt idx="65">
                  <c:v>0.168391116650766</c:v>
                </c:pt>
                <c:pt idx="66">
                  <c:v>0.15988632254100699</c:v>
                </c:pt>
                <c:pt idx="67">
                  <c:v>0.15178838343381096</c:v>
                </c:pt>
                <c:pt idx="68">
                  <c:v>0.14408098595341801</c:v>
                </c:pt>
                <c:pt idx="69">
                  <c:v>0.136748083994922</c:v>
                </c:pt>
                <c:pt idx="70">
                  <c:v>0.12977394728983704</c:v>
                </c:pt>
                <c:pt idx="71">
                  <c:v>0.12314320141250301</c:v>
                </c:pt>
                <c:pt idx="72">
                  <c:v>0.11684086017231199</c:v>
                </c:pt>
                <c:pt idx="73">
                  <c:v>0.11085235125912796</c:v>
                </c:pt>
                <c:pt idx="74">
                  <c:v>0.10516353593476002</c:v>
                </c:pt>
                <c:pt idx="75">
                  <c:v>9.9760723492625991E-2</c:v>
                </c:pt>
                <c:pt idx="76">
                  <c:v>9.4630681140904005E-2</c:v>
                </c:pt>
                <c:pt idx="77">
                  <c:v>8.976063990194505E-2</c:v>
                </c:pt>
                <c:pt idx="78">
                  <c:v>8.5138297062414048E-2</c:v>
                </c:pt>
                <c:pt idx="79">
                  <c:v>8.0751815654528047E-2</c:v>
                </c:pt>
                <c:pt idx="80">
                  <c:v>7.6589821398938995E-2</c:v>
                </c:pt>
                <c:pt idx="81">
                  <c:v>7.2641397493879989E-2</c:v>
                </c:pt>
                <c:pt idx="82">
                  <c:v>6.8896077593252003E-2</c:v>
                </c:pt>
                <c:pt idx="83">
                  <c:v>6.5343837277946015E-2</c:v>
                </c:pt>
                <c:pt idx="84">
                  <c:v>6.1975084289848992E-2</c:v>
                </c:pt>
                <c:pt idx="85">
                  <c:v>5.8780647766316974E-2</c:v>
                </c:pt>
                <c:pt idx="86">
                  <c:v>5.5751766684260962E-2</c:v>
                </c:pt>
                <c:pt idx="87">
                  <c:v>5.2880077697191052E-2</c:v>
                </c:pt>
                <c:pt idx="88">
                  <c:v>5.0157602525260025E-2</c:v>
                </c:pt>
                <c:pt idx="89">
                  <c:v>4.7576735037515028E-2</c:v>
                </c:pt>
                <c:pt idx="90">
                  <c:v>4.5130228146839979E-2</c:v>
                </c:pt>
                <c:pt idx="91">
                  <c:v>4.2811180621360023E-2</c:v>
                </c:pt>
                <c:pt idx="92">
                  <c:v>4.0613023901195033E-2</c:v>
                </c:pt>
                <c:pt idx="93">
                  <c:v>3.8529508996192008E-2</c:v>
                </c:pt>
                <c:pt idx="94">
                  <c:v>3.6554693528510041E-2</c:v>
                </c:pt>
                <c:pt idx="95">
                  <c:v>3.468292897353098E-2</c:v>
                </c:pt>
                <c:pt idx="96">
                  <c:v>3.2908848143389013E-2</c:v>
                </c:pt>
                <c:pt idx="97">
                  <c:v>3.1227352949330989E-2</c:v>
                </c:pt>
                <c:pt idx="98">
                  <c:v>2.9633602472010967E-2</c:v>
                </c:pt>
                <c:pt idx="99">
                  <c:v>2.8123001362634015E-2</c:v>
                </c:pt>
                <c:pt idx="100">
                  <c:v>2.6691188592428028E-2</c:v>
                </c:pt>
                <c:pt idx="101">
                  <c:v>2.5334026563230028E-2</c:v>
                </c:pt>
                <c:pt idx="102">
                  <c:v>2.4047590587889967E-2</c:v>
                </c:pt>
                <c:pt idx="103">
                  <c:v>2.2828158745689997E-2</c:v>
                </c:pt>
                <c:pt idx="104">
                  <c:v>2.1672202114956018E-2</c:v>
                </c:pt>
                <c:pt idx="105">
                  <c:v>2.0576375382482026E-2</c:v>
                </c:pt>
                <c:pt idx="106">
                  <c:v>1.9537507827201983E-2</c:v>
                </c:pt>
                <c:pt idx="107">
                  <c:v>1.8552594673717948E-2</c:v>
                </c:pt>
                <c:pt idx="108">
                  <c:v>1.7618788809764974E-2</c:v>
                </c:pt>
                <c:pt idx="109">
                  <c:v>1.673339286044695E-2</c:v>
                </c:pt>
                <c:pt idx="110">
                  <c:v>1.5893851611041954E-2</c:v>
                </c:pt>
                <c:pt idx="111">
                  <c:v>1.5097744769372978E-2</c:v>
                </c:pt>
                <c:pt idx="112">
                  <c:v>1.4342780058089977E-2</c:v>
                </c:pt>
                <c:pt idx="113">
                  <c:v>1.3626786626748988E-2</c:v>
                </c:pt>
                <c:pt idx="114">
                  <c:v>1.2947708773199951E-2</c:v>
                </c:pt>
                <c:pt idx="115">
                  <c:v>1.2303599963587986E-2</c:v>
                </c:pt>
                <c:pt idx="116">
                  <c:v>1.1692617140141026E-2</c:v>
                </c:pt>
                <c:pt idx="117">
                  <c:v>1.111301530584996E-2</c:v>
                </c:pt>
                <c:pt idx="118">
                  <c:v>1.0563142375215051E-2</c:v>
                </c:pt>
                <c:pt idx="119">
                  <c:v>1.0041434280273043E-2</c:v>
                </c:pt>
                <c:pt idx="120">
                  <c:v>9.546410321305987E-3</c:v>
                </c:pt>
                <c:pt idx="121">
                  <c:v>9.0766687517840339E-3</c:v>
                </c:pt>
                <c:pt idx="122">
                  <c:v>8.6308825873170347E-3</c:v>
                </c:pt>
                <c:pt idx="123">
                  <c:v>8.2077956286620291E-3</c:v>
                </c:pt>
                <c:pt idx="124">
                  <c:v>7.8062186890459628E-3</c:v>
                </c:pt>
                <c:pt idx="125">
                  <c:v>7.425026016419034E-3</c:v>
                </c:pt>
                <c:pt idx="126">
                  <c:v>7.0631519014789923E-3</c:v>
                </c:pt>
                <c:pt idx="127">
                  <c:v>6.7195874626749807E-3</c:v>
                </c:pt>
                <c:pt idx="128">
                  <c:v>6.3933775996729558E-3</c:v>
                </c:pt>
                <c:pt idx="129">
                  <c:v>6.0836181070840212E-3</c:v>
                </c:pt>
                <c:pt idx="130">
                  <c:v>5.7894529406049555E-3</c:v>
                </c:pt>
                <c:pt idx="131">
                  <c:v>5.510071627977009E-3</c:v>
                </c:pt>
                <c:pt idx="132">
                  <c:v>5.2447068175379696E-3</c:v>
                </c:pt>
                <c:pt idx="133">
                  <c:v>4.9926319574169487E-3</c:v>
                </c:pt>
                <c:pt idx="134">
                  <c:v>4.753159098717985E-3</c:v>
                </c:pt>
                <c:pt idx="135">
                  <c:v>4.5256368163579808E-3</c:v>
                </c:pt>
                <c:pt idx="136">
                  <c:v>4.3094482414800517E-3</c:v>
                </c:pt>
                <c:pt idx="137">
                  <c:v>4.1040091996780159E-3</c:v>
                </c:pt>
                <c:pt idx="138">
                  <c:v>3.9087664494910079E-3</c:v>
                </c:pt>
                <c:pt idx="139">
                  <c:v>3.723196015940955E-3</c:v>
                </c:pt>
                <c:pt idx="140">
                  <c:v>3.5468016140910441E-3</c:v>
                </c:pt>
                <c:pt idx="141">
                  <c:v>3.379113157879976E-3</c:v>
                </c:pt>
                <c:pt idx="142">
                  <c:v>3.2196853496999633E-3</c:v>
                </c:pt>
                <c:pt idx="143">
                  <c:v>3.0680963464180255E-3</c:v>
                </c:pt>
                <c:pt idx="144">
                  <c:v>2.9239464977689478E-3</c:v>
                </c:pt>
                <c:pt idx="145">
                  <c:v>2.7868571532170261E-3</c:v>
                </c:pt>
                <c:pt idx="146">
                  <c:v>2.6564695336329658E-3</c:v>
                </c:pt>
                <c:pt idx="147">
                  <c:v>2.5324436642759629E-3</c:v>
                </c:pt>
                <c:pt idx="148">
                  <c:v>2.4144573657769453E-3</c:v>
                </c:pt>
                <c:pt idx="149">
                  <c:v>2.3022052999850384E-3</c:v>
                </c:pt>
                <c:pt idx="150">
                  <c:v>2.1953980676949758E-3</c:v>
                </c:pt>
                <c:pt idx="151">
                  <c:v>2.0937613554470325E-3</c:v>
                </c:pt>
                <c:pt idx="152">
                  <c:v>1.9970351287269539E-3</c:v>
                </c:pt>
                <c:pt idx="153">
                  <c:v>1.9049728690290202E-3</c:v>
                </c:pt>
                <c:pt idx="154">
                  <c:v>1.8173408524000401E-3</c:v>
                </c:pt>
                <c:pt idx="155">
                  <c:v>1.7339174672009738E-3</c:v>
                </c:pt>
                <c:pt idx="156">
                  <c:v>1.6544925689290224E-3</c:v>
                </c:pt>
                <c:pt idx="157">
                  <c:v>1.5788668700840169E-3</c:v>
                </c:pt>
                <c:pt idx="158">
                  <c:v>1.5068513631599778E-3</c:v>
                </c:pt>
                <c:pt idx="159">
                  <c:v>1.4382667749379685E-3</c:v>
                </c:pt>
                <c:pt idx="160">
                  <c:v>1.3729430503800488E-3</c:v>
                </c:pt>
                <c:pt idx="161">
                  <c:v>1.3107188644849721E-3</c:v>
                </c:pt>
                <c:pt idx="162">
                  <c:v>1.2514411605829556E-3</c:v>
                </c:pt>
                <c:pt idx="163">
                  <c:v>1.194964713615021E-3</c:v>
                </c:pt>
                <c:pt idx="164">
                  <c:v>1.1411517170299978E-3</c:v>
                </c:pt>
                <c:pt idx="165">
                  <c:v>1.089871391995012E-3</c:v>
                </c:pt>
                <c:pt idx="166">
                  <c:v>1.0409996177079828E-3</c:v>
                </c:pt>
                <c:pt idx="167">
                  <c:v>9.9441858164195374E-4</c:v>
                </c:pt>
                <c:pt idx="168">
                  <c:v>9.500164486340168E-4</c:v>
                </c:pt>
                <c:pt idx="169">
                  <c:v>9.0768704779298215E-4</c:v>
                </c:pt>
                <c:pt idx="170">
                  <c:v>8.6732957623103513E-4</c:v>
                </c:pt>
                <c:pt idx="171">
                  <c:v>8.2884831871599118E-4</c:v>
                </c:pt>
                <c:pt idx="172">
                  <c:v>7.9215238236596264E-4</c:v>
                </c:pt>
                <c:pt idx="173">
                  <c:v>7.5715544555099434E-4</c:v>
                </c:pt>
                <c:pt idx="174">
                  <c:v>7.2377552025404412E-4</c:v>
                </c:pt>
                <c:pt idx="175">
                  <c:v>6.9193472711903681E-4</c:v>
                </c:pt>
                <c:pt idx="176">
                  <c:v>6.6155908251896989E-4</c:v>
                </c:pt>
                <c:pt idx="177">
                  <c:v>6.3257829698804002E-4</c:v>
                </c:pt>
                <c:pt idx="178">
                  <c:v>6.0492558437297284E-4</c:v>
                </c:pt>
                <c:pt idx="179">
                  <c:v>5.7853748114999881E-4</c:v>
                </c:pt>
                <c:pt idx="180">
                  <c:v>5.5335367533704272E-4</c:v>
                </c:pt>
                <c:pt idx="181">
                  <c:v>5.2931684447998784E-4</c:v>
                </c:pt>
                <c:pt idx="182">
                  <c:v>5.0637250222096419E-4</c:v>
                </c:pt>
                <c:pt idx="183">
                  <c:v>4.8446885299402442E-4</c:v>
                </c:pt>
                <c:pt idx="184">
                  <c:v>4.6355665438202465E-4</c:v>
                </c:pt>
                <c:pt idx="185">
                  <c:v>4.4358908674901887E-4</c:v>
                </c:pt>
                <c:pt idx="186">
                  <c:v>4.2452162972894669E-4</c:v>
                </c:pt>
                <c:pt idx="187">
                  <c:v>4.0631194522100511E-4</c:v>
                </c:pt>
                <c:pt idx="188">
                  <c:v>3.8891976652200011E-4</c:v>
                </c:pt>
                <c:pt idx="189">
                  <c:v>3.7230679328004168E-4</c:v>
                </c:pt>
                <c:pt idx="190">
                  <c:v>3.5643659193895783E-4</c:v>
                </c:pt>
                <c:pt idx="191">
                  <c:v>3.4127450140297722E-4</c:v>
                </c:pt>
                <c:pt idx="192">
                  <c:v>3.2678754361104012E-4</c:v>
                </c:pt>
                <c:pt idx="193">
                  <c:v>3.1294433877904204E-4</c:v>
                </c:pt>
                <c:pt idx="194">
                  <c:v>2.9971502505599101E-4</c:v>
                </c:pt>
                <c:pt idx="195">
                  <c:v>2.8707118234494455E-4</c:v>
                </c:pt>
                <c:pt idx="196">
                  <c:v>2.7498576008599951E-4</c:v>
                </c:pt>
                <c:pt idx="197">
                  <c:v>2.6343300877296194E-4</c:v>
                </c:pt>
                <c:pt idx="198">
                  <c:v>2.5238841501196152E-4</c:v>
                </c:pt>
                <c:pt idx="199">
                  <c:v>2.4182863993604808E-4</c:v>
                </c:pt>
                <c:pt idx="200">
                  <c:v>2.3173146078603324E-4</c:v>
                </c:pt>
                <c:pt idx="201">
                  <c:v>2.2207571551002836E-4</c:v>
                </c:pt>
                <c:pt idx="202">
                  <c:v>2.1284125019205291E-4</c:v>
                </c:pt>
                <c:pt idx="203">
                  <c:v>2.0400886919003103E-4</c:v>
                </c:pt>
                <c:pt idx="204">
                  <c:v>1.9556028782097279E-4</c:v>
                </c:pt>
                <c:pt idx="205">
                  <c:v>1.8747808746699679E-4</c:v>
                </c:pt>
                <c:pt idx="206">
                  <c:v>1.7974567296497046E-4</c:v>
                </c:pt>
                <c:pt idx="207">
                  <c:v>1.7234723217596226E-4</c:v>
                </c:pt>
                <c:pt idx="208">
                  <c:v>1.6526769760405458E-4</c:v>
                </c:pt>
                <c:pt idx="209">
                  <c:v>1.5849270996803888E-4</c:v>
                </c:pt>
                <c:pt idx="210">
                  <c:v>1.5200858361097414E-4</c:v>
                </c:pt>
                <c:pt idx="211">
                  <c:v>1.4580227367300136E-4</c:v>
                </c:pt>
                <c:pt idx="212">
                  <c:v>1.3986134490595603E-4</c:v>
                </c:pt>
                <c:pt idx="213">
                  <c:v>1.3417394207504429E-4</c:v>
                </c:pt>
                <c:pt idx="214">
                  <c:v>1.2872876183700477E-4</c:v>
                </c:pt>
                <c:pt idx="215">
                  <c:v>1.2351502604202036E-4</c:v>
                </c:pt>
                <c:pt idx="216">
                  <c:v>1.1852245636601033E-4</c:v>
                </c:pt>
                <c:pt idx="217">
                  <c:v>1.1374125022101111E-4</c:v>
                </c:pt>
                <c:pt idx="218">
                  <c:v>1.0916205785604927E-4</c:v>
                </c:pt>
                <c:pt idx="219">
                  <c:v>1.0477596061997385E-4</c:v>
                </c:pt>
                <c:pt idx="220">
                  <c:v>1.005744502859951E-4</c:v>
                </c:pt>
                <c:pt idx="221">
                  <c:v>9.654940941794532E-5</c:v>
                </c:pt>
                <c:pt idx="222">
                  <c:v>9.2693092708984182E-5</c:v>
                </c:pt>
                <c:pt idx="223">
                  <c:v>8.899810923501672E-5</c:v>
                </c:pt>
                <c:pt idx="224">
                  <c:v>8.5457405597955116E-5</c:v>
                </c:pt>
                <c:pt idx="225">
                  <c:v>8.2064249894986396E-5</c:v>
                </c:pt>
                <c:pt idx="226">
                  <c:v>7.8812216475987462E-5</c:v>
                </c:pt>
                <c:pt idx="227">
                  <c:v>7.5695171454004395E-5</c:v>
                </c:pt>
                <c:pt idx="228">
                  <c:v>7.2707258925053253E-5</c:v>
                </c:pt>
                <c:pt idx="229">
                  <c:v>6.9842887865045888E-5</c:v>
                </c:pt>
                <c:pt idx="230">
                  <c:v>6.7096719663983784E-5</c:v>
                </c:pt>
                <c:pt idx="231">
                  <c:v>6.4463656274993397E-5</c:v>
                </c:pt>
                <c:pt idx="232">
                  <c:v>6.1938828934016144E-5</c:v>
                </c:pt>
                <c:pt idx="233">
                  <c:v>5.9517587431945351E-5</c:v>
                </c:pt>
                <c:pt idx="234">
                  <c:v>5.7195489908012931E-5</c:v>
                </c:pt>
                <c:pt idx="235">
                  <c:v>5.4968293138002444E-5</c:v>
                </c:pt>
                <c:pt idx="236">
                  <c:v>5.2831943290976291E-5</c:v>
                </c:pt>
                <c:pt idx="237">
                  <c:v>5.0782567130980283E-5</c:v>
                </c:pt>
                <c:pt idx="238">
                  <c:v>4.8816463649958841E-5</c:v>
                </c:pt>
                <c:pt idx="239">
                  <c:v>4.6930096091024609E-5</c:v>
                </c:pt>
                <c:pt idx="240">
                  <c:v>4.5120084371963465E-5</c:v>
                </c:pt>
                <c:pt idx="241">
                  <c:v>4.3383197855018096E-5</c:v>
                </c:pt>
                <c:pt idx="242">
                  <c:v>4.1716348473053166E-5</c:v>
                </c:pt>
                <c:pt idx="243">
                  <c:v>4.0116584180016623E-5</c:v>
                </c:pt>
                <c:pt idx="244">
                  <c:v>3.858108271903582E-5</c:v>
                </c:pt>
                <c:pt idx="245">
                  <c:v>3.710714567695117E-5</c:v>
                </c:pt>
                <c:pt idx="246">
                  <c:v>3.569219283494629E-5</c:v>
                </c:pt>
                <c:pt idx="247">
                  <c:v>3.4333756772975121E-5</c:v>
                </c:pt>
                <c:pt idx="248">
                  <c:v>3.3029477741974844E-5</c:v>
                </c:pt>
                <c:pt idx="249">
                  <c:v>3.1777098770002787E-5</c:v>
                </c:pt>
                <c:pt idx="250">
                  <c:v>3.0574461005961062E-5</c:v>
                </c:pt>
                <c:pt idx="251">
                  <c:v>2.9419499274041527E-5</c:v>
                </c:pt>
                <c:pt idx="252">
                  <c:v>2.8310237845996511E-5</c:v>
                </c:pt>
                <c:pt idx="253">
                  <c:v>2.7244786407032429E-5</c:v>
                </c:pt>
                <c:pt idx="254">
                  <c:v>2.6221336210996427E-5</c:v>
                </c:pt>
                <c:pt idx="255">
                  <c:v>2.5238156417972668E-5</c:v>
                </c:pt>
                <c:pt idx="256">
                  <c:v>2.4293590595969583E-5</c:v>
                </c:pt>
                <c:pt idx="257">
                  <c:v>2.3386053398022355E-5</c:v>
                </c:pt>
                <c:pt idx="258">
                  <c:v>2.2514027378961465E-5</c:v>
                </c:pt>
                <c:pt idx="259">
                  <c:v>2.1676059971054151E-5</c:v>
                </c:pt>
                <c:pt idx="260">
                  <c:v>2.0870760595981253E-5</c:v>
                </c:pt>
                <c:pt idx="261">
                  <c:v>2.0096797908042419E-5</c:v>
                </c:pt>
                <c:pt idx="262">
                  <c:v>1.9352897171032168E-5</c:v>
                </c:pt>
                <c:pt idx="263">
                  <c:v>1.8637837747026431E-5</c:v>
                </c:pt>
                <c:pt idx="264">
                  <c:v>1.7950450709958155E-5</c:v>
                </c:pt>
                <c:pt idx="265">
                  <c:v>1.7289616561000365E-5</c:v>
                </c:pt>
                <c:pt idx="266">
                  <c:v>1.6654263055970731E-5</c:v>
                </c:pt>
                <c:pt idx="267">
                  <c:v>1.6043363123996457E-5</c:v>
                </c:pt>
                <c:pt idx="268">
                  <c:v>1.5455932890984236E-5</c:v>
                </c:pt>
                <c:pt idx="269">
                  <c:v>1.4891029780028653E-5</c:v>
                </c:pt>
                <c:pt idx="270">
                  <c:v>1.4347750715959506E-5</c:v>
                </c:pt>
                <c:pt idx="271">
                  <c:v>1.3825230393949006E-5</c:v>
                </c:pt>
                <c:pt idx="272">
                  <c:v>1.3322639637047828E-5</c:v>
                </c:pt>
                <c:pt idx="273">
                  <c:v>1.2839183824997491E-5</c:v>
                </c:pt>
                <c:pt idx="274">
                  <c:v>1.2374101394985182E-5</c:v>
                </c:pt>
                <c:pt idx="275">
                  <c:v>1.1926662409011968E-5</c:v>
                </c:pt>
                <c:pt idx="276">
                  <c:v>1.1496167185987005E-5</c:v>
                </c:pt>
                <c:pt idx="277">
                  <c:v>1.1081944996993442E-5</c:v>
                </c:pt>
                <c:pt idx="278">
                  <c:v>1.068335281595445E-5</c:v>
                </c:pt>
                <c:pt idx="279">
                  <c:v>1.0299774126032446E-5</c:v>
                </c:pt>
                <c:pt idx="280">
                  <c:v>9.9306177869795675E-6</c:v>
                </c:pt>
                <c:pt idx="281">
                  <c:v>9.5753169440104813E-6</c:v>
                </c:pt>
                <c:pt idx="282">
                  <c:v>9.233327987967499E-6</c:v>
                </c:pt>
                <c:pt idx="283">
                  <c:v>8.904129563003238E-6</c:v>
                </c:pt>
                <c:pt idx="284">
                  <c:v>8.5872216190052697E-6</c:v>
                </c:pt>
                <c:pt idx="285">
                  <c:v>8.2821245029895962E-6</c:v>
                </c:pt>
                <c:pt idx="286">
                  <c:v>7.9883780960132711E-6</c:v>
                </c:pt>
                <c:pt idx="287">
                  <c:v>7.7055409789528184E-6</c:v>
                </c:pt>
                <c:pt idx="288">
                  <c:v>7.4331896470214431E-6</c:v>
                </c:pt>
                <c:pt idx="289">
                  <c:v>7.1709177480450137E-6</c:v>
                </c:pt>
                <c:pt idx="290">
                  <c:v>6.9183353610391407E-6</c:v>
                </c:pt>
                <c:pt idx="291">
                  <c:v>6.6750683029859204E-6</c:v>
                </c:pt>
                <c:pt idx="292">
                  <c:v>6.4407574690283909E-6</c:v>
                </c:pt>
                <c:pt idx="293">
                  <c:v>6.2150581979780739E-6</c:v>
                </c:pt>
                <c:pt idx="294">
                  <c:v>5.9976396680205823E-6</c:v>
                </c:pt>
                <c:pt idx="295">
                  <c:v>5.7881843169571567E-6</c:v>
                </c:pt>
                <c:pt idx="296">
                  <c:v>5.5863872899797329E-6</c:v>
                </c:pt>
                <c:pt idx="297">
                  <c:v>5.3919559109827375E-6</c:v>
                </c:pt>
                <c:pt idx="298">
                  <c:v>5.2046091699731178E-6</c:v>
                </c:pt>
                <c:pt idx="299">
                  <c:v>5.0240772480059093E-6</c:v>
                </c:pt>
                <c:pt idx="300">
                  <c:v>4.8501010450063831E-6</c:v>
                </c:pt>
                <c:pt idx="301">
                  <c:v>4.6824317390115056E-6</c:v>
                </c:pt>
                <c:pt idx="302">
                  <c:v>4.5208303639521219E-6</c:v>
                </c:pt>
                <c:pt idx="303">
                  <c:v>4.3650673989814592E-6</c:v>
                </c:pt>
                <c:pt idx="304">
                  <c:v>4.2149223810072911E-6</c:v>
                </c:pt>
                <c:pt idx="305">
                  <c:v>4.0701835349876703E-6</c:v>
                </c:pt>
                <c:pt idx="306">
                  <c:v>3.9306474139966241E-6</c:v>
                </c:pt>
                <c:pt idx="307">
                  <c:v>3.7961185580526191E-6</c:v>
                </c:pt>
                <c:pt idx="308">
                  <c:v>3.6664091690452594E-6</c:v>
                </c:pt>
                <c:pt idx="309">
                  <c:v>3.5413387999838619E-6</c:v>
                </c:pt>
                <c:pt idx="310">
                  <c:v>3.4207340500191918E-6</c:v>
                </c:pt>
                <c:pt idx="311">
                  <c:v>3.3044282820027249E-6</c:v>
                </c:pt>
                <c:pt idx="312">
                  <c:v>3.1922613450419135E-6</c:v>
                </c:pt>
                <c:pt idx="313">
                  <c:v>3.0840793160402669E-6</c:v>
                </c:pt>
                <c:pt idx="314">
                  <c:v>2.9797342400161853E-6</c:v>
                </c:pt>
                <c:pt idx="315">
                  <c:v>2.8790838959569243E-6</c:v>
                </c:pt>
                <c:pt idx="316">
                  <c:v>2.7819915630056258E-6</c:v>
                </c:pt>
                <c:pt idx="317">
                  <c:v>2.6883257979726238E-6</c:v>
                </c:pt>
                <c:pt idx="318">
                  <c:v>2.5979602219505793E-6</c:v>
                </c:pt>
                <c:pt idx="319">
                  <c:v>2.5107733220286477E-6</c:v>
                </c:pt>
                <c:pt idx="320">
                  <c:v>2.4266482510082454E-6</c:v>
                </c:pt>
                <c:pt idx="321">
                  <c:v>2.3454726439942064E-6</c:v>
                </c:pt>
                <c:pt idx="322">
                  <c:v>2.2671384379835402E-6</c:v>
                </c:pt>
                <c:pt idx="323">
                  <c:v>2.1915416980045066E-6</c:v>
                </c:pt>
                <c:pt idx="324">
                  <c:v>2.1185824600200576E-6</c:v>
                </c:pt>
                <c:pt idx="325">
                  <c:v>2.0481645639502943E-6</c:v>
                </c:pt>
                <c:pt idx="326">
                  <c:v>1.980195510009608E-6</c:v>
                </c:pt>
                <c:pt idx="327">
                  <c:v>1.9145863090486159E-6</c:v>
                </c:pt>
                <c:pt idx="328">
                  <c:v>1.8512513459967295E-6</c:v>
                </c:pt>
                <c:pt idx="329">
                  <c:v>1.7901082469684582E-6</c:v>
                </c:pt>
                <c:pt idx="330">
                  <c:v>1.7310777500334495E-6</c:v>
                </c:pt>
                <c:pt idx="331">
                  <c:v>1.6740835819817335E-6</c:v>
                </c:pt>
                <c:pt idx="332">
                  <c:v>1.6190523449699512E-6</c:v>
                </c:pt>
                <c:pt idx="333">
                  <c:v>1.5659133989487373E-6</c:v>
                </c:pt>
                <c:pt idx="334">
                  <c:v>1.5145987569686881E-6</c:v>
                </c:pt>
                <c:pt idx="335">
                  <c:v>1.4650429780438401E-6</c:v>
                </c:pt>
                <c:pt idx="336">
                  <c:v>1.4171830740039582E-6</c:v>
                </c:pt>
                <c:pt idx="337">
                  <c:v>1.3709584050225487E-6</c:v>
                </c:pt>
                <c:pt idx="338">
                  <c:v>1.326310597016267E-6</c:v>
                </c:pt>
                <c:pt idx="339">
                  <c:v>1.283183447053915E-6</c:v>
                </c:pt>
                <c:pt idx="340">
                  <c:v>1.2415228439754955E-6</c:v>
                </c:pt>
                <c:pt idx="341">
                  <c:v>1.2012766830160615E-6</c:v>
                </c:pt>
                <c:pt idx="342">
                  <c:v>1.1623947909766841E-6</c:v>
                </c:pt>
                <c:pt idx="343">
                  <c:v>1.1248288519505323E-6</c:v>
                </c:pt>
                <c:pt idx="344">
                  <c:v>1.0885323350473541E-6</c:v>
                </c:pt>
                <c:pt idx="345">
                  <c:v>1.0534604250045376E-6</c:v>
                </c:pt>
                <c:pt idx="346">
                  <c:v>1.0195699560178184E-6</c:v>
                </c:pt>
                <c:pt idx="347">
                  <c:v>9.8681935001287968E-7</c:v>
                </c:pt>
                <c:pt idx="348">
                  <c:v>9.5516855602717499E-7</c:v>
                </c:pt>
                <c:pt idx="349">
                  <c:v>9.2457899003584032E-7</c:v>
                </c:pt>
                <c:pt idx="350">
                  <c:v>8.9501347999565439E-7</c:v>
                </c:pt>
                <c:pt idx="351">
                  <c:v>8.6643621199922194E-7</c:v>
                </c:pt>
                <c:pt idx="352">
                  <c:v>8.3881267798346926E-7</c:v>
                </c:pt>
                <c:pt idx="353">
                  <c:v>8.1210962799005415E-7</c:v>
                </c:pt>
                <c:pt idx="354">
                  <c:v>7.8629501998328521E-7</c:v>
                </c:pt>
                <c:pt idx="355">
                  <c:v>7.6133797599631237E-7</c:v>
                </c:pt>
                <c:pt idx="356">
                  <c:v>7.3720873594584901E-7</c:v>
                </c:pt>
                <c:pt idx="357">
                  <c:v>7.1387861899641081E-7</c:v>
                </c:pt>
                <c:pt idx="358">
                  <c:v>6.9131997904037235E-7</c:v>
                </c:pt>
                <c:pt idx="359">
                  <c:v>6.6950616794958506E-7</c:v>
                </c:pt>
                <c:pt idx="360">
                  <c:v>6.48411498049839E-7</c:v>
                </c:pt>
                <c:pt idx="361">
                  <c:v>6.2801120603861449E-7</c:v>
                </c:pt>
                <c:pt idx="362">
                  <c:v>6.0828141501545474E-7</c:v>
                </c:pt>
                <c:pt idx="363">
                  <c:v>5.8919910894683625E-7</c:v>
                </c:pt>
                <c:pt idx="364">
                  <c:v>5.7074209103280538E-7</c:v>
                </c:pt>
                <c:pt idx="365">
                  <c:v>5.5288896194660708E-7</c:v>
                </c:pt>
                <c:pt idx="366">
                  <c:v>5.3561908397448121E-7</c:v>
                </c:pt>
                <c:pt idx="367">
                  <c:v>5.1891255603564446E-7</c:v>
                </c:pt>
                <c:pt idx="368">
                  <c:v>5.0275018304013486E-7</c:v>
                </c:pt>
                <c:pt idx="369">
                  <c:v>4.8711345401741823E-7</c:v>
                </c:pt>
                <c:pt idx="370">
                  <c:v>4.7198451502694638E-7</c:v>
                </c:pt>
                <c:pt idx="371">
                  <c:v>4.5734614395609441E-7</c:v>
                </c:pt>
                <c:pt idx="372">
                  <c:v>4.4318172598423189E-7</c:v>
                </c:pt>
                <c:pt idx="373">
                  <c:v>4.2947523504199836E-7</c:v>
                </c:pt>
                <c:pt idx="374">
                  <c:v>4.1621121105173131E-7</c:v>
                </c:pt>
                <c:pt idx="375">
                  <c:v>4.0337473494744813E-7</c:v>
                </c:pt>
                <c:pt idx="376">
                  <c:v>3.9095141601830363E-7</c:v>
                </c:pt>
                <c:pt idx="377">
                  <c:v>3.7892736504119284E-7</c:v>
                </c:pt>
                <c:pt idx="378">
                  <c:v>3.6728918295647617E-7</c:v>
                </c:pt>
                <c:pt idx="379">
                  <c:v>3.5602393699818435E-7</c:v>
                </c:pt>
                <c:pt idx="380">
                  <c:v>3.4511914803747601E-7</c:v>
                </c:pt>
                <c:pt idx="381">
                  <c:v>3.3456277104271237E-7</c:v>
                </c:pt>
                <c:pt idx="382">
                  <c:v>3.2434318297802633E-7</c:v>
                </c:pt>
                <c:pt idx="383">
                  <c:v>3.1444916104295118E-7</c:v>
                </c:pt>
                <c:pt idx="384">
                  <c:v>3.0486987701028312E-7</c:v>
                </c:pt>
                <c:pt idx="385">
                  <c:v>2.9559487502162085E-7</c:v>
                </c:pt>
                <c:pt idx="386">
                  <c:v>2.866140620394475E-7</c:v>
                </c:pt>
                <c:pt idx="387">
                  <c:v>2.7791769496854357E-7</c:v>
                </c:pt>
                <c:pt idx="388">
                  <c:v>2.6949636600104299E-7</c:v>
                </c:pt>
                <c:pt idx="389">
                  <c:v>2.6134099395669352E-7</c:v>
                </c:pt>
                <c:pt idx="390">
                  <c:v>2.5344280696337762E-7</c:v>
                </c:pt>
                <c:pt idx="391">
                  <c:v>2.4579333701701955E-7</c:v>
                </c:pt>
                <c:pt idx="392">
                  <c:v>2.3838440599277533E-7</c:v>
                </c:pt>
                <c:pt idx="393">
                  <c:v>2.3120811698529309E-7</c:v>
                </c:pt>
                <c:pt idx="394">
                  <c:v>2.2425684198523754E-7</c:v>
                </c:pt>
                <c:pt idx="395">
                  <c:v>2.1752321599510793E-7</c:v>
                </c:pt>
                <c:pt idx="396">
                  <c:v>2.110001220412272E-7</c:v>
                </c:pt>
                <c:pt idx="397">
                  <c:v>2.0468068895329594E-7</c:v>
                </c:pt>
                <c:pt idx="398">
                  <c:v>1.9855827804171611E-7</c:v>
                </c:pt>
                <c:pt idx="399">
                  <c:v>1.9262647499296293E-7</c:v>
                </c:pt>
                <c:pt idx="400">
                  <c:v>1.8687908598380432E-7</c:v>
                </c:pt>
                <c:pt idx="401">
                  <c:v>1.8131012402555768E-7</c:v>
                </c:pt>
                <c:pt idx="402">
                  <c:v>1.7591380696568848E-7</c:v>
                </c:pt>
                <c:pt idx="403">
                  <c:v>1.7068454805091449E-7</c:v>
                </c:pt>
                <c:pt idx="404">
                  <c:v>1.656169460462209E-7</c:v>
                </c:pt>
                <c:pt idx="405">
                  <c:v>1.6070578501281574E-7</c:v>
                </c:pt>
                <c:pt idx="406">
                  <c:v>1.5594602398305568E-7</c:v>
                </c:pt>
                <c:pt idx="407">
                  <c:v>1.5133278896684033E-7</c:v>
                </c:pt>
                <c:pt idx="408">
                  <c:v>1.4686137195241145E-7</c:v>
                </c:pt>
                <c:pt idx="409">
                  <c:v>1.425272220245688E-7</c:v>
                </c:pt>
                <c:pt idx="410">
                  <c:v>1.3832594103480034E-7</c:v>
                </c:pt>
                <c:pt idx="411">
                  <c:v>1.342532750525649E-7</c:v>
                </c:pt>
                <c:pt idx="412">
                  <c:v>1.3030511603062678E-7</c:v>
                </c:pt>
                <c:pt idx="413">
                  <c:v>1.264774890374909E-7</c:v>
                </c:pt>
                <c:pt idx="414">
                  <c:v>1.2276655503296041E-7</c:v>
                </c:pt>
                <c:pt idx="415">
                  <c:v>1.191685979895496E-7</c:v>
                </c:pt>
                <c:pt idx="416">
                  <c:v>1.1568002999950977E-7</c:v>
                </c:pt>
                <c:pt idx="417">
                  <c:v>1.1229737895135372E-7</c:v>
                </c:pt>
                <c:pt idx="418">
                  <c:v>1.0901728797474419E-7</c:v>
                </c:pt>
                <c:pt idx="419">
                  <c:v>1.0583651099960178E-7</c:v>
                </c:pt>
                <c:pt idx="420">
                  <c:v>1.027519099805474E-7</c:v>
                </c:pt>
                <c:pt idx="421">
                  <c:v>9.9760451011121631E-8</c:v>
                </c:pt>
                <c:pt idx="422">
                  <c:v>9.6859195997112124E-8</c:v>
                </c:pt>
                <c:pt idx="423">
                  <c:v>9.4045307985624049E-8</c:v>
                </c:pt>
                <c:pt idx="424">
                  <c:v>9.1316039951827577E-8</c:v>
                </c:pt>
                <c:pt idx="425">
                  <c:v>8.866873701940392E-8</c:v>
                </c:pt>
                <c:pt idx="426">
                  <c:v>8.6100830021251795E-8</c:v>
                </c:pt>
                <c:pt idx="427">
                  <c:v>8.360983294597446E-8</c:v>
                </c:pt>
                <c:pt idx="428">
                  <c:v>8.11933420497013E-8</c:v>
                </c:pt>
                <c:pt idx="429">
                  <c:v>7.8849032969507959E-8</c:v>
                </c:pt>
                <c:pt idx="430">
                  <c:v>7.6574652951855171E-8</c:v>
                </c:pt>
                <c:pt idx="431">
                  <c:v>7.4368027958016114E-8</c:v>
                </c:pt>
                <c:pt idx="432">
                  <c:v>7.2227049008333211E-8</c:v>
                </c:pt>
                <c:pt idx="433">
                  <c:v>7.0149679953779298E-8</c:v>
                </c:pt>
                <c:pt idx="434">
                  <c:v>6.813394803906192E-8</c:v>
                </c:pt>
                <c:pt idx="435">
                  <c:v>6.6177944013645629E-8</c:v>
                </c:pt>
                <c:pt idx="436">
                  <c:v>6.4279822020729682E-8</c:v>
                </c:pt>
                <c:pt idx="437">
                  <c:v>6.2437794046132922E-8</c:v>
                </c:pt>
                <c:pt idx="438">
                  <c:v>6.0650131028516796E-8</c:v>
                </c:pt>
                <c:pt idx="439">
                  <c:v>5.8915157974404053E-8</c:v>
                </c:pt>
                <c:pt idx="440">
                  <c:v>5.7231253958178741E-8</c:v>
                </c:pt>
                <c:pt idx="441">
                  <c:v>5.559685101186318E-8</c:v>
                </c:pt>
                <c:pt idx="442">
                  <c:v>5.4010432015694221E-8</c:v>
                </c:pt>
                <c:pt idx="443">
                  <c:v>5.2470524036785093E-8</c:v>
                </c:pt>
                <c:pt idx="444">
                  <c:v>5.0975706988864999E-8</c:v>
                </c:pt>
                <c:pt idx="445">
                  <c:v>4.9524601974937354E-8</c:v>
                </c:pt>
                <c:pt idx="446">
                  <c:v>4.8115875950216491E-8</c:v>
                </c:pt>
                <c:pt idx="447">
                  <c:v>4.6748236948168653E-8</c:v>
                </c:pt>
                <c:pt idx="448">
                  <c:v>4.5420433969489693E-8</c:v>
                </c:pt>
                <c:pt idx="449">
                  <c:v>4.4131257981305794E-8</c:v>
                </c:pt>
                <c:pt idx="450">
                  <c:v>4.2879535033790717E-8</c:v>
                </c:pt>
                <c:pt idx="451">
                  <c:v>4.1664132033325529E-8</c:v>
                </c:pt>
                <c:pt idx="452">
                  <c:v>4.0483946972535989E-8</c:v>
                </c:pt>
                <c:pt idx="453">
                  <c:v>3.93379160357199E-8</c:v>
                </c:pt>
                <c:pt idx="454">
                  <c:v>3.8225009046932712E-8</c:v>
                </c:pt>
                <c:pt idx="455">
                  <c:v>3.7144226028296146E-8</c:v>
                </c:pt>
                <c:pt idx="456">
                  <c:v>3.6094599975555752E-8</c:v>
                </c:pt>
                <c:pt idx="457">
                  <c:v>3.5075193971501051E-8</c:v>
                </c:pt>
                <c:pt idx="458">
                  <c:v>3.4085100963920922E-8</c:v>
                </c:pt>
                <c:pt idx="459">
                  <c:v>3.3123439990845327E-8</c:v>
                </c:pt>
                <c:pt idx="460">
                  <c:v>3.2189359955303587E-8</c:v>
                </c:pt>
                <c:pt idx="461">
                  <c:v>3.1282036960789128E-8</c:v>
                </c:pt>
                <c:pt idx="462">
                  <c:v>3.0400669981389683E-8</c:v>
                </c:pt>
                <c:pt idx="463">
                  <c:v>2.9544483970411761E-8</c:v>
                </c:pt>
                <c:pt idx="464">
                  <c:v>2.871272997140295E-8</c:v>
                </c:pt>
                <c:pt idx="465">
                  <c:v>2.7904680011126004E-8</c:v>
                </c:pt>
                <c:pt idx="466">
                  <c:v>2.7119629986138705E-8</c:v>
                </c:pt>
                <c:pt idx="467">
                  <c:v>2.6356894999857161E-8</c:v>
                </c:pt>
                <c:pt idx="468">
                  <c:v>2.5615816023893956E-8</c:v>
                </c:pt>
                <c:pt idx="469">
                  <c:v>2.4895750017073226E-8</c:v>
                </c:pt>
                <c:pt idx="470">
                  <c:v>2.4196077030858021E-8</c:v>
                </c:pt>
                <c:pt idx="471">
                  <c:v>2.351619199369992E-8</c:v>
                </c:pt>
                <c:pt idx="472">
                  <c:v>2.2855514036912439E-8</c:v>
                </c:pt>
                <c:pt idx="473">
                  <c:v>2.2213475947552297E-8</c:v>
                </c:pt>
                <c:pt idx="474">
                  <c:v>2.1589529053400724E-8</c:v>
                </c:pt>
                <c:pt idx="475">
                  <c:v>2.0983141002517414E-8</c:v>
                </c:pt>
                <c:pt idx="476">
                  <c:v>2.0393797983686568E-8</c:v>
                </c:pt>
                <c:pt idx="477">
                  <c:v>1.9820999952457896E-8</c:v>
                </c:pt>
                <c:pt idx="478">
                  <c:v>1.9264261963414242E-8</c:v>
                </c:pt>
                <c:pt idx="479">
                  <c:v>1.8723113948126979E-8</c:v>
                </c:pt>
                <c:pt idx="480">
                  <c:v>1.8197101048222919E-8</c:v>
                </c:pt>
                <c:pt idx="481">
                  <c:v>1.7685782949250495E-8</c:v>
                </c:pt>
                <c:pt idx="482">
                  <c:v>1.7188729994899177E-8</c:v>
                </c:pt>
                <c:pt idx="483">
                  <c:v>1.6705526961757755E-8</c:v>
                </c:pt>
                <c:pt idx="484">
                  <c:v>1.6235771949091315E-8</c:v>
                </c:pt>
                <c:pt idx="485">
                  <c:v>1.5779076045774332E-8</c:v>
                </c:pt>
                <c:pt idx="486">
                  <c:v>1.5335058001220148E-8</c:v>
                </c:pt>
                <c:pt idx="487">
                  <c:v>1.4903351996942149E-8</c:v>
                </c:pt>
                <c:pt idx="488">
                  <c:v>1.4483602983617061E-8</c:v>
                </c:pt>
                <c:pt idx="489">
                  <c:v>1.4075464016549688E-8</c:v>
                </c:pt>
                <c:pt idx="490">
                  <c:v>1.3678602028832643E-8</c:v>
                </c:pt>
                <c:pt idx="491">
                  <c:v>1.329268994876287E-8</c:v>
                </c:pt>
                <c:pt idx="492">
                  <c:v>1.2917414027313612E-8</c:v>
                </c:pt>
                <c:pt idx="493">
                  <c:v>1.2552467953952373E-8</c:v>
                </c:pt>
                <c:pt idx="494">
                  <c:v>1.2197555965265394E-8</c:v>
                </c:pt>
                <c:pt idx="495">
                  <c:v>1.1852389958377785E-8</c:v>
                </c:pt>
                <c:pt idx="496">
                  <c:v>1.1516691045265759E-8</c:v>
                </c:pt>
                <c:pt idx="497">
                  <c:v>1.1190188997645123E-8</c:v>
                </c:pt>
                <c:pt idx="498">
                  <c:v>1.0872619027324504E-8</c:v>
                </c:pt>
                <c:pt idx="499">
                  <c:v>1.0563729002655009E-8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3840"/>
        <c:axId val="237245376"/>
      </c:scatterChart>
      <c:valAx>
        <c:axId val="2373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245376"/>
        <c:crosses val="autoZero"/>
        <c:crossBetween val="midCat"/>
      </c:valAx>
      <c:valAx>
        <c:axId val="23724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3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128587</xdr:rowOff>
    </xdr:from>
    <xdr:to>
      <xdr:col>17</xdr:col>
      <xdr:colOff>19050</xdr:colOff>
      <xdr:row>15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90487</xdr:rowOff>
    </xdr:from>
    <xdr:to>
      <xdr:col>16</xdr:col>
      <xdr:colOff>571500</xdr:colOff>
      <xdr:row>30</xdr:row>
      <xdr:rowOff>166687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H2" sqref="H2"/>
    </sheetView>
  </sheetViews>
  <sheetFormatPr defaultRowHeight="15" x14ac:dyDescent="0.25"/>
  <cols>
    <col min="1" max="16384" width="9.140625" style="2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1">
        <v>1</v>
      </c>
      <c r="B2" s="2">
        <f>Raw!V4</f>
        <v>14.103611840232274</v>
      </c>
      <c r="C2" s="2">
        <f>Raw!W4</f>
        <v>31.883896694249188</v>
      </c>
      <c r="D2" s="2">
        <f>Raw!X4</f>
        <v>74.655806689627866</v>
      </c>
    </row>
    <row r="3" spans="1:4" x14ac:dyDescent="0.25">
      <c r="A3" s="1">
        <v>2</v>
      </c>
      <c r="B3" s="2">
        <f>Raw!V5</f>
        <v>25.149258046421622</v>
      </c>
      <c r="C3" s="2">
        <f>Raw!W5</f>
        <v>37.0349530383237</v>
      </c>
      <c r="D3" s="2">
        <f>Raw!X5</f>
        <v>55.454278477164472</v>
      </c>
    </row>
    <row r="4" spans="1:4" x14ac:dyDescent="0.25">
      <c r="A4" s="1">
        <v>3</v>
      </c>
      <c r="B4" s="2">
        <f>Raw!V6</f>
        <v>42.397427081697231</v>
      </c>
      <c r="C4" s="2">
        <f>Raw!W6</f>
        <v>42.397427081697231</v>
      </c>
      <c r="D4" s="2">
        <f>Raw!X6</f>
        <v>42.397427081697231</v>
      </c>
    </row>
    <row r="5" spans="1:4" x14ac:dyDescent="0.25">
      <c r="A5" s="1">
        <v>4</v>
      </c>
      <c r="B5" s="2">
        <f>Raw!V7</f>
        <v>71.474944502531656</v>
      </c>
      <c r="C5" s="2">
        <f>Raw!W7</f>
        <v>48.536360267224879</v>
      </c>
      <c r="D5" s="2">
        <f>Raw!X7</f>
        <v>32.414844670425985</v>
      </c>
    </row>
    <row r="6" spans="1:4" x14ac:dyDescent="0.25">
      <c r="A6" s="3">
        <v>5</v>
      </c>
      <c r="B6" s="2">
        <f>Raw!V8</f>
        <v>127.45258757193896</v>
      </c>
      <c r="C6" s="2">
        <f>Raw!W8</f>
        <v>56.377733260942726</v>
      </c>
      <c r="D6" s="2">
        <f>Raw!X8</f>
        <v>24.07772285712328</v>
      </c>
    </row>
    <row r="7" spans="1:4" x14ac:dyDescent="0.25">
      <c r="A7" s="4"/>
      <c r="B7" s="5"/>
    </row>
    <row r="8" spans="1:4" x14ac:dyDescent="0.25">
      <c r="A8" s="4"/>
      <c r="B8" s="5"/>
    </row>
    <row r="9" spans="1:4" x14ac:dyDescent="0.25">
      <c r="A9" s="4"/>
      <c r="B9" s="5"/>
    </row>
    <row r="10" spans="1:4" x14ac:dyDescent="0.25">
      <c r="A10" s="4"/>
      <c r="B10" s="5"/>
    </row>
    <row r="11" spans="1:4" x14ac:dyDescent="0.25">
      <c r="A11" s="4"/>
      <c r="B11" s="5"/>
    </row>
    <row r="12" spans="1:4" x14ac:dyDescent="0.25">
      <c r="A12" s="4"/>
      <c r="B12" s="5"/>
    </row>
    <row r="13" spans="1:4" x14ac:dyDescent="0.25">
      <c r="A13" s="4"/>
      <c r="B13" s="5"/>
    </row>
    <row r="14" spans="1:4" x14ac:dyDescent="0.25">
      <c r="A14" s="4"/>
      <c r="B14" s="5"/>
    </row>
    <row r="15" spans="1:4" x14ac:dyDescent="0.25">
      <c r="A15" s="4"/>
      <c r="B15" s="5"/>
    </row>
    <row r="16" spans="1:4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sheetData>
    <row r="1" spans="1:2" x14ac:dyDescent="0.25">
      <c r="B1" s="39" t="s">
        <v>16</v>
      </c>
    </row>
    <row r="2" spans="1:2" x14ac:dyDescent="0.25">
      <c r="A2" s="39" t="s">
        <v>16</v>
      </c>
      <c r="B2">
        <f>Raw!W15</f>
        <v>42.397427081697231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workbookViewId="0">
      <selection activeCell="E21" sqref="E21"/>
    </sheetView>
  </sheetViews>
  <sheetFormatPr defaultRowHeight="15" x14ac:dyDescent="0.25"/>
  <cols>
    <col min="27" max="27" width="18.85546875" bestFit="1" customWidth="1"/>
  </cols>
  <sheetData>
    <row r="2" spans="2:30" x14ac:dyDescent="0.25">
      <c r="B2" t="s">
        <v>1</v>
      </c>
      <c r="C2" t="s">
        <v>0</v>
      </c>
      <c r="D2" t="s">
        <v>2</v>
      </c>
      <c r="F2" t="s">
        <v>7</v>
      </c>
      <c r="G2" t="s">
        <v>8</v>
      </c>
      <c r="H2" t="s">
        <v>9</v>
      </c>
      <c r="L2" s="7" t="s">
        <v>10</v>
      </c>
      <c r="P2" t="s">
        <v>11</v>
      </c>
      <c r="T2" t="s">
        <v>12</v>
      </c>
      <c r="V2" t="s">
        <v>13</v>
      </c>
      <c r="AB2" t="s">
        <v>17</v>
      </c>
      <c r="AC2">
        <v>0.3</v>
      </c>
    </row>
    <row r="3" spans="2:30" ht="15.75" thickBot="1" x14ac:dyDescent="0.3">
      <c r="B3" s="6">
        <f>-B7</f>
        <v>-2.0201828704599998</v>
      </c>
      <c r="C3">
        <f>B3*SQRT(2)</f>
        <v>-2.8569700138783412</v>
      </c>
      <c r="D3">
        <f>_xlfn.NORM.S.DIST(C3,TRUE)</f>
        <v>2.138531211264439E-3</v>
      </c>
      <c r="F3">
        <f>_xlfn.LOGNORM.INV($D3,F$13,F$12)</f>
        <v>9.2658039076635532</v>
      </c>
      <c r="G3" s="2">
        <f t="shared" ref="G3:H3" si="0">_xlfn.LOGNORM.INV($D3,G$13,G$12)</f>
        <v>22.448765288368477</v>
      </c>
      <c r="H3" s="2">
        <f t="shared" si="0"/>
        <v>22.275077874741218</v>
      </c>
    </row>
    <row r="4" spans="2:30" x14ac:dyDescent="0.25">
      <c r="B4">
        <v>-0.95857246461400003</v>
      </c>
      <c r="C4" s="2">
        <f t="shared" ref="C4:C7" si="1">B4*SQRT(2)</f>
        <v>-1.3556261799745226</v>
      </c>
      <c r="D4" s="2">
        <f t="shared" ref="D4:D7" si="2">_xlfn.NORM.S.DIST(C4,TRUE)</f>
        <v>8.7609068858415337E-2</v>
      </c>
      <c r="F4" s="2">
        <f t="shared" ref="F4:H7" si="3">_xlfn.LOGNORM.INV($D4,F$13,F$12)</f>
        <v>16.522582734206527</v>
      </c>
      <c r="G4" s="2">
        <f t="shared" si="3"/>
        <v>26.075513171921457</v>
      </c>
      <c r="H4" s="2">
        <f t="shared" si="3"/>
        <v>29.988018120150624</v>
      </c>
      <c r="L4" s="8">
        <f>D3</f>
        <v>2.138531211264439E-3</v>
      </c>
      <c r="M4" s="9">
        <v>0.5</v>
      </c>
      <c r="N4" s="10">
        <v>0.5</v>
      </c>
      <c r="P4" s="26">
        <f>_xlfn.LOGNORM.INV(L4,F$13,F$12)</f>
        <v>9.2658039076635532</v>
      </c>
      <c r="Q4" s="27">
        <f t="shared" ref="Q4:R4" si="4">_xlfn.LOGNORM.INV(M4,G$13,G$12)</f>
        <v>29.85111570629968</v>
      </c>
      <c r="R4" s="28">
        <f t="shared" si="4"/>
        <v>39.223227027636796</v>
      </c>
      <c r="T4" s="35">
        <f>2*P4*Q4/R4</f>
        <v>14.103611840232274</v>
      </c>
      <c r="V4" s="17">
        <f>T4</f>
        <v>14.103611840232274</v>
      </c>
      <c r="W4" s="18">
        <f>T9</f>
        <v>31.883896694249188</v>
      </c>
      <c r="X4" s="19">
        <f>T14</f>
        <v>74.655806689627866</v>
      </c>
      <c r="AA4" t="s">
        <v>18</v>
      </c>
      <c r="AB4">
        <f t="shared" ref="AB4:AD8" si="5">V4^$AC$2</f>
        <v>2.2120712129000575</v>
      </c>
      <c r="AC4" s="2">
        <f t="shared" si="5"/>
        <v>2.8253445533623389</v>
      </c>
      <c r="AD4" s="2">
        <f t="shared" si="5"/>
        <v>3.6468598853882481</v>
      </c>
    </row>
    <row r="5" spans="2:30" x14ac:dyDescent="0.25">
      <c r="B5">
        <v>0</v>
      </c>
      <c r="C5" s="2">
        <f t="shared" si="1"/>
        <v>0</v>
      </c>
      <c r="D5" s="2">
        <f t="shared" si="2"/>
        <v>0.5</v>
      </c>
      <c r="F5" s="2">
        <f t="shared" si="3"/>
        <v>27.854300726557778</v>
      </c>
      <c r="G5" s="2">
        <f t="shared" si="3"/>
        <v>29.85111570629968</v>
      </c>
      <c r="H5" s="2">
        <f t="shared" si="3"/>
        <v>39.223227027636796</v>
      </c>
      <c r="L5" s="11">
        <f t="shared" ref="L5:L8" si="6">D4</f>
        <v>8.7609068858415337E-2</v>
      </c>
      <c r="M5" s="12">
        <v>0.5</v>
      </c>
      <c r="N5" s="13">
        <v>0.5</v>
      </c>
      <c r="P5" s="29">
        <f t="shared" ref="P5:P17" si="7">_xlfn.LOGNORM.INV(L5,F$13,F$12)</f>
        <v>16.522582734206527</v>
      </c>
      <c r="Q5" s="30">
        <f t="shared" ref="Q5:Q18" si="8">_xlfn.LOGNORM.INV(M5,G$13,G$12)</f>
        <v>29.85111570629968</v>
      </c>
      <c r="R5" s="31">
        <f t="shared" ref="R5:R18" si="9">_xlfn.LOGNORM.INV(N5,H$13,H$12)</f>
        <v>39.223227027636796</v>
      </c>
      <c r="T5" s="36">
        <f t="shared" ref="T5:T18" si="10">2*P5*Q5/R5</f>
        <v>25.149258046421622</v>
      </c>
      <c r="V5" s="20">
        <f t="shared" ref="V5:V8" si="11">T5</f>
        <v>25.149258046421622</v>
      </c>
      <c r="W5" s="21">
        <f t="shared" ref="W5:W8" si="12">T10</f>
        <v>37.0349530383237</v>
      </c>
      <c r="X5" s="22">
        <f t="shared" ref="X5:X8" si="13">T15</f>
        <v>55.454278477164472</v>
      </c>
      <c r="AB5" s="2">
        <f t="shared" si="5"/>
        <v>2.6312223721350967</v>
      </c>
      <c r="AC5" s="2">
        <f t="shared" si="5"/>
        <v>2.9551772821823508</v>
      </c>
      <c r="AD5" s="2">
        <f t="shared" si="5"/>
        <v>3.3356503271541507</v>
      </c>
    </row>
    <row r="6" spans="2:30" x14ac:dyDescent="0.25">
      <c r="B6">
        <v>0.95857246461400003</v>
      </c>
      <c r="C6" s="2">
        <f t="shared" si="1"/>
        <v>1.3556261799745226</v>
      </c>
      <c r="D6" s="2">
        <f t="shared" si="2"/>
        <v>0.91239093114158465</v>
      </c>
      <c r="F6" s="2">
        <f t="shared" si="3"/>
        <v>46.957674925679633</v>
      </c>
      <c r="G6" s="2">
        <f t="shared" si="3"/>
        <v>34.173406407603551</v>
      </c>
      <c r="H6" s="2">
        <f t="shared" si="3"/>
        <v>51.302541311583369</v>
      </c>
      <c r="L6" s="11">
        <f t="shared" si="6"/>
        <v>0.5</v>
      </c>
      <c r="M6" s="12">
        <v>0.5</v>
      </c>
      <c r="N6" s="13">
        <v>0.5</v>
      </c>
      <c r="P6" s="29">
        <f t="shared" si="7"/>
        <v>27.854300726557778</v>
      </c>
      <c r="Q6" s="30">
        <f t="shared" si="8"/>
        <v>29.85111570629968</v>
      </c>
      <c r="R6" s="31">
        <f t="shared" si="9"/>
        <v>39.223227027636796</v>
      </c>
      <c r="T6" s="36">
        <f t="shared" si="10"/>
        <v>42.397427081697231</v>
      </c>
      <c r="V6" s="20">
        <f t="shared" si="11"/>
        <v>42.397427081697231</v>
      </c>
      <c r="W6" s="21">
        <f t="shared" si="12"/>
        <v>42.397427081697231</v>
      </c>
      <c r="X6" s="22">
        <f t="shared" si="13"/>
        <v>42.397427081697231</v>
      </c>
      <c r="AB6" s="2">
        <f t="shared" si="5"/>
        <v>3.0775268495562971</v>
      </c>
      <c r="AC6" s="2">
        <f t="shared" si="5"/>
        <v>3.0775268495562971</v>
      </c>
      <c r="AD6" s="2">
        <f t="shared" si="5"/>
        <v>3.0775268495562971</v>
      </c>
    </row>
    <row r="7" spans="2:30" x14ac:dyDescent="0.25">
      <c r="B7">
        <v>2.0201828704599998</v>
      </c>
      <c r="C7" s="2">
        <f t="shared" si="1"/>
        <v>2.8569700138783412</v>
      </c>
      <c r="D7" s="2">
        <f t="shared" si="2"/>
        <v>0.99786146878873561</v>
      </c>
      <c r="F7" s="2">
        <f t="shared" si="3"/>
        <v>83.733918470238748</v>
      </c>
      <c r="G7" s="2">
        <f t="shared" si="3"/>
        <v>39.694348328930033</v>
      </c>
      <c r="H7" s="2">
        <f t="shared" si="3"/>
        <v>69.066494272779906</v>
      </c>
      <c r="L7" s="11">
        <f t="shared" si="6"/>
        <v>0.91239093114158465</v>
      </c>
      <c r="M7" s="12">
        <v>0.5</v>
      </c>
      <c r="N7" s="13">
        <v>0.5</v>
      </c>
      <c r="P7" s="29">
        <f t="shared" si="7"/>
        <v>46.957674925679633</v>
      </c>
      <c r="Q7" s="30">
        <f t="shared" si="8"/>
        <v>29.85111570629968</v>
      </c>
      <c r="R7" s="31">
        <f t="shared" si="9"/>
        <v>39.223227027636796</v>
      </c>
      <c r="T7" s="36">
        <f t="shared" si="10"/>
        <v>71.474944502531656</v>
      </c>
      <c r="V7" s="20">
        <f t="shared" si="11"/>
        <v>71.474944502531656</v>
      </c>
      <c r="W7" s="21">
        <f t="shared" si="12"/>
        <v>48.536360267224879</v>
      </c>
      <c r="X7" s="22">
        <f t="shared" si="13"/>
        <v>32.414844670425985</v>
      </c>
      <c r="AB7" s="2">
        <f t="shared" si="5"/>
        <v>3.5995329053296836</v>
      </c>
      <c r="AC7" s="2">
        <f t="shared" si="5"/>
        <v>3.2049419054634858</v>
      </c>
      <c r="AD7" s="2">
        <f t="shared" si="5"/>
        <v>2.8393778066720636</v>
      </c>
    </row>
    <row r="8" spans="2:30" ht="15.75" thickBot="1" x14ac:dyDescent="0.3">
      <c r="L8" s="11">
        <f t="shared" si="6"/>
        <v>0.99786146878873561</v>
      </c>
      <c r="M8" s="12">
        <v>0.5</v>
      </c>
      <c r="N8" s="13">
        <v>0.5</v>
      </c>
      <c r="P8" s="29">
        <f t="shared" si="7"/>
        <v>83.733918470238748</v>
      </c>
      <c r="Q8" s="30">
        <f t="shared" si="8"/>
        <v>29.85111570629968</v>
      </c>
      <c r="R8" s="31">
        <f t="shared" si="9"/>
        <v>39.223227027636796</v>
      </c>
      <c r="T8" s="36">
        <f t="shared" si="10"/>
        <v>127.45258757193896</v>
      </c>
      <c r="V8" s="23">
        <f t="shared" si="11"/>
        <v>127.45258757193896</v>
      </c>
      <c r="W8" s="24">
        <f t="shared" si="12"/>
        <v>56.377733260942726</v>
      </c>
      <c r="X8" s="25">
        <f t="shared" si="13"/>
        <v>24.07772285712328</v>
      </c>
      <c r="AB8" s="2">
        <f t="shared" si="5"/>
        <v>4.2815852647542352</v>
      </c>
      <c r="AC8" s="2">
        <f t="shared" si="5"/>
        <v>3.3522182271428149</v>
      </c>
      <c r="AD8" s="2">
        <f t="shared" si="5"/>
        <v>2.5970757877723041</v>
      </c>
    </row>
    <row r="9" spans="2:30" x14ac:dyDescent="0.25">
      <c r="E9" t="s">
        <v>3</v>
      </c>
      <c r="F9">
        <v>30</v>
      </c>
      <c r="G9">
        <v>30</v>
      </c>
      <c r="H9">
        <v>40</v>
      </c>
      <c r="L9" s="11">
        <v>0.5</v>
      </c>
      <c r="M9" s="12">
        <f>L4</f>
        <v>2.138531211264439E-3</v>
      </c>
      <c r="N9" s="13">
        <v>0.5</v>
      </c>
      <c r="P9" s="29">
        <f t="shared" si="7"/>
        <v>27.854300726557778</v>
      </c>
      <c r="Q9" s="30">
        <f t="shared" si="8"/>
        <v>22.448765288368477</v>
      </c>
      <c r="R9" s="31">
        <f t="shared" si="9"/>
        <v>39.223227027636796</v>
      </c>
      <c r="T9" s="36">
        <f t="shared" si="10"/>
        <v>31.883896694249188</v>
      </c>
    </row>
    <row r="10" spans="2:30" x14ac:dyDescent="0.25">
      <c r="E10" t="s">
        <v>6</v>
      </c>
      <c r="F10">
        <v>0.4</v>
      </c>
      <c r="G10">
        <v>0.1</v>
      </c>
      <c r="H10">
        <v>0.2</v>
      </c>
      <c r="L10" s="11">
        <v>0.5</v>
      </c>
      <c r="M10" s="12">
        <f t="shared" ref="M10:M13" si="14">L5</f>
        <v>8.7609068858415337E-2</v>
      </c>
      <c r="N10" s="13">
        <v>0.5</v>
      </c>
      <c r="P10" s="29">
        <f t="shared" si="7"/>
        <v>27.854300726557778</v>
      </c>
      <c r="Q10" s="30">
        <f t="shared" si="8"/>
        <v>26.075513171921457</v>
      </c>
      <c r="R10" s="31">
        <f t="shared" si="9"/>
        <v>39.223227027636796</v>
      </c>
      <c r="T10" s="36">
        <f t="shared" si="10"/>
        <v>37.0349530383237</v>
      </c>
      <c r="V10" t="s">
        <v>14</v>
      </c>
      <c r="AA10" t="s">
        <v>19</v>
      </c>
      <c r="AB10" s="2">
        <v>1.12574113276948E-2</v>
      </c>
      <c r="AC10" s="2">
        <v>1.12574113276948E-2</v>
      </c>
      <c r="AD10" s="2">
        <v>1.12574113276948E-2</v>
      </c>
    </row>
    <row r="11" spans="2:30" x14ac:dyDescent="0.25">
      <c r="L11" s="11">
        <v>0.5</v>
      </c>
      <c r="M11" s="12">
        <f t="shared" si="14"/>
        <v>0.5</v>
      </c>
      <c r="N11" s="13">
        <v>0.5</v>
      </c>
      <c r="P11" s="29">
        <f t="shared" si="7"/>
        <v>27.854300726557778</v>
      </c>
      <c r="Q11" s="30">
        <f t="shared" si="8"/>
        <v>29.85111570629968</v>
      </c>
      <c r="R11" s="31">
        <f t="shared" si="9"/>
        <v>39.223227027636796</v>
      </c>
      <c r="T11" s="36">
        <f t="shared" si="10"/>
        <v>42.397427081697231</v>
      </c>
      <c r="AB11" s="2">
        <v>0.22207592200547699</v>
      </c>
      <c r="AC11" s="2">
        <v>0.22207592200547699</v>
      </c>
      <c r="AD11" s="2">
        <v>0.22207592200547699</v>
      </c>
    </row>
    <row r="12" spans="2:30" x14ac:dyDescent="0.25">
      <c r="E12" t="s">
        <v>4</v>
      </c>
      <c r="F12">
        <f>SQRT(LN(1+F10^2))</f>
        <v>0.38525317015992666</v>
      </c>
      <c r="G12" s="2">
        <f t="shared" ref="G12:H12" si="15">SQRT(LN(1+G10^2))</f>
        <v>9.9751345119592702E-2</v>
      </c>
      <c r="H12" s="2">
        <f t="shared" si="15"/>
        <v>0.19804220043536511</v>
      </c>
      <c r="L12" s="11">
        <v>0.5</v>
      </c>
      <c r="M12" s="12">
        <f t="shared" si="14"/>
        <v>0.91239093114158465</v>
      </c>
      <c r="N12" s="13">
        <v>0.5</v>
      </c>
      <c r="P12" s="29">
        <f t="shared" si="7"/>
        <v>27.854300726557778</v>
      </c>
      <c r="Q12" s="30">
        <f t="shared" si="8"/>
        <v>34.173406407603551</v>
      </c>
      <c r="R12" s="31">
        <f t="shared" si="9"/>
        <v>39.223227027636796</v>
      </c>
      <c r="T12" s="36">
        <f t="shared" si="10"/>
        <v>48.536360267224879</v>
      </c>
      <c r="V12" t="s">
        <v>15</v>
      </c>
      <c r="W12">
        <v>0.5</v>
      </c>
      <c r="X12">
        <v>0.5</v>
      </c>
      <c r="Y12">
        <v>0.5</v>
      </c>
      <c r="AB12" s="2">
        <v>0.53333333333336597</v>
      </c>
      <c r="AC12" s="2">
        <v>0.53333333333336597</v>
      </c>
      <c r="AD12" s="2">
        <v>0.53333333333336597</v>
      </c>
    </row>
    <row r="13" spans="2:30" x14ac:dyDescent="0.25">
      <c r="E13" t="s">
        <v>5</v>
      </c>
      <c r="F13">
        <f>LN(F9)-1/2*(F12^2)</f>
        <v>3.3269873791030187</v>
      </c>
      <c r="G13" s="2">
        <f t="shared" ref="G13:H13" si="16">LN(G9)-1/2*(G12^2)</f>
        <v>3.3962222162355715</v>
      </c>
      <c r="H13" s="2">
        <f t="shared" si="16"/>
        <v>3.6692690975372955</v>
      </c>
      <c r="L13" s="11">
        <v>0.5</v>
      </c>
      <c r="M13" s="12">
        <f t="shared" si="14"/>
        <v>0.99786146878873561</v>
      </c>
      <c r="N13" s="13">
        <v>0.5</v>
      </c>
      <c r="P13" s="29">
        <f t="shared" si="7"/>
        <v>27.854300726557778</v>
      </c>
      <c r="Q13" s="30">
        <f t="shared" si="8"/>
        <v>39.694348328930033</v>
      </c>
      <c r="R13" s="31">
        <f t="shared" si="9"/>
        <v>39.223227027636796</v>
      </c>
      <c r="T13" s="36">
        <f t="shared" si="10"/>
        <v>56.377733260942726</v>
      </c>
      <c r="W13">
        <f>_xlfn.LOGNORM.INV(W12,F13,F12)</f>
        <v>27.854300726557778</v>
      </c>
      <c r="X13" s="2">
        <f t="shared" ref="X13:Y13" si="17">_xlfn.LOGNORM.INV(X12,G13,G12)</f>
        <v>29.85111570629968</v>
      </c>
      <c r="Y13" s="2">
        <f t="shared" si="17"/>
        <v>39.223227027636796</v>
      </c>
      <c r="AB13" s="2">
        <v>0.22207592200547699</v>
      </c>
      <c r="AC13" s="2">
        <v>0.22207592200547699</v>
      </c>
      <c r="AD13" s="2">
        <v>0.22207592200547699</v>
      </c>
    </row>
    <row r="14" spans="2:30" ht="15.75" thickBot="1" x14ac:dyDescent="0.3">
      <c r="L14" s="11">
        <v>0.5</v>
      </c>
      <c r="M14" s="12">
        <v>0.5</v>
      </c>
      <c r="N14" s="13">
        <f>M9</f>
        <v>2.138531211264439E-3</v>
      </c>
      <c r="P14" s="29">
        <f t="shared" si="7"/>
        <v>27.854300726557778</v>
      </c>
      <c r="Q14" s="30">
        <f t="shared" si="8"/>
        <v>29.85111570629968</v>
      </c>
      <c r="R14" s="31">
        <f t="shared" si="9"/>
        <v>22.275077874741218</v>
      </c>
      <c r="T14" s="36">
        <f t="shared" si="10"/>
        <v>74.655806689627866</v>
      </c>
      <c r="AB14" s="2">
        <v>1.12574113276948E-2</v>
      </c>
      <c r="AC14" s="2">
        <v>1.12574113276948E-2</v>
      </c>
      <c r="AD14" s="2">
        <v>1.12574113276948E-2</v>
      </c>
    </row>
    <row r="15" spans="2:30" ht="15.75" thickBot="1" x14ac:dyDescent="0.3">
      <c r="L15" s="11">
        <v>0.5</v>
      </c>
      <c r="M15" s="12">
        <v>0.5</v>
      </c>
      <c r="N15" s="13">
        <f t="shared" ref="N15:N18" si="18">M10</f>
        <v>8.7609068858415337E-2</v>
      </c>
      <c r="P15" s="29">
        <f t="shared" si="7"/>
        <v>27.854300726557778</v>
      </c>
      <c r="Q15" s="30">
        <f t="shared" si="8"/>
        <v>29.85111570629968</v>
      </c>
      <c r="R15" s="31">
        <f t="shared" si="9"/>
        <v>29.988018120150624</v>
      </c>
      <c r="T15" s="36">
        <f t="shared" si="10"/>
        <v>55.454278477164472</v>
      </c>
      <c r="V15" t="s">
        <v>12</v>
      </c>
      <c r="W15" s="38">
        <f>2*W13*X13/Y13</f>
        <v>42.397427081697231</v>
      </c>
    </row>
    <row r="16" spans="2:30" x14ac:dyDescent="0.25">
      <c r="L16" s="11">
        <v>0.5</v>
      </c>
      <c r="M16" s="12">
        <v>0.5</v>
      </c>
      <c r="N16" s="13">
        <f t="shared" si="18"/>
        <v>0.5</v>
      </c>
      <c r="P16" s="29">
        <f t="shared" si="7"/>
        <v>27.854300726557778</v>
      </c>
      <c r="Q16" s="30">
        <f t="shared" si="8"/>
        <v>29.85111570629968</v>
      </c>
      <c r="R16" s="31">
        <f t="shared" si="9"/>
        <v>39.223227027636796</v>
      </c>
      <c r="T16" s="36">
        <f t="shared" si="10"/>
        <v>42.397427081697231</v>
      </c>
      <c r="AA16" t="s">
        <v>20</v>
      </c>
      <c r="AB16">
        <f>AB4*AB10</f>
        <v>2.4902195529768682E-2</v>
      </c>
      <c r="AC16" s="2">
        <f t="shared" ref="AC16:AD16" si="19">AC4*AC10</f>
        <v>3.1806065779662003E-2</v>
      </c>
      <c r="AD16" s="2">
        <f t="shared" si="19"/>
        <v>4.1054201784285427E-2</v>
      </c>
    </row>
    <row r="17" spans="12:30" x14ac:dyDescent="0.25">
      <c r="L17" s="11">
        <v>0.5</v>
      </c>
      <c r="M17" s="12">
        <v>0.5</v>
      </c>
      <c r="N17" s="13">
        <f t="shared" si="18"/>
        <v>0.91239093114158465</v>
      </c>
      <c r="P17" s="29">
        <f t="shared" si="7"/>
        <v>27.854300726557778</v>
      </c>
      <c r="Q17" s="30">
        <f t="shared" si="8"/>
        <v>29.85111570629968</v>
      </c>
      <c r="R17" s="31">
        <f t="shared" si="9"/>
        <v>51.302541311583369</v>
      </c>
      <c r="T17" s="36">
        <f t="shared" si="10"/>
        <v>32.414844670425985</v>
      </c>
      <c r="AB17" s="2">
        <f t="shared" ref="AB17:AD17" si="20">AB5*AB11</f>
        <v>0.58433113429333983</v>
      </c>
      <c r="AC17" s="2">
        <f t="shared" si="20"/>
        <v>0.65627371963028525</v>
      </c>
      <c r="AD17" s="2">
        <f t="shared" si="20"/>
        <v>0.74076762189062895</v>
      </c>
    </row>
    <row r="18" spans="12:30" ht="15.75" thickBot="1" x14ac:dyDescent="0.3">
      <c r="L18" s="14">
        <v>0.5</v>
      </c>
      <c r="M18" s="15">
        <v>0.5</v>
      </c>
      <c r="N18" s="16">
        <f t="shared" si="18"/>
        <v>0.99786146878873561</v>
      </c>
      <c r="P18" s="32">
        <f>_xlfn.LOGNORM.INV(L18,F$13,F$12)</f>
        <v>27.854300726557778</v>
      </c>
      <c r="Q18" s="33">
        <f t="shared" si="8"/>
        <v>29.85111570629968</v>
      </c>
      <c r="R18" s="34">
        <f t="shared" si="9"/>
        <v>69.066494272779906</v>
      </c>
      <c r="T18" s="37">
        <f t="shared" si="10"/>
        <v>24.07772285712328</v>
      </c>
      <c r="AB18" s="2">
        <f t="shared" ref="AB18:AD18" si="21">AB6*AB12</f>
        <v>1.6413476530967921</v>
      </c>
      <c r="AC18" s="2">
        <f t="shared" si="21"/>
        <v>1.6413476530967921</v>
      </c>
      <c r="AD18" s="2">
        <f t="shared" si="21"/>
        <v>1.6413476530967921</v>
      </c>
    </row>
    <row r="19" spans="12:30" x14ac:dyDescent="0.25">
      <c r="AB19" s="2">
        <f t="shared" ref="AB19:AD19" si="22">AB7*AB13</f>
        <v>0.79936958874014286</v>
      </c>
      <c r="AC19" s="2">
        <f t="shared" si="22"/>
        <v>0.71174042862979392</v>
      </c>
      <c r="AD19" s="2">
        <f t="shared" si="22"/>
        <v>0.63055744433858751</v>
      </c>
    </row>
    <row r="20" spans="12:30" x14ac:dyDescent="0.25">
      <c r="AB20" s="2">
        <f t="shared" ref="AB20:AD20" si="23">AB8*AB14</f>
        <v>4.8199566459935471E-2</v>
      </c>
      <c r="AC20" s="2">
        <f t="shared" si="23"/>
        <v>3.7737299443142504E-2</v>
      </c>
      <c r="AD20" s="2">
        <f t="shared" si="23"/>
        <v>2.9236350392149835E-2</v>
      </c>
    </row>
    <row r="22" spans="12:30" x14ac:dyDescent="0.25">
      <c r="AA22" t="s">
        <v>21</v>
      </c>
      <c r="AB22">
        <f>SUM(AB16:AB20)</f>
        <v>3.0981501381199785</v>
      </c>
      <c r="AC22" s="2">
        <f t="shared" ref="AC22:AD22" si="24">SUM(AC16:AC20)</f>
        <v>3.0789051665796756</v>
      </c>
      <c r="AD22" s="2">
        <f t="shared" si="24"/>
        <v>3.082963271502444</v>
      </c>
    </row>
    <row r="24" spans="12:30" x14ac:dyDescent="0.25">
      <c r="Y24" t="s">
        <v>24</v>
      </c>
      <c r="Z24">
        <v>3</v>
      </c>
      <c r="AA24" t="s">
        <v>23</v>
      </c>
      <c r="AB24">
        <f>(W15^AC2)^(1-Z24)</f>
        <v>0.10558355943313094</v>
      </c>
    </row>
    <row r="26" spans="12:30" x14ac:dyDescent="0.25">
      <c r="AA26" t="s">
        <v>22</v>
      </c>
      <c r="AB26">
        <f>AB24*AB22*AC22*AD22</f>
        <v>3.1050129954851049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4"/>
  <sheetViews>
    <sheetView tabSelected="1" topLeftCell="A10" workbookViewId="0">
      <selection activeCell="R24" sqref="R24"/>
    </sheetView>
  </sheetViews>
  <sheetFormatPr defaultRowHeight="15" x14ac:dyDescent="0.25"/>
  <sheetData>
    <row r="3" spans="1:20" x14ac:dyDescent="0.25">
      <c r="A3" s="40" t="s">
        <v>33</v>
      </c>
      <c r="B3" s="40" t="s">
        <v>34</v>
      </c>
      <c r="C3" s="40" t="s">
        <v>36</v>
      </c>
      <c r="D3" s="40" t="s">
        <v>35</v>
      </c>
      <c r="F3" s="42" t="s">
        <v>33</v>
      </c>
      <c r="G3" s="42" t="s">
        <v>37</v>
      </c>
      <c r="H3" s="42" t="s">
        <v>38</v>
      </c>
      <c r="I3" s="43"/>
    </row>
    <row r="4" spans="1:20" x14ac:dyDescent="0.25">
      <c r="A4" s="40">
        <v>0</v>
      </c>
      <c r="B4" s="40">
        <v>1</v>
      </c>
      <c r="C4" s="40">
        <v>0</v>
      </c>
      <c r="D4" s="40">
        <f>1-C4</f>
        <v>1</v>
      </c>
      <c r="F4" s="42">
        <v>0</v>
      </c>
      <c r="G4" s="42">
        <v>0</v>
      </c>
      <c r="H4" s="42">
        <v>0</v>
      </c>
      <c r="I4" s="43"/>
    </row>
    <row r="5" spans="1:20" x14ac:dyDescent="0.25">
      <c r="A5" s="40">
        <v>1</v>
      </c>
      <c r="B5" s="40">
        <f>1-_xlfn.LOGNORM.DIST(A5,$N$17,$N$18,TRUE)</f>
        <v>1</v>
      </c>
      <c r="C5" s="40">
        <v>1.15852187799157E-17</v>
      </c>
      <c r="D5" s="40">
        <f t="shared" ref="D5:D68" si="0">1-C5</f>
        <v>1</v>
      </c>
      <c r="F5" s="42">
        <v>1</v>
      </c>
      <c r="G5" s="42">
        <f t="shared" ref="G5:G68" si="1">_xlfn.LOGNORM.DIST(F5,$N$17,$N$18,FALSE)</f>
        <v>3.3320583790246274E-16</v>
      </c>
      <c r="H5" s="42">
        <v>2.2962241196136102E-16</v>
      </c>
      <c r="I5" s="43"/>
    </row>
    <row r="6" spans="1:20" x14ac:dyDescent="0.25">
      <c r="A6" s="40">
        <v>2</v>
      </c>
      <c r="B6" s="40">
        <f>1-_xlfn.LOGNORM.DIST(A6,$N$17,$N$18,TRUE)</f>
        <v>0.99999999999679712</v>
      </c>
      <c r="C6" s="40">
        <v>2.8249338217903998E-12</v>
      </c>
      <c r="D6" s="40">
        <f t="shared" si="0"/>
        <v>0.99999999999717504</v>
      </c>
      <c r="F6" s="42">
        <v>2</v>
      </c>
      <c r="G6" s="42">
        <f t="shared" si="1"/>
        <v>2.5256105068780264E-11</v>
      </c>
      <c r="H6" s="42">
        <v>2.26428741123941E-11</v>
      </c>
      <c r="I6" s="43"/>
      <c r="M6" s="41" t="s">
        <v>32</v>
      </c>
      <c r="N6" s="41"/>
      <c r="O6" s="41"/>
      <c r="P6" s="41"/>
      <c r="Q6" s="41"/>
      <c r="R6" s="41"/>
      <c r="S6" s="41"/>
      <c r="T6" s="41"/>
    </row>
    <row r="7" spans="1:20" x14ac:dyDescent="0.25">
      <c r="A7" s="40">
        <v>3</v>
      </c>
      <c r="B7" s="40">
        <f>1-_xlfn.LOGNORM.DIST(A7,$N$17,$N$18,TRUE)</f>
        <v>0.99999999872454715</v>
      </c>
      <c r="C7" s="40">
        <v>1.2174805844058E-9</v>
      </c>
      <c r="D7" s="40">
        <f t="shared" si="0"/>
        <v>0.99999999878251944</v>
      </c>
      <c r="F7" s="42">
        <v>3</v>
      </c>
      <c r="G7" s="42">
        <f t="shared" si="1"/>
        <v>5.8511933753363372E-9</v>
      </c>
      <c r="H7" s="42">
        <v>5.6425779530838997E-9</v>
      </c>
      <c r="I7" s="43"/>
      <c r="M7" s="41"/>
      <c r="N7" s="41"/>
      <c r="O7" s="41"/>
      <c r="P7" s="41"/>
      <c r="Q7" s="41"/>
      <c r="R7" s="41"/>
      <c r="S7" s="41"/>
      <c r="T7" s="41"/>
    </row>
    <row r="8" spans="1:20" x14ac:dyDescent="0.25">
      <c r="A8" s="40">
        <v>4</v>
      </c>
      <c r="B8" s="40">
        <f>1-_xlfn.LOGNORM.DIST(A8,$N$17,$N$18,TRUE)</f>
        <v>0.99999994548013504</v>
      </c>
      <c r="C8" s="40">
        <v>5.37093602397902E-8</v>
      </c>
      <c r="D8" s="40">
        <f t="shared" si="0"/>
        <v>0.99999994629063971</v>
      </c>
      <c r="F8" s="42">
        <v>4</v>
      </c>
      <c r="G8" s="42">
        <f t="shared" si="1"/>
        <v>1.682713993825474E-7</v>
      </c>
      <c r="H8" s="42">
        <v>1.66874325676832E-7</v>
      </c>
      <c r="I8" s="43"/>
      <c r="M8" s="41" t="s">
        <v>7</v>
      </c>
      <c r="N8" s="41" t="s">
        <v>31</v>
      </c>
      <c r="O8" s="41"/>
      <c r="P8" s="41" t="s">
        <v>8</v>
      </c>
      <c r="Q8" s="41" t="s">
        <v>31</v>
      </c>
      <c r="R8" s="41"/>
      <c r="S8" s="41" t="s">
        <v>9</v>
      </c>
      <c r="T8" s="41" t="s">
        <v>31</v>
      </c>
    </row>
    <row r="9" spans="1:20" x14ac:dyDescent="0.25">
      <c r="A9" s="40">
        <v>5</v>
      </c>
      <c r="B9" s="40">
        <f>1-_xlfn.LOGNORM.DIST(A9,$N$17,$N$18,TRUE)</f>
        <v>0.99999924148586872</v>
      </c>
      <c r="C9" s="40">
        <v>7.5803792693422697E-7</v>
      </c>
      <c r="D9" s="40">
        <f t="shared" si="0"/>
        <v>0.99999924196207302</v>
      </c>
      <c r="F9" s="42">
        <v>5</v>
      </c>
      <c r="G9" s="42">
        <f t="shared" si="1"/>
        <v>1.707056436374892E-6</v>
      </c>
      <c r="H9" s="42">
        <v>1.71332728198513E-6</v>
      </c>
      <c r="I9" s="43"/>
      <c r="M9" s="41" t="s">
        <v>3</v>
      </c>
      <c r="N9" s="41">
        <v>30</v>
      </c>
      <c r="O9" s="41"/>
      <c r="P9" s="41" t="s">
        <v>3</v>
      </c>
      <c r="Q9" s="41">
        <v>30</v>
      </c>
      <c r="R9" s="41"/>
      <c r="S9" s="41" t="s">
        <v>3</v>
      </c>
      <c r="T9" s="41">
        <v>40</v>
      </c>
    </row>
    <row r="10" spans="1:20" x14ac:dyDescent="0.25">
      <c r="A10" s="40">
        <v>6</v>
      </c>
      <c r="B10" s="40">
        <f>1-_xlfn.LOGNORM.DIST(A10,$N$17,$N$18,TRUE)</f>
        <v>0.99999455790712766</v>
      </c>
      <c r="C10" s="40">
        <v>5.4758671753062503E-6</v>
      </c>
      <c r="D10" s="40">
        <f t="shared" si="0"/>
        <v>0.99999452413282475</v>
      </c>
      <c r="F10" s="42">
        <v>6</v>
      </c>
      <c r="G10" s="42">
        <f t="shared" si="1"/>
        <v>9.4007439436722497E-6</v>
      </c>
      <c r="H10" s="42">
        <v>9.4841707256591392E-6</v>
      </c>
      <c r="I10" s="43"/>
      <c r="M10" s="41" t="s">
        <v>6</v>
      </c>
      <c r="N10" s="41">
        <v>0.4</v>
      </c>
      <c r="O10" s="41"/>
      <c r="P10" s="41" t="s">
        <v>6</v>
      </c>
      <c r="Q10" s="41">
        <v>0.1</v>
      </c>
      <c r="R10" s="41"/>
      <c r="S10" s="41" t="s">
        <v>6</v>
      </c>
      <c r="T10" s="41">
        <v>0.2</v>
      </c>
    </row>
    <row r="11" spans="1:20" x14ac:dyDescent="0.25">
      <c r="A11" s="40">
        <v>7</v>
      </c>
      <c r="B11" s="40">
        <f>1-_xlfn.LOGNORM.DIST(A11,$N$17,$N$18,TRUE)</f>
        <v>0.99997461266134091</v>
      </c>
      <c r="C11" s="40">
        <v>2.5625113956142499E-5</v>
      </c>
      <c r="D11" s="40">
        <f t="shared" si="0"/>
        <v>0.9999743748860439</v>
      </c>
      <c r="F11" s="42">
        <v>7</v>
      </c>
      <c r="G11" s="42">
        <f t="shared" si="1"/>
        <v>3.488152580222652E-5</v>
      </c>
      <c r="H11" s="42">
        <v>3.52591187183657E-5</v>
      </c>
      <c r="I11" s="43"/>
      <c r="M11" s="41"/>
      <c r="N11" s="41"/>
      <c r="O11" s="41"/>
      <c r="P11" s="41"/>
      <c r="Q11" s="41"/>
      <c r="R11" s="41"/>
      <c r="S11" s="41"/>
      <c r="T11" s="41"/>
    </row>
    <row r="12" spans="1:20" x14ac:dyDescent="0.25">
      <c r="A12" s="40">
        <v>8</v>
      </c>
      <c r="B12" s="40">
        <f>1-_xlfn.LOGNORM.DIST(A12,$N$17,$N$18,TRUE)</f>
        <v>0.99991215650411214</v>
      </c>
      <c r="C12" s="40">
        <v>8.8774588321727802E-5</v>
      </c>
      <c r="D12" s="40">
        <f t="shared" si="0"/>
        <v>0.99991122541167832</v>
      </c>
      <c r="F12" s="42">
        <v>8</v>
      </c>
      <c r="G12" s="42">
        <f t="shared" si="1"/>
        <v>9.854722382825586E-5</v>
      </c>
      <c r="H12" s="42">
        <v>9.9645612197745106E-5</v>
      </c>
      <c r="I12" s="43"/>
      <c r="M12" s="41" t="s">
        <v>4</v>
      </c>
      <c r="N12" s="41">
        <f>SQRT(LN(1+N10^2))</f>
        <v>0.38525317015992666</v>
      </c>
      <c r="O12" s="41"/>
      <c r="P12" s="41" t="s">
        <v>4</v>
      </c>
      <c r="Q12" s="41">
        <f>SQRT(LN(1+Q10^2))</f>
        <v>9.9751345119592702E-2</v>
      </c>
      <c r="R12" s="41"/>
      <c r="S12" s="41" t="s">
        <v>4</v>
      </c>
      <c r="T12" s="41">
        <f>SQRT(LN(1+T10^2))</f>
        <v>0.19804220043536511</v>
      </c>
    </row>
    <row r="13" spans="1:20" x14ac:dyDescent="0.25">
      <c r="A13" s="40">
        <v>9</v>
      </c>
      <c r="B13" s="40">
        <f>1-_xlfn.LOGNORM.DIST(A13,$N$17,$N$18,TRUE)</f>
        <v>0.9997554544153191</v>
      </c>
      <c r="C13" s="40">
        <v>2.4718529187419698E-4</v>
      </c>
      <c r="D13" s="40">
        <f t="shared" si="0"/>
        <v>0.99975281470812583</v>
      </c>
      <c r="F13" s="42">
        <v>9</v>
      </c>
      <c r="G13" s="42">
        <f t="shared" si="1"/>
        <v>2.2854277812279358E-4</v>
      </c>
      <c r="H13" s="42">
        <v>2.30975061261767E-4</v>
      </c>
      <c r="I13" s="43"/>
      <c r="M13" s="41" t="s">
        <v>5</v>
      </c>
      <c r="N13" s="41">
        <f>LN(N9)-1/2*(N12^2)</f>
        <v>3.3269873791030187</v>
      </c>
      <c r="O13" s="41"/>
      <c r="P13" s="41" t="s">
        <v>5</v>
      </c>
      <c r="Q13" s="41">
        <f>LN(Q9)-1/2*(Q12^2)</f>
        <v>3.3962222162355715</v>
      </c>
      <c r="R13" s="41"/>
      <c r="S13" s="41" t="s">
        <v>5</v>
      </c>
      <c r="T13" s="41">
        <f>LN(T9)-1/2*(T12^2)</f>
        <v>3.6692690975372955</v>
      </c>
    </row>
    <row r="14" spans="1:20" x14ac:dyDescent="0.25">
      <c r="A14" s="40">
        <v>10</v>
      </c>
      <c r="B14" s="40">
        <f>1-_xlfn.LOGNORM.DIST(A14,$N$17,$N$18,TRUE)</f>
        <v>0.99942223553105081</v>
      </c>
      <c r="C14" s="40">
        <v>5.8378921791109599E-4</v>
      </c>
      <c r="D14" s="40">
        <f t="shared" si="0"/>
        <v>0.99941621078208887</v>
      </c>
      <c r="F14" s="42">
        <v>10</v>
      </c>
      <c r="G14" s="42">
        <f t="shared" si="1"/>
        <v>4.5700687172096427E-4</v>
      </c>
      <c r="H14" s="42">
        <v>4.6145704139013001E-4</v>
      </c>
      <c r="I14" s="43"/>
      <c r="M14" s="41"/>
      <c r="N14" s="41"/>
      <c r="O14" s="41"/>
      <c r="P14" s="41"/>
      <c r="Q14" s="41"/>
      <c r="R14" s="41"/>
      <c r="S14" s="41"/>
      <c r="T14" s="41"/>
    </row>
    <row r="15" spans="1:20" x14ac:dyDescent="0.25">
      <c r="A15" s="40">
        <v>11</v>
      </c>
      <c r="B15" s="40">
        <f>1-_xlfn.LOGNORM.DIST(A15,$N$17,$N$18,TRUE)</f>
        <v>0.99879820076051795</v>
      </c>
      <c r="C15" s="40">
        <v>1.2135365988455501E-3</v>
      </c>
      <c r="D15" s="40">
        <f t="shared" si="0"/>
        <v>0.9987864634011544</v>
      </c>
      <c r="F15" s="42">
        <v>11</v>
      </c>
      <c r="G15" s="42">
        <f t="shared" si="1"/>
        <v>8.149874758869906E-4</v>
      </c>
      <c r="H15" s="42">
        <v>8.2204532959046102E-4</v>
      </c>
      <c r="I15" s="43"/>
      <c r="M15" s="41" t="s">
        <v>30</v>
      </c>
      <c r="N15" s="41"/>
      <c r="O15" s="41"/>
      <c r="P15" s="41"/>
      <c r="Q15" s="41"/>
      <c r="R15" s="41"/>
      <c r="S15" s="41"/>
      <c r="T15" s="41"/>
    </row>
    <row r="16" spans="1:20" x14ac:dyDescent="0.25">
      <c r="A16" s="40">
        <v>12</v>
      </c>
      <c r="B16" s="40">
        <f>1-_xlfn.LOGNORM.DIST(A16,$N$17,$N$18,TRUE)</f>
        <v>0.99774060660107522</v>
      </c>
      <c r="C16" s="40">
        <v>2.2796469576212698E-3</v>
      </c>
      <c r="D16" s="40">
        <f t="shared" si="0"/>
        <v>0.99772035304237872</v>
      </c>
      <c r="F16" s="42">
        <v>12</v>
      </c>
      <c r="G16" s="42">
        <f t="shared" si="1"/>
        <v>1.3276088931066753E-3</v>
      </c>
      <c r="H16" s="42">
        <v>1.3376141142198001E-3</v>
      </c>
      <c r="I16" s="43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0">
        <v>13</v>
      </c>
      <c r="B17" s="40">
        <f>1-_xlfn.LOGNORM.DIST(A17,$N$17,$N$18,TRUE)</f>
        <v>0.99608607278517225</v>
      </c>
      <c r="C17" s="40">
        <v>3.9456697162944801E-3</v>
      </c>
      <c r="D17" s="40">
        <f t="shared" si="0"/>
        <v>0.99605433028370549</v>
      </c>
      <c r="F17" s="42">
        <v>13</v>
      </c>
      <c r="G17" s="42">
        <f t="shared" si="1"/>
        <v>2.0105832493398433E-3</v>
      </c>
      <c r="H17" s="42">
        <v>2.0235231992595001E-3</v>
      </c>
      <c r="I17" s="43"/>
      <c r="M17" s="41" t="s">
        <v>29</v>
      </c>
      <c r="N17" s="41">
        <f>LN(2)+N13+Q13-T13</f>
        <v>3.7470876783612397</v>
      </c>
      <c r="O17" s="41"/>
      <c r="P17" s="41"/>
      <c r="Q17" s="41"/>
      <c r="R17" s="41"/>
      <c r="S17" s="41"/>
      <c r="T17" s="41"/>
    </row>
    <row r="18" spans="1:20" x14ac:dyDescent="0.25">
      <c r="A18" s="40">
        <v>14</v>
      </c>
      <c r="B18" s="40">
        <f>1-_xlfn.LOGNORM.DIST(A18,$N$17,$N$18,TRUE)</f>
        <v>0.99366100045221339</v>
      </c>
      <c r="C18" s="40">
        <v>6.3849994807910603E-3</v>
      </c>
      <c r="D18" s="40">
        <f t="shared" si="0"/>
        <v>0.99361500051920892</v>
      </c>
      <c r="F18" s="42">
        <v>14</v>
      </c>
      <c r="G18" s="42">
        <f t="shared" si="1"/>
        <v>2.8684997552045279E-3</v>
      </c>
      <c r="H18" s="42">
        <v>2.8839795324640798E-3</v>
      </c>
      <c r="I18" s="43"/>
      <c r="M18" s="41" t="s">
        <v>28</v>
      </c>
      <c r="N18" s="41">
        <f>SQRT(N12^2+Q12^2+T12^2)</f>
        <v>0.44451214733089445</v>
      </c>
      <c r="O18" s="41"/>
      <c r="P18" s="41"/>
      <c r="Q18" s="41"/>
      <c r="R18" s="41"/>
      <c r="S18" s="41"/>
      <c r="T18" s="41"/>
    </row>
    <row r="19" spans="1:20" x14ac:dyDescent="0.25">
      <c r="A19" s="40">
        <v>15</v>
      </c>
      <c r="B19" s="40">
        <f>1-_xlfn.LOGNORM.DIST(A19,$N$17,$N$18,TRUE)</f>
        <v>0.99029283477267971</v>
      </c>
      <c r="C19" s="40">
        <v>9.7696183894651605E-3</v>
      </c>
      <c r="D19" s="40">
        <f t="shared" si="0"/>
        <v>0.99023038161053489</v>
      </c>
      <c r="F19" s="42">
        <v>15</v>
      </c>
      <c r="G19" s="42">
        <f t="shared" si="1"/>
        <v>3.894799302602244E-3</v>
      </c>
      <c r="H19" s="42">
        <v>3.9120793745614901E-3</v>
      </c>
      <c r="I19" s="43"/>
      <c r="M19" s="41"/>
      <c r="N19" s="41"/>
      <c r="O19" s="41"/>
      <c r="P19" s="41"/>
      <c r="Q19" s="41"/>
      <c r="R19" s="41"/>
      <c r="S19" s="41"/>
      <c r="T19" s="41"/>
    </row>
    <row r="20" spans="1:20" x14ac:dyDescent="0.25">
      <c r="A20" s="40">
        <v>16</v>
      </c>
      <c r="B20" s="40">
        <f>1-_xlfn.LOGNORM.DIST(A20,$N$17,$N$18,TRUE)</f>
        <v>0.98582066629325416</v>
      </c>
      <c r="C20" s="40">
        <v>1.42595586836015E-2</v>
      </c>
      <c r="D20" s="40">
        <f t="shared" si="0"/>
        <v>0.98574044131639849</v>
      </c>
      <c r="F20" s="42">
        <v>16</v>
      </c>
      <c r="G20" s="42">
        <f t="shared" si="1"/>
        <v>5.0730441176643319E-3</v>
      </c>
      <c r="H20" s="42">
        <v>5.0911267545993098E-3</v>
      </c>
      <c r="I20" s="43"/>
      <c r="M20" s="41" t="s">
        <v>27</v>
      </c>
      <c r="N20" s="41">
        <f>SQRT(EXP(N18^2)-1)</f>
        <v>0.46740132648506705</v>
      </c>
      <c r="O20" s="41"/>
      <c r="P20" s="41"/>
      <c r="Q20" s="41"/>
      <c r="R20" s="41"/>
      <c r="S20" s="41"/>
      <c r="T20" s="41"/>
    </row>
    <row r="21" spans="1:20" x14ac:dyDescent="0.25">
      <c r="A21" s="40">
        <v>17</v>
      </c>
      <c r="B21" s="40">
        <f>1-_xlfn.LOGNORM.DIST(A21,$N$17,$N$18,TRUE)</f>
        <v>0.98010411828340005</v>
      </c>
      <c r="C21" s="40">
        <v>1.9994116408678202E-2</v>
      </c>
      <c r="D21" s="40">
        <f t="shared" si="0"/>
        <v>0.98000588359132179</v>
      </c>
      <c r="F21" s="42">
        <v>17</v>
      </c>
      <c r="G21" s="42">
        <f t="shared" si="1"/>
        <v>6.3789947283279785E-3</v>
      </c>
      <c r="H21" s="42">
        <v>6.3967357687743703E-3</v>
      </c>
      <c r="I21" s="43"/>
      <c r="M21" s="41" t="s">
        <v>26</v>
      </c>
      <c r="N21" s="41">
        <f>EXP(N17+1/2*N18^2)</f>
        <v>46.800000000000004</v>
      </c>
      <c r="O21" s="41"/>
      <c r="P21" s="41"/>
      <c r="Q21" s="41"/>
      <c r="R21" s="41"/>
      <c r="S21" s="41"/>
      <c r="T21" s="41"/>
    </row>
    <row r="22" spans="1:20" x14ac:dyDescent="0.25">
      <c r="A22" s="40">
        <v>18</v>
      </c>
      <c r="B22" s="40">
        <f>1-_xlfn.LOGNORM.DIST(A22,$N$17,$N$18,TRUE)</f>
        <v>0.97302994618773642</v>
      </c>
      <c r="C22" s="40">
        <v>2.70853672352795E-2</v>
      </c>
      <c r="D22" s="40">
        <f t="shared" si="0"/>
        <v>0.97291463276472046</v>
      </c>
      <c r="F22" s="42">
        <v>18</v>
      </c>
      <c r="G22" s="42">
        <f t="shared" si="1"/>
        <v>7.7830401901927346E-3</v>
      </c>
      <c r="H22" s="42">
        <v>7.7992646293366602E-3</v>
      </c>
      <c r="I22" s="43"/>
      <c r="M22" s="41" t="s">
        <v>25</v>
      </c>
      <c r="N22" s="41">
        <f>N21*N20</f>
        <v>21.874382079501139</v>
      </c>
      <c r="O22" s="41"/>
      <c r="P22" s="41"/>
      <c r="Q22" s="41"/>
      <c r="R22" s="41"/>
      <c r="S22" s="41"/>
      <c r="T22" s="41"/>
    </row>
    <row r="23" spans="1:20" x14ac:dyDescent="0.25">
      <c r="A23" s="40">
        <v>19</v>
      </c>
      <c r="B23" s="40">
        <f>1-_xlfn.LOGNORM.DIST(A23,$N$17,$N$18,TRUE)</f>
        <v>0.96451618325717914</v>
      </c>
      <c r="C23" s="40">
        <v>3.5614131359062398E-2</v>
      </c>
      <c r="D23" s="40">
        <f t="shared" si="0"/>
        <v>0.96438586864093756</v>
      </c>
      <c r="F23" s="42">
        <v>19</v>
      </c>
      <c r="G23" s="42">
        <f t="shared" si="1"/>
        <v>9.2526258515381217E-3</v>
      </c>
      <c r="H23" s="42">
        <v>9.2662311617457502E-3</v>
      </c>
      <c r="I23" s="43"/>
    </row>
    <row r="24" spans="1:20" x14ac:dyDescent="0.25">
      <c r="A24" s="40">
        <v>20</v>
      </c>
      <c r="B24" s="40">
        <f>1-_xlfn.LOGNORM.DIST(A24,$N$17,$N$18,TRUE)</f>
        <v>0.95451396440699732</v>
      </c>
      <c r="C24" s="40">
        <v>4.5628242510895603E-2</v>
      </c>
      <c r="D24" s="40">
        <f t="shared" si="0"/>
        <v>0.95437175748910441</v>
      </c>
      <c r="F24" s="42">
        <v>20</v>
      </c>
      <c r="G24" s="42">
        <f t="shared" si="1"/>
        <v>1.0754438448393107E-2</v>
      </c>
      <c r="H24" s="42">
        <v>1.0764475875601901E-2</v>
      </c>
      <c r="I24" s="43"/>
    </row>
    <row r="25" spans="1:20" x14ac:dyDescent="0.25">
      <c r="A25" s="40">
        <v>21</v>
      </c>
      <c r="B25" s="40">
        <f>1-_xlfn.LOGNORM.DIST(A25,$N$17,$N$18,TRUE)</f>
        <v>0.94300734637366368</v>
      </c>
      <c r="C25" s="40">
        <v>5.7142796188038802E-2</v>
      </c>
      <c r="D25" s="40">
        <f t="shared" si="0"/>
        <v>0.94285720381196114</v>
      </c>
      <c r="F25" s="42">
        <v>21</v>
      </c>
      <c r="G25" s="42">
        <f t="shared" si="1"/>
        <v>1.2256213600276816E-2</v>
      </c>
      <c r="H25" s="42">
        <v>1.2261943369465299E-2</v>
      </c>
      <c r="I25" s="43"/>
    </row>
    <row r="26" spans="1:20" x14ac:dyDescent="0.25">
      <c r="A26" s="40">
        <v>22</v>
      </c>
      <c r="B26" s="40">
        <f>1-_xlfn.LOGNORM.DIST(A26,$N$17,$N$18,TRUE)</f>
        <v>0.9300115336263497</v>
      </c>
      <c r="C26" s="40">
        <v>7.0141965872440995E-2</v>
      </c>
      <c r="D26" s="40">
        <f t="shared" si="0"/>
        <v>0.92985803412755896</v>
      </c>
      <c r="F26" s="42">
        <v>22</v>
      </c>
      <c r="G26" s="42">
        <f t="shared" si="1"/>
        <v>1.3728113726749319E-2</v>
      </c>
      <c r="H26" s="42">
        <v>1.3729034415042101E-2</v>
      </c>
      <c r="I26" s="43"/>
    </row>
    <row r="27" spans="1:20" x14ac:dyDescent="0.25">
      <c r="A27" s="40">
        <v>23</v>
      </c>
      <c r="B27" s="40">
        <f>1-_xlfn.LOGNORM.DIST(A27,$N$17,$N$18,TRUE)</f>
        <v>0.9155699403776969</v>
      </c>
      <c r="C27" s="40">
        <v>8.4581958680239905E-2</v>
      </c>
      <c r="D27" s="40">
        <f t="shared" si="0"/>
        <v>0.91541804131976012</v>
      </c>
      <c r="F27" s="42">
        <v>23</v>
      </c>
      <c r="G27" s="42">
        <f t="shared" si="1"/>
        <v>1.5143682578896745E-2</v>
      </c>
      <c r="H27" s="42">
        <v>1.5139537732602E-2</v>
      </c>
      <c r="I27" s="43"/>
    </row>
    <row r="28" spans="1:20" x14ac:dyDescent="0.25">
      <c r="A28" s="40">
        <v>24</v>
      </c>
      <c r="B28" s="40">
        <f>1-_xlfn.LOGNORM.DIST(A28,$N$17,$N$18,TRUE)</f>
        <v>0.89975049315754208</v>
      </c>
      <c r="C28" s="40">
        <v>0.100394709897574</v>
      </c>
      <c r="D28" s="40">
        <f t="shared" si="0"/>
        <v>0.89960529010242596</v>
      </c>
      <c r="F28" s="42">
        <v>24</v>
      </c>
      <c r="G28" s="42">
        <f t="shared" si="1"/>
        <v>1.6480418628396033E-2</v>
      </c>
      <c r="H28" s="42">
        <v>1.6471185187785699E-2</v>
      </c>
      <c r="I28" s="43"/>
    </row>
    <row r="29" spans="1:20" x14ac:dyDescent="0.25">
      <c r="A29" s="40">
        <v>25</v>
      </c>
      <c r="B29" s="40">
        <f>1-_xlfn.LOGNORM.DIST(A29,$N$17,$N$18,TRUE)</f>
        <v>0.882641525623165</v>
      </c>
      <c r="C29" s="40">
        <v>0.11749196959788299</v>
      </c>
      <c r="D29" s="40">
        <f t="shared" si="0"/>
        <v>0.88250803040211701</v>
      </c>
      <c r="F29" s="42">
        <v>25</v>
      </c>
      <c r="G29" s="42">
        <f t="shared" si="1"/>
        <v>1.772002816787507E-2</v>
      </c>
      <c r="H29" s="42">
        <v>1.7705891731543001E-2</v>
      </c>
      <c r="I29" s="43"/>
    </row>
    <row r="30" spans="1:20" x14ac:dyDescent="0.25">
      <c r="A30" s="40">
        <v>26</v>
      </c>
      <c r="B30" s="40">
        <f>1-_xlfn.LOGNORM.DIST(A30,$N$17,$N$18,TRUE)</f>
        <v>0.86434755251703854</v>
      </c>
      <c r="C30" s="40">
        <v>0.13576949939456501</v>
      </c>
      <c r="D30" s="40">
        <f t="shared" si="0"/>
        <v>0.86423050060543494</v>
      </c>
      <c r="F30" s="42">
        <v>26</v>
      </c>
      <c r="G30" s="42">
        <f t="shared" si="1"/>
        <v>1.8848425100628067E-2</v>
      </c>
      <c r="H30" s="42">
        <v>1.88297468376394E-2</v>
      </c>
      <c r="I30" s="43"/>
    </row>
    <row r="31" spans="1:20" x14ac:dyDescent="0.25">
      <c r="A31" s="40">
        <v>27</v>
      </c>
      <c r="B31" s="40">
        <f>1-_xlfn.LOGNORM.DIST(A31,$N$17,$N$18,TRUE)</f>
        <v>0.84498514319439533</v>
      </c>
      <c r="C31" s="40">
        <v>0.155111163423436</v>
      </c>
      <c r="D31" s="40">
        <f t="shared" si="0"/>
        <v>0.844888836576564</v>
      </c>
      <c r="F31" s="42">
        <v>27</v>
      </c>
      <c r="G31" s="42">
        <f t="shared" si="1"/>
        <v>1.9855542375465239E-2</v>
      </c>
      <c r="H31" s="42">
        <v>1.9832821763110599E-2</v>
      </c>
      <c r="I31" s="43"/>
    </row>
    <row r="32" spans="1:20" x14ac:dyDescent="0.25">
      <c r="A32" s="40">
        <v>28</v>
      </c>
      <c r="B32" s="40">
        <f>1-_xlfn.LOGNORM.DIST(A32,$N$17,$N$18,TRUE)</f>
        <v>0.82467905328717905</v>
      </c>
      <c r="C32" s="40">
        <v>0.175392758765617</v>
      </c>
      <c r="D32" s="40">
        <f t="shared" si="0"/>
        <v>0.824607241234383</v>
      </c>
      <c r="F32" s="42">
        <v>28</v>
      </c>
      <c r="G32" s="42">
        <f t="shared" si="1"/>
        <v>2.0735013266952554E-2</v>
      </c>
      <c r="H32" s="42">
        <v>2.0708850014045099E-2</v>
      </c>
      <c r="I32" s="43"/>
    </row>
    <row r="33" spans="1:9" x14ac:dyDescent="0.25">
      <c r="A33" s="40">
        <v>29</v>
      </c>
      <c r="B33" s="40">
        <f>1-_xlfn.LOGNORM.DIST(A33,$N$17,$N$18,TRUE)</f>
        <v>0.80355871926993205</v>
      </c>
      <c r="C33" s="40">
        <v>0.196485483477051</v>
      </c>
      <c r="D33" s="40">
        <f t="shared" si="0"/>
        <v>0.80351451652294903</v>
      </c>
      <c r="F33" s="42">
        <v>29</v>
      </c>
      <c r="G33" s="42">
        <f t="shared" si="1"/>
        <v>2.1483771687386351E-2</v>
      </c>
      <c r="H33" s="42">
        <v>2.1454829350259101E-2</v>
      </c>
      <c r="I33" s="43"/>
    </row>
    <row r="34" spans="1:9" x14ac:dyDescent="0.25">
      <c r="A34" s="40">
        <v>30</v>
      </c>
      <c r="B34" s="40">
        <f>1-_xlfn.LOGNORM.DIST(A34,$N$17,$N$18,TRUE)</f>
        <v>0.7817551763120788</v>
      </c>
      <c r="C34" s="40">
        <v>0.21825898394351101</v>
      </c>
      <c r="D34" s="40">
        <f t="shared" si="0"/>
        <v>0.78174101605648905</v>
      </c>
      <c r="F34" s="42">
        <v>30</v>
      </c>
      <c r="G34" s="42">
        <f t="shared" si="1"/>
        <v>2.2101611110094614E-2</v>
      </c>
      <c r="H34" s="42">
        <v>2.2070584116244098E-2</v>
      </c>
      <c r="I34" s="43"/>
    </row>
    <row r="35" spans="1:9" x14ac:dyDescent="0.25">
      <c r="A35" s="40">
        <v>31</v>
      </c>
      <c r="B35" s="40">
        <f>1-_xlfn.LOGNORM.DIST(A35,$N$17,$N$18,TRUE)</f>
        <v>0.75939842487179254</v>
      </c>
      <c r="C35" s="40">
        <v>0.24058395747018699</v>
      </c>
      <c r="D35" s="40">
        <f t="shared" si="0"/>
        <v>0.75941604252981298</v>
      </c>
      <c r="F35" s="42">
        <v>31</v>
      </c>
      <c r="G35" s="42">
        <f t="shared" si="1"/>
        <v>2.2590732515076806E-2</v>
      </c>
      <c r="H35" s="42">
        <v>2.25583176290498E-2</v>
      </c>
      <c r="I35" s="43"/>
    </row>
    <row r="36" spans="1:9" x14ac:dyDescent="0.25">
      <c r="A36" s="40">
        <v>32</v>
      </c>
      <c r="B36" s="40">
        <f>1-_xlfn.LOGNORM.DIST(A36,$N$17,$N$18,TRUE)</f>
        <v>0.73661524525520417</v>
      </c>
      <c r="C36" s="40">
        <v>0.26333431163132598</v>
      </c>
      <c r="D36" s="40">
        <f t="shared" si="0"/>
        <v>0.73666568836867397</v>
      </c>
      <c r="F36" s="42">
        <v>32</v>
      </c>
      <c r="G36" s="42">
        <f t="shared" si="1"/>
        <v>2.2955303604979386E-2</v>
      </c>
      <c r="H36" s="42">
        <v>2.29221763227948E-2</v>
      </c>
      <c r="I36" s="43"/>
    </row>
    <row r="37" spans="1:9" x14ac:dyDescent="0.25">
      <c r="A37" s="40">
        <v>33</v>
      </c>
      <c r="B37" s="40">
        <f>1-_xlfn.LOGNORM.DIST(A37,$N$17,$N$18,TRUE)</f>
        <v>0.71352744067972529</v>
      </c>
      <c r="C37" s="40">
        <v>0.28638890010859702</v>
      </c>
      <c r="D37" s="40">
        <f t="shared" si="0"/>
        <v>0.71361109989140292</v>
      </c>
      <c r="F37" s="42">
        <v>33</v>
      </c>
      <c r="G37" s="42">
        <f t="shared" si="1"/>
        <v>2.3201044630943257E-2</v>
      </c>
      <c r="H37" s="42">
        <v>2.3167840572810201E-2</v>
      </c>
      <c r="I37" s="43"/>
    </row>
    <row r="38" spans="1:9" x14ac:dyDescent="0.25">
      <c r="A38" s="40">
        <v>34</v>
      </c>
      <c r="B38" s="40">
        <f>1-_xlfn.LOGNORM.DIST(A38,$N$17,$N$18,TRUE)</f>
        <v>0.69025047695198416</v>
      </c>
      <c r="C38" s="40">
        <v>0.309632866819811</v>
      </c>
      <c r="D38" s="40">
        <f t="shared" si="0"/>
        <v>0.69036713318018905</v>
      </c>
      <c r="F38" s="42">
        <v>34</v>
      </c>
      <c r="G38" s="42">
        <f t="shared" si="1"/>
        <v>2.3334850557994159E-2</v>
      </c>
      <c r="H38" s="42">
        <v>2.3302151632336201E-2</v>
      </c>
      <c r="I38" s="43"/>
    </row>
    <row r="39" spans="1:9" x14ac:dyDescent="0.25">
      <c r="A39" s="40">
        <v>35</v>
      </c>
      <c r="B39" s="40">
        <f>1-_xlfn.LOGNORM.DIST(A39,$N$17,$N$18,TRUE)</f>
        <v>0.66689247943212937</v>
      </c>
      <c r="C39" s="40">
        <v>0.33295863733410902</v>
      </c>
      <c r="D39" s="40">
        <f t="shared" si="0"/>
        <v>0.66704136266589098</v>
      </c>
      <c r="F39" s="42">
        <v>35</v>
      </c>
      <c r="G39" s="42">
        <f t="shared" si="1"/>
        <v>2.3364454910778518E-2</v>
      </c>
      <c r="H39" s="42">
        <v>2.3332779827616799E-2</v>
      </c>
      <c r="I39" s="43"/>
    </row>
    <row r="40" spans="1:9" x14ac:dyDescent="0.25">
      <c r="A40" s="40">
        <v>36</v>
      </c>
      <c r="B40" s="40">
        <f>1-_xlfn.LOGNORM.DIST(A40,$N$17,$N$18,TRUE)</f>
        <v>0.64355354435320278</v>
      </c>
      <c r="C40" s="40">
        <v>0.356266600020542</v>
      </c>
      <c r="D40" s="40">
        <f t="shared" si="0"/>
        <v>0.643733399979458</v>
      </c>
      <c r="F40" s="42">
        <v>36</v>
      </c>
      <c r="G40" s="42">
        <f t="shared" si="1"/>
        <v>2.3298137331355634E-2</v>
      </c>
      <c r="H40" s="42">
        <v>2.3267935930267498E-2</v>
      </c>
      <c r="I40" s="43"/>
    </row>
    <row r="41" spans="1:9" x14ac:dyDescent="0.25">
      <c r="A41" s="40">
        <v>37</v>
      </c>
      <c r="B41" s="40">
        <f>1-_xlfn.LOGNORM.DIST(A41,$N$17,$N$18,TRUE)</f>
        <v>0.62032532079949942</v>
      </c>
      <c r="C41" s="40">
        <v>0.37946552006197298</v>
      </c>
      <c r="D41" s="40">
        <f t="shared" si="0"/>
        <v>0.62053447993802702</v>
      </c>
      <c r="F41" s="42">
        <v>37</v>
      </c>
      <c r="G41" s="42">
        <f t="shared" si="1"/>
        <v>2.3144474484918239E-2</v>
      </c>
      <c r="H41" s="42">
        <v>2.3116125293040898E-2</v>
      </c>
      <c r="I41" s="43"/>
    </row>
    <row r="42" spans="1:9" x14ac:dyDescent="0.25">
      <c r="A42" s="40">
        <v>38</v>
      </c>
      <c r="B42" s="40">
        <f>1-_xlfn.LOGNORM.DIST(A42,$N$17,$N$18,TRUE)</f>
        <v>0.59729082089258978</v>
      </c>
      <c r="C42" s="40">
        <v>0.40247272819603802</v>
      </c>
      <c r="D42" s="40">
        <f t="shared" si="0"/>
        <v>0.59752727180396192</v>
      </c>
      <c r="F42" s="42">
        <v>38</v>
      </c>
      <c r="G42" s="42">
        <f t="shared" si="1"/>
        <v>2.2912132298741814E-2</v>
      </c>
      <c r="H42" s="42">
        <v>2.2885942730607501E-2</v>
      </c>
      <c r="I42" s="43"/>
    </row>
    <row r="43" spans="1:9" x14ac:dyDescent="0.25">
      <c r="A43" s="40">
        <v>39</v>
      </c>
      <c r="B43" s="40">
        <f>1-_xlfn.LOGNORM.DIST(A43,$N$17,$N$18,TRUE)</f>
        <v>0.57452441832205492</v>
      </c>
      <c r="C43" s="40">
        <v>0.42521412346985599</v>
      </c>
      <c r="D43" s="40">
        <f t="shared" si="0"/>
        <v>0.57478587653014401</v>
      </c>
      <c r="F43" s="42">
        <v>39</v>
      </c>
      <c r="G43" s="42">
        <f t="shared" si="1"/>
        <v>2.2609696458534851E-2</v>
      </c>
      <c r="H43" s="42">
        <v>2.25859050976224E-2</v>
      </c>
      <c r="I43" s="43"/>
    </row>
    <row r="44" spans="1:9" x14ac:dyDescent="0.25">
      <c r="A44" s="40">
        <v>40</v>
      </c>
      <c r="B44" s="40">
        <f>1-_xlfn.LOGNORM.DIST(A44,$N$17,$N$18,TRUE)</f>
        <v>0.55209199877066006</v>
      </c>
      <c r="C44" s="40">
        <v>0.44762402592151801</v>
      </c>
      <c r="D44" s="40">
        <f t="shared" si="0"/>
        <v>0.55237597407848193</v>
      </c>
      <c r="F44" s="42">
        <v>40</v>
      </c>
      <c r="G44" s="42">
        <f t="shared" si="1"/>
        <v>2.2245537477786556E-2</v>
      </c>
      <c r="H44" s="42">
        <v>2.2224317928004202E-2</v>
      </c>
      <c r="I44" s="43"/>
    </row>
    <row r="45" spans="1:9" x14ac:dyDescent="0.25">
      <c r="A45" s="40">
        <v>41</v>
      </c>
      <c r="B45" s="40">
        <f>1-_xlfn.LOGNORM.DIST(A45,$N$17,$N$18,TRUE)</f>
        <v>0.53005122962773332</v>
      </c>
      <c r="C45" s="40">
        <v>0.469644911311977</v>
      </c>
      <c r="D45" s="40">
        <f t="shared" si="0"/>
        <v>0.53035508868802306</v>
      </c>
      <c r="F45" s="42">
        <v>41</v>
      </c>
      <c r="G45" s="42">
        <f t="shared" si="1"/>
        <v>2.1827706384096007E-2</v>
      </c>
      <c r="H45" s="42">
        <v>2.1809172239004099E-2</v>
      </c>
      <c r="I45" s="43"/>
    </row>
    <row r="46" spans="1:9" x14ac:dyDescent="0.25">
      <c r="A46" s="40">
        <v>42</v>
      </c>
      <c r="B46" s="40">
        <f>1-_xlfn.LOGNORM.DIST(A46,$N$17,$N$18,TRUE)</f>
        <v>0.50845192037192866</v>
      </c>
      <c r="C46" s="40">
        <v>0.49122705610593098</v>
      </c>
      <c r="D46" s="40">
        <f t="shared" si="0"/>
        <v>0.50877294389406902</v>
      </c>
      <c r="F46" s="42">
        <v>42</v>
      </c>
      <c r="G46" s="42">
        <f t="shared" si="1"/>
        <v>2.1363857037244589E-2</v>
      </c>
      <c r="H46" s="42">
        <v>2.1348067579076199E-2</v>
      </c>
      <c r="I46" s="43"/>
    </row>
    <row r="47" spans="1:9" x14ac:dyDescent="0.25">
      <c r="A47" s="40">
        <v>43</v>
      </c>
      <c r="B47" s="40">
        <f>1-_xlfn.LOGNORM.DIST(A47,$N$17,$N$18,TRUE)</f>
        <v>0.48733644893211059</v>
      </c>
      <c r="C47" s="40">
        <v>0.512328117037264</v>
      </c>
      <c r="D47" s="40">
        <f t="shared" si="0"/>
        <v>0.487671882962736</v>
      </c>
      <c r="F47" s="42">
        <v>43</v>
      </c>
      <c r="G47" s="42">
        <f t="shared" si="1"/>
        <v>2.0861191231617008E-2</v>
      </c>
      <c r="H47" s="42">
        <v>2.0848157536326399E-2</v>
      </c>
      <c r="I47" s="43"/>
    </row>
    <row r="48" spans="1:9" x14ac:dyDescent="0.25">
      <c r="A48" s="40">
        <v>44</v>
      </c>
      <c r="B48" s="40">
        <f>1-_xlfn.LOGNORM.DIST(A48,$N$17,$N$18,TRUE)</f>
        <v>0.46674023306630485</v>
      </c>
      <c r="C48" s="40">
        <v>0.53291266592614495</v>
      </c>
      <c r="D48" s="40">
        <f t="shared" si="0"/>
        <v>0.46708733407385505</v>
      </c>
      <c r="F48" s="42">
        <v>44</v>
      </c>
      <c r="G48" s="42">
        <f t="shared" si="1"/>
        <v>2.0326422981977326E-2</v>
      </c>
      <c r="H48" s="42">
        <v>2.0316114167460899E-2</v>
      </c>
      <c r="I48" s="43"/>
    </row>
    <row r="49" spans="1:9" x14ac:dyDescent="0.25">
      <c r="A49" s="40">
        <v>45</v>
      </c>
      <c r="B49" s="40">
        <f>1-_xlfn.LOGNORM.DIST(A49,$N$17,$N$18,TRUE)</f>
        <v>0.44669222924816454</v>
      </c>
      <c r="C49" s="40">
        <v>0.55295169702384805</v>
      </c>
      <c r="D49" s="40">
        <f t="shared" si="0"/>
        <v>0.44704830297615195</v>
      </c>
      <c r="F49" s="42">
        <v>45</v>
      </c>
      <c r="G49" s="42">
        <f t="shared" si="1"/>
        <v>1.976575870221518E-2</v>
      </c>
      <c r="H49" s="42">
        <v>1.9758108112562199E-2</v>
      </c>
      <c r="I49" s="43"/>
    </row>
    <row r="50" spans="1:9" x14ac:dyDescent="0.25">
      <c r="A50" s="40">
        <v>46</v>
      </c>
      <c r="B50" s="40">
        <f>1-_xlfn.LOGNORM.DIST(A50,$N$17,$N$18,TRUE)</f>
        <v>0.42721544467127781</v>
      </c>
      <c r="C50" s="40">
        <v>0.57242212109305801</v>
      </c>
      <c r="D50" s="40">
        <f t="shared" si="0"/>
        <v>0.42757787890694199</v>
      </c>
      <c r="F50" s="42">
        <v>46</v>
      </c>
      <c r="G50" s="42">
        <f t="shared" si="1"/>
        <v>1.9184890328747619E-2</v>
      </c>
      <c r="H50" s="42">
        <v>1.91798014968061E-2</v>
      </c>
      <c r="I50" s="43"/>
    </row>
    <row r="51" spans="1:9" x14ac:dyDescent="0.25">
      <c r="A51" s="40">
        <v>47</v>
      </c>
      <c r="B51" s="40">
        <f>1-_xlfn.LOGNORM.DIST(A51,$N$17,$N$18,TRUE)</f>
        <v>0.40832745075481514</v>
      </c>
      <c r="C51" s="40">
        <v>0.59130625770440604</v>
      </c>
      <c r="D51" s="40">
        <f t="shared" si="0"/>
        <v>0.40869374229559396</v>
      </c>
      <c r="F51" s="42">
        <v>47</v>
      </c>
      <c r="G51" s="42">
        <f t="shared" si="1"/>
        <v>1.8588998790332014E-2</v>
      </c>
      <c r="H51" s="42">
        <v>1.8586351063622199E-2</v>
      </c>
      <c r="I51" s="43"/>
    </row>
    <row r="52" spans="1:9" x14ac:dyDescent="0.25">
      <c r="A52" s="40">
        <v>48</v>
      </c>
      <c r="B52" s="40">
        <f>1-_xlfn.LOGNORM.DIST(A52,$N$17,$N$18,TRUE)</f>
        <v>0.3900408889601179</v>
      </c>
      <c r="C52" s="40">
        <v>0.60959133484324901</v>
      </c>
      <c r="D52" s="40">
        <f t="shared" si="0"/>
        <v>0.39040866515675099</v>
      </c>
      <c r="F52" s="42">
        <v>48</v>
      </c>
      <c r="G52" s="42">
        <f t="shared" si="1"/>
        <v>1.79827655679183E-2</v>
      </c>
      <c r="H52" s="42">
        <v>1.79824193190578E-2</v>
      </c>
      <c r="I52" s="43"/>
    </row>
    <row r="53" spans="1:9" x14ac:dyDescent="0.25">
      <c r="A53" s="40">
        <v>49</v>
      </c>
      <c r="B53" s="40">
        <f>1-_xlfn.LOGNORM.DIST(A53,$N$17,$N$18,TRUE)</f>
        <v>0.37236396182079734</v>
      </c>
      <c r="C53" s="40">
        <v>0.62726900286073695</v>
      </c>
      <c r="D53" s="40">
        <f t="shared" si="0"/>
        <v>0.37273099713926305</v>
      </c>
      <c r="F53" s="42">
        <v>49</v>
      </c>
      <c r="G53" s="42">
        <f t="shared" si="1"/>
        <v>1.7370390411226642E-2</v>
      </c>
      <c r="H53" s="42">
        <v>1.7372191783882801E-2</v>
      </c>
      <c r="I53" s="43"/>
    </row>
    <row r="54" spans="1:9" x14ac:dyDescent="0.25">
      <c r="A54" s="40">
        <v>50</v>
      </c>
      <c r="B54" s="40">
        <f>1-_xlfn.LOGNORM.DIST(A54,$N$17,$N$18,TRUE)</f>
        <v>0.35530090387101287</v>
      </c>
      <c r="C54" s="40">
        <v>0.64433486804800999</v>
      </c>
      <c r="D54" s="40">
        <f t="shared" si="0"/>
        <v>0.35566513195199001</v>
      </c>
      <c r="F54" s="42">
        <v>50</v>
      </c>
      <c r="G54" s="42">
        <f t="shared" si="1"/>
        <v>1.6755613576547604E-2</v>
      </c>
      <c r="H54" s="42">
        <v>1.6759398742061199E-2</v>
      </c>
      <c r="I54" s="43"/>
    </row>
    <row r="55" spans="1:9" x14ac:dyDescent="0.25">
      <c r="A55" s="40">
        <v>51</v>
      </c>
      <c r="B55" s="40">
        <f>1-_xlfn.LOGNORM.DIST(A55,$N$17,$N$18,TRUE)</f>
        <v>0.33885242865506893</v>
      </c>
      <c r="C55" s="40">
        <v>0.66078804963544702</v>
      </c>
      <c r="D55" s="40">
        <f t="shared" si="0"/>
        <v>0.33921195036455298</v>
      </c>
      <c r="F55" s="42">
        <v>51</v>
      </c>
      <c r="G55" s="42">
        <f t="shared" si="1"/>
        <v>1.6141741219472854E-2</v>
      </c>
      <c r="H55" s="42">
        <v>1.61473401383154E-2</v>
      </c>
      <c r="I55" s="43"/>
    </row>
    <row r="56" spans="1:9" x14ac:dyDescent="0.25">
      <c r="A56" s="40">
        <v>52</v>
      </c>
      <c r="B56" s="40">
        <f>1-_xlfn.LOGNORM.DIST(A56,$N$17,$N$18,TRUE)</f>
        <v>0.32301614924551947</v>
      </c>
      <c r="C56" s="40">
        <v>0.67663076279157597</v>
      </c>
      <c r="D56" s="40">
        <f t="shared" si="0"/>
        <v>0.32336923720842403</v>
      </c>
      <c r="F56" s="42">
        <v>52</v>
      </c>
      <c r="G56" s="42">
        <f t="shared" si="1"/>
        <v>1.5531672815715982E-2</v>
      </c>
      <c r="H56" s="42">
        <v>1.5538912512539801E-2</v>
      </c>
      <c r="I56" s="43"/>
    </row>
    <row r="57" spans="1:9" x14ac:dyDescent="0.25">
      <c r="A57" s="40">
        <v>53</v>
      </c>
      <c r="B57" s="40">
        <f>1-_xlfn.LOGNORM.DIST(A57,$N$17,$N$18,TRUE)</f>
        <v>0.30778697071640215</v>
      </c>
      <c r="C57" s="40">
        <v>0.69186792918947304</v>
      </c>
      <c r="D57" s="40">
        <f t="shared" si="0"/>
        <v>0.30813207081052696</v>
      </c>
      <c r="F57" s="42">
        <v>53</v>
      </c>
      <c r="G57" s="42">
        <f t="shared" si="1"/>
        <v>1.492792969324392E-2</v>
      </c>
      <c r="H57" s="42">
        <v>1.49366370650899E-2</v>
      </c>
      <c r="I57" s="43"/>
    </row>
    <row r="58" spans="1:9" x14ac:dyDescent="0.25">
      <c r="A58" s="40">
        <v>54</v>
      </c>
      <c r="B58" s="40">
        <f>1-_xlfn.LOGNORM.DIST(A58,$N$17,$N$18,TRUE)</f>
        <v>0.29315745384170488</v>
      </c>
      <c r="C58" s="40">
        <v>0.70650681589417896</v>
      </c>
      <c r="D58" s="40">
        <f t="shared" si="0"/>
        <v>0.29349318410582104</v>
      </c>
      <c r="F58" s="42">
        <v>54</v>
      </c>
      <c r="G58" s="42">
        <f t="shared" si="1"/>
        <v>1.4332683940976044E-2</v>
      </c>
      <c r="H58" s="42">
        <v>1.4342688125866801E-2</v>
      </c>
      <c r="I58" s="43"/>
    </row>
    <row r="59" spans="1:9" x14ac:dyDescent="0.25">
      <c r="A59" s="40">
        <v>55</v>
      </c>
      <c r="B59" s="40">
        <f>1-_xlfn.LOGNORM.DIST(A59,$N$17,$N$18,TRUE)</f>
        <v>0.27911814994385054</v>
      </c>
      <c r="C59" s="40">
        <v>0.72055670267630001</v>
      </c>
      <c r="D59" s="40">
        <f t="shared" si="0"/>
        <v>0.27944329732369999</v>
      </c>
      <c r="F59" s="42">
        <v>55</v>
      </c>
      <c r="G59" s="42">
        <f t="shared" si="1"/>
        <v>1.3747787115313879E-2</v>
      </c>
      <c r="H59" s="42">
        <v>1.37589214535102E-2</v>
      </c>
      <c r="I59" s="43"/>
    </row>
    <row r="60" spans="1:9" x14ac:dyDescent="0.25">
      <c r="A60" s="40">
        <v>56</v>
      </c>
      <c r="B60" s="40">
        <f>1-_xlfn.LOGNORM.DIST(A60,$N$17,$N$18,TRUE)</f>
        <v>0.2656579073276808</v>
      </c>
      <c r="C60" s="40">
        <v>0.73402857735023297</v>
      </c>
      <c r="D60" s="40">
        <f t="shared" si="0"/>
        <v>0.26597142264976703</v>
      </c>
      <c r="F60" s="42">
        <v>56</v>
      </c>
      <c r="G60" s="42">
        <f t="shared" si="1"/>
        <v>1.3174798298067354E-2</v>
      </c>
      <c r="H60" s="42">
        <v>1.31869019212521E-2</v>
      </c>
      <c r="I60" s="43"/>
    </row>
    <row r="61" spans="1:9" x14ac:dyDescent="0.25">
      <c r="A61" s="40">
        <v>57</v>
      </c>
      <c r="B61" s="40">
        <f>1-_xlfn.LOGNORM.DIST(A61,$N$17,$N$18,TRUE)</f>
        <v>0.2527641501246678</v>
      </c>
      <c r="C61" s="40">
        <v>0.74693485834831996</v>
      </c>
      <c r="D61" s="40">
        <f t="shared" si="0"/>
        <v>0.25306514165168004</v>
      </c>
      <c r="F61" s="42">
        <v>57</v>
      </c>
      <c r="G61" s="42">
        <f t="shared" si="1"/>
        <v>1.2615011170411326E-2</v>
      </c>
      <c r="H61" s="42">
        <v>1.26279302553723E-2</v>
      </c>
      <c r="I61" s="43"/>
    </row>
    <row r="62" spans="1:9" x14ac:dyDescent="0.25">
      <c r="A62" s="40">
        <v>58</v>
      </c>
      <c r="B62" s="40">
        <f>1-_xlfn.LOGNORM.DIST(A62,$N$17,$N$18,TRUE)</f>
        <v>0.24042313065982457</v>
      </c>
      <c r="C62" s="40">
        <v>0.75928914345517495</v>
      </c>
      <c r="D62" s="40">
        <f t="shared" si="0"/>
        <v>0.24071085654482505</v>
      </c>
      <c r="F62" s="42">
        <v>58</v>
      </c>
      <c r="G62" s="42">
        <f t="shared" si="1"/>
        <v>1.2069479859805422E-2</v>
      </c>
      <c r="H62" s="42">
        <v>1.20830685832566E-2</v>
      </c>
      <c r="I62" s="43"/>
    </row>
    <row r="63" spans="1:9" x14ac:dyDescent="0.25">
      <c r="A63" s="40">
        <v>59</v>
      </c>
      <c r="B63" s="40">
        <f>1-_xlfn.LOGNORM.DIST(A63,$N$17,$N$18,TRUE)</f>
        <v>0.22862015665764146</v>
      </c>
      <c r="C63" s="40">
        <v>0.77110598342207604</v>
      </c>
      <c r="D63" s="40">
        <f t="shared" si="0"/>
        <v>0.22889401657792396</v>
      </c>
      <c r="F63" s="42">
        <v>59</v>
      </c>
      <c r="G63" s="42">
        <f t="shared" si="1"/>
        <v>1.1539043392710979E-2</v>
      </c>
      <c r="H63" s="42">
        <v>1.1553164622971601E-2</v>
      </c>
      <c r="I63" s="43"/>
    </row>
    <row r="64" spans="1:9" x14ac:dyDescent="0.25">
      <c r="A64" s="40">
        <v>60</v>
      </c>
      <c r="B64" s="40">
        <f>1-_xlfn.LOGNORM.DIST(A64,$N$17,$N$18,TRUE)</f>
        <v>0.21733979473858056</v>
      </c>
      <c r="C64" s="40">
        <v>0.78240067904489696</v>
      </c>
      <c r="D64" s="40">
        <f t="shared" si="0"/>
        <v>0.21759932095510304</v>
      </c>
      <c r="F64" s="42">
        <v>60</v>
      </c>
      <c r="G64" s="42">
        <f t="shared" si="1"/>
        <v>1.1024348647660375E-2</v>
      </c>
      <c r="H64" s="42">
        <v>1.1038874407327899E-2</v>
      </c>
      <c r="I64" s="43"/>
    </row>
    <row r="65" spans="1:9" x14ac:dyDescent="0.25">
      <c r="A65" s="40">
        <v>61</v>
      </c>
      <c r="B65" s="40">
        <f>1-_xlfn.LOGNORM.DIST(A65,$N$17,$N$18,TRUE)</f>
        <v>0.20656605173737641</v>
      </c>
      <c r="C65" s="40">
        <v>0.79318910020743005</v>
      </c>
      <c r="D65" s="40">
        <f t="shared" si="0"/>
        <v>0.20681089979256995</v>
      </c>
      <c r="F65" s="42">
        <v>61</v>
      </c>
      <c r="G65" s="42">
        <f t="shared" si="1"/>
        <v>1.0525871752808563E-2</v>
      </c>
      <c r="H65" s="42">
        <v>1.05406834844863E-2</v>
      </c>
      <c r="I65" s="43"/>
    </row>
    <row r="66" spans="1:9" x14ac:dyDescent="0.25">
      <c r="A66" s="40">
        <v>62</v>
      </c>
      <c r="B66" s="40">
        <f>1-_xlfn.LOGNORM.DIST(A66,$N$17,$N$18,TRUE)</f>
        <v>0.19628253540987028</v>
      </c>
      <c r="C66" s="40">
        <v>0.80348752535429102</v>
      </c>
      <c r="D66" s="40">
        <f t="shared" si="0"/>
        <v>0.19651247464570898</v>
      </c>
      <c r="F66" s="42">
        <v>62</v>
      </c>
      <c r="G66" s="42">
        <f t="shared" si="1"/>
        <v>1.0043937911357959E-2</v>
      </c>
      <c r="H66" s="42">
        <v>1.00589265761206E-2</v>
      </c>
      <c r="I66" s="43"/>
    </row>
    <row r="67" spans="1:9" x14ac:dyDescent="0.25">
      <c r="A67" s="40">
        <v>63</v>
      </c>
      <c r="B67" s="40">
        <f>1-_xlfn.LOGNORM.DIST(A67,$N$17,$N$18,TRUE)</f>
        <v>0.18647259609572786</v>
      </c>
      <c r="C67" s="40">
        <v>0.81331249985445997</v>
      </c>
      <c r="D67" s="40">
        <f t="shared" si="0"/>
        <v>0.18668750014554003</v>
      </c>
      <c r="F67" s="42">
        <v>63</v>
      </c>
      <c r="G67" s="42">
        <f t="shared" si="1"/>
        <v>9.5787396688216345E-3</v>
      </c>
      <c r="H67" s="42">
        <v>9.5938057045706505E-3</v>
      </c>
      <c r="I67" s="43"/>
    </row>
    <row r="68" spans="1:9" x14ac:dyDescent="0.25">
      <c r="A68" s="40">
        <v>64</v>
      </c>
      <c r="B68" s="40">
        <f>1-_xlfn.LOGNORM.DIST(A68,$N$17,$N$18,TRUE)</f>
        <v>0.17711945087824654</v>
      </c>
      <c r="C68" s="40">
        <v>0.82268071174011803</v>
      </c>
      <c r="D68" s="40">
        <f t="shared" si="0"/>
        <v>0.17731928825988197</v>
      </c>
      <c r="F68" s="42">
        <v>64</v>
      </c>
      <c r="G68" s="42">
        <f t="shared" si="1"/>
        <v>9.130353659412855E-3</v>
      </c>
      <c r="H68" s="42">
        <v>9.1454068236668708E-3</v>
      </c>
      <c r="I68" s="43"/>
    </row>
    <row r="69" spans="1:9" x14ac:dyDescent="0.25">
      <c r="A69" s="40">
        <v>65</v>
      </c>
      <c r="B69" s="40">
        <f>1-_xlfn.LOGNORM.DIST(A69,$N$17,$N$18,TRUE)</f>
        <v>0.16820629173604151</v>
      </c>
      <c r="C69" s="40">
        <v>0.831608883349234</v>
      </c>
      <c r="D69" s="40">
        <f t="shared" ref="D69:D132" si="2">1-C69</f>
        <v>0.168391116650766</v>
      </c>
      <c r="F69" s="42">
        <v>65</v>
      </c>
      <c r="G69" s="42">
        <f t="shared" ref="G69:G132" si="3">_xlfn.LOGNORM.DIST(F69,$N$17,$N$18,FALSE)</f>
        <v>8.6987558861652201E-3</v>
      </c>
      <c r="H69" s="42">
        <v>8.7137150052581398E-3</v>
      </c>
      <c r="I69" s="43"/>
    </row>
    <row r="70" spans="1:9" x14ac:dyDescent="0.25">
      <c r="A70" s="40">
        <v>66</v>
      </c>
      <c r="B70" s="40">
        <f>1-_xlfn.LOGNORM.DIST(A70,$N$17,$N$18,TRUE)</f>
        <v>0.15971637912023817</v>
      </c>
      <c r="C70" s="40">
        <v>0.84011367745899301</v>
      </c>
      <c r="D70" s="40">
        <f t="shared" si="2"/>
        <v>0.15988632254100699</v>
      </c>
      <c r="F70" s="42">
        <v>66</v>
      </c>
      <c r="G70" s="42">
        <f t="shared" si="3"/>
        <v>8.2838356017734469E-3</v>
      </c>
      <c r="H70" s="42">
        <v>8.2986282459276001E-3</v>
      </c>
      <c r="I70" s="43"/>
    </row>
    <row r="71" spans="1:9" x14ac:dyDescent="0.25">
      <c r="A71" s="40">
        <v>67</v>
      </c>
      <c r="B71" s="40">
        <f>1-_xlfn.LOGNORM.DIST(A71,$N$17,$N$18,TRUE)</f>
        <v>0.15163312231931747</v>
      </c>
      <c r="C71" s="40">
        <v>0.84821161656618904</v>
      </c>
      <c r="D71" s="40">
        <f t="shared" si="2"/>
        <v>0.15178838343381096</v>
      </c>
      <c r="F71" s="42">
        <v>67</v>
      </c>
      <c r="G71" s="42">
        <f t="shared" si="3"/>
        <v>7.8854078655218214E-3</v>
      </c>
      <c r="H71" s="42">
        <v>7.8999699668985696E-3</v>
      </c>
      <c r="I71" s="43"/>
    </row>
    <row r="72" spans="1:9" x14ac:dyDescent="0.25">
      <c r="A72" s="40">
        <v>68</v>
      </c>
      <c r="B72" s="40">
        <f>1-_xlfn.LOGNORM.DIST(A72,$N$17,$N$18,TRUE)</f>
        <v>0.14394014789558396</v>
      </c>
      <c r="C72" s="40">
        <v>0.85591901404658199</v>
      </c>
      <c r="D72" s="40">
        <f t="shared" si="2"/>
        <v>0.14408098595341801</v>
      </c>
      <c r="F72" s="42">
        <v>68</v>
      </c>
      <c r="G72" s="42">
        <f t="shared" si="3"/>
        <v>7.5032248568181262E-3</v>
      </c>
      <c r="H72" s="42">
        <v>7.5175002854085604E-3</v>
      </c>
      <c r="I72" s="43"/>
    </row>
    <row r="73" spans="1:9" x14ac:dyDescent="0.25">
      <c r="A73" s="40">
        <v>69</v>
      </c>
      <c r="B73" s="40">
        <f>1-_xlfn.LOGNORM.DIST(A73,$N$17,$N$18,TRUE)</f>
        <v>0.13662135739522152</v>
      </c>
      <c r="C73" s="40">
        <v>0.863251916005078</v>
      </c>
      <c r="D73" s="40">
        <f t="shared" si="2"/>
        <v>0.136748083994922</v>
      </c>
      <c r="F73" s="42">
        <v>69</v>
      </c>
      <c r="G73" s="42">
        <f t="shared" si="3"/>
        <v>7.1369860284348123E-3</v>
      </c>
      <c r="H73" s="42">
        <v>7.1509261386085302E-3</v>
      </c>
      <c r="I73" s="43"/>
    </row>
    <row r="74" spans="1:9" x14ac:dyDescent="0.25">
      <c r="A74" s="40">
        <v>70</v>
      </c>
      <c r="B74" s="40">
        <f>1-_xlfn.LOGNORM.DIST(A74,$N$17,$N$18,TRUE)</f>
        <v>0.12966097545036981</v>
      </c>
      <c r="C74" s="40">
        <v>0.87022605271016296</v>
      </c>
      <c r="D74" s="40">
        <f t="shared" si="2"/>
        <v>0.12977394728983704</v>
      </c>
      <c r="F74" s="42">
        <v>70</v>
      </c>
      <c r="G74" s="42">
        <f t="shared" si="3"/>
        <v>6.7863471831299278E-3</v>
      </c>
      <c r="H74" s="42">
        <v>6.7999103417650704E-3</v>
      </c>
      <c r="I74" s="43"/>
    </row>
    <row r="75" spans="1:9" x14ac:dyDescent="0.25">
      <c r="A75" s="40">
        <v>71</v>
      </c>
      <c r="B75" s="40">
        <f>1-_xlfn.LOGNORM.DIST(A75,$N$17,$N$18,TRUE)</f>
        <v>0.1230435893083619</v>
      </c>
      <c r="C75" s="40">
        <v>0.87685679858749699</v>
      </c>
      <c r="D75" s="40">
        <f t="shared" si="2"/>
        <v>0.12314320141250301</v>
      </c>
      <c r="F75" s="42">
        <v>71</v>
      </c>
      <c r="G75" s="42">
        <f t="shared" si="3"/>
        <v>6.4509285563387102E-3</v>
      </c>
      <c r="H75" s="42">
        <v>6.4640796617598797E-3</v>
      </c>
      <c r="I75" s="43"/>
    </row>
    <row r="76" spans="1:9" x14ac:dyDescent="0.25">
      <c r="A76" s="40">
        <v>72</v>
      </c>
      <c r="B76" s="40">
        <f>1-_xlfn.LOGNORM.DIST(A76,$N$17,$N$18,TRUE)</f>
        <v>0.11675418074156263</v>
      </c>
      <c r="C76" s="40">
        <v>0.88315913982768801</v>
      </c>
      <c r="D76" s="40">
        <f t="shared" si="2"/>
        <v>0.11684086017231199</v>
      </c>
      <c r="F76" s="42">
        <v>72</v>
      </c>
      <c r="G76" s="42">
        <f t="shared" si="3"/>
        <v>6.1303219854717565E-3</v>
      </c>
      <c r="H76" s="42">
        <v>6.1430319848866204E-3</v>
      </c>
      <c r="I76" s="43"/>
    </row>
    <row r="77" spans="1:9" x14ac:dyDescent="0.25">
      <c r="A77" s="40">
        <v>73</v>
      </c>
      <c r="B77" s="40">
        <f>1-_xlfn.LOGNORM.DIST(A77,$N$17,$N$18,TRUE)</f>
        <v>0.11077815121216394</v>
      </c>
      <c r="C77" s="40">
        <v>0.88914764874087204</v>
      </c>
      <c r="D77" s="40">
        <f t="shared" si="2"/>
        <v>0.11085235125912796</v>
      </c>
      <c r="F77" s="42">
        <v>73</v>
      </c>
      <c r="G77" s="42">
        <f t="shared" si="3"/>
        <v>5.8240972433405286E-3</v>
      </c>
      <c r="H77" s="42">
        <v>5.8363426551065797E-3</v>
      </c>
      <c r="I77" s="43"/>
    </row>
    <row r="78" spans="1:9" x14ac:dyDescent="0.25">
      <c r="A78" s="40">
        <v>74</v>
      </c>
      <c r="B78" s="40">
        <f>1-_xlfn.LOGNORM.DIST(A78,$N$17,$N$18,TRUE)</f>
        <v>0.10510134109053426</v>
      </c>
      <c r="C78" s="40">
        <v>0.89483646406523998</v>
      </c>
      <c r="D78" s="40">
        <f t="shared" si="2"/>
        <v>0.10516353593476002</v>
      </c>
      <c r="F78" s="42">
        <v>74</v>
      </c>
      <c r="G78" s="42">
        <f t="shared" si="3"/>
        <v>5.531807609607654E-3</v>
      </c>
      <c r="H78" s="42">
        <v>5.5435700554583803E-3</v>
      </c>
      <c r="I78" s="43"/>
    </row>
    <row r="79" spans="1:9" x14ac:dyDescent="0.25">
      <c r="A79" s="40">
        <v>75</v>
      </c>
      <c r="B79" s="40">
        <f>1-_xlfn.LOGNORM.DIST(A79,$N$17,$N$18,TRUE)</f>
        <v>9.9710043653820524E-2</v>
      </c>
      <c r="C79" s="40">
        <v>0.90023927650737401</v>
      </c>
      <c r="D79" s="40">
        <f t="shared" si="2"/>
        <v>9.9760723492625991E-2</v>
      </c>
      <c r="F79" s="42">
        <v>75</v>
      </c>
      <c r="G79" s="42">
        <f t="shared" si="3"/>
        <v>5.2529947501346926E-3</v>
      </c>
      <c r="H79" s="42">
        <v>5.26426050143897E-3</v>
      </c>
      <c r="I79" s="43"/>
    </row>
    <row r="80" spans="1:9" x14ac:dyDescent="0.25">
      <c r="A80" s="40">
        <v>76</v>
      </c>
      <c r="B80" s="40">
        <f>1-_xlfn.LOGNORM.DIST(A80,$N$17,$N$18,TRUE)</f>
        <v>9.4591014523730754E-2</v>
      </c>
      <c r="C80" s="40">
        <v>0.905369318859096</v>
      </c>
      <c r="D80" s="40">
        <f t="shared" si="2"/>
        <v>9.4630681140904005E-2</v>
      </c>
      <c r="F80" s="42">
        <v>76</v>
      </c>
      <c r="G80" s="42">
        <f t="shared" si="3"/>
        <v>4.9871929698343002E-3</v>
      </c>
      <c r="H80" s="42">
        <v>4.9979525110492697E-3</v>
      </c>
      <c r="I80" s="43"/>
    </row>
    <row r="81" spans="1:9" x14ac:dyDescent="0.25">
      <c r="A81" s="40">
        <v>77</v>
      </c>
      <c r="B81" s="40">
        <f>1-_xlfn.LOGNORM.DIST(A81,$N$17,$N$18,TRUE)</f>
        <v>8.9731477139021076E-2</v>
      </c>
      <c r="C81" s="40">
        <v>0.91023936009805495</v>
      </c>
      <c r="D81" s="40">
        <f t="shared" si="2"/>
        <v>8.976063990194505E-2</v>
      </c>
      <c r="F81" s="42">
        <v>77</v>
      </c>
      <c r="G81" s="42">
        <f t="shared" si="3"/>
        <v>4.733932900259437E-3</v>
      </c>
      <c r="H81" s="42">
        <v>4.74418051194383E-3</v>
      </c>
      <c r="I81" s="43"/>
    </row>
    <row r="82" spans="1:9" x14ac:dyDescent="0.25">
      <c r="A82" s="40">
        <v>78</v>
      </c>
      <c r="B82" s="40">
        <f>1-_xlfn.LOGNORM.DIST(A82,$N$17,$N$18,TRUE)</f>
        <v>8.5119124799154289E-2</v>
      </c>
      <c r="C82" s="40">
        <v>0.91486170293758595</v>
      </c>
      <c r="D82" s="40">
        <f t="shared" si="2"/>
        <v>8.5138297062414048E-2</v>
      </c>
      <c r="F82" s="42">
        <v>78</v>
      </c>
      <c r="G82" s="42">
        <f t="shared" si="3"/>
        <v>4.4927446787750057E-3</v>
      </c>
      <c r="H82" s="42">
        <v>4.5024780418577697E-3</v>
      </c>
      <c r="I82" s="43"/>
    </row>
    <row r="83" spans="1:9" x14ac:dyDescent="0.25">
      <c r="A83" s="40">
        <v>79</v>
      </c>
      <c r="B83" s="40">
        <f>1-_xlfn.LOGNORM.DIST(A83,$N$17,$N$18,TRUE)</f>
        <v>8.0742119760932707E-2</v>
      </c>
      <c r="C83" s="40">
        <v>0.91924818434547195</v>
      </c>
      <c r="D83" s="40">
        <f t="shared" si="2"/>
        <v>8.0751815654528047E-2</v>
      </c>
      <c r="F83" s="42">
        <v>79</v>
      </c>
      <c r="G83" s="42">
        <f t="shared" si="3"/>
        <v>4.2631606718388903E-3</v>
      </c>
      <c r="H83" s="42">
        <v>4.2723804942621903E-3</v>
      </c>
      <c r="I83" s="43"/>
    </row>
    <row r="84" spans="1:9" x14ac:dyDescent="0.25">
      <c r="A84" s="40">
        <v>80</v>
      </c>
      <c r="B84" s="40">
        <f>1-_xlfn.LOGNORM.DIST(A84,$N$17,$N$18,TRUE)</f>
        <v>7.6589089819488088E-2</v>
      </c>
      <c r="C84" s="40">
        <v>0.923410178601061</v>
      </c>
      <c r="D84" s="40">
        <f t="shared" si="2"/>
        <v>7.6589821398938995E-2</v>
      </c>
      <c r="F84" s="42">
        <v>80</v>
      </c>
      <c r="G84" s="42">
        <f t="shared" si="3"/>
        <v>4.0447177907231135E-3</v>
      </c>
      <c r="H84" s="42">
        <v>4.0534274570955698E-3</v>
      </c>
      <c r="I84" s="43"/>
    </row>
    <row r="85" spans="1:9" x14ac:dyDescent="0.25">
      <c r="A85" s="40">
        <v>81</v>
      </c>
      <c r="B85" s="40">
        <f>1-_xlfn.LOGNORM.DIST(A85,$N$17,$N$18,TRUE)</f>
        <v>7.2649122758707385E-2</v>
      </c>
      <c r="C85" s="40">
        <v>0.92735860250612001</v>
      </c>
      <c r="D85" s="40">
        <f t="shared" si="2"/>
        <v>7.2641397493879989E-2</v>
      </c>
      <c r="F85" s="42">
        <v>81</v>
      </c>
      <c r="G85" s="42">
        <f t="shared" si="3"/>
        <v>3.8369594439749614E-3</v>
      </c>
      <c r="H85" s="42">
        <v>3.84516468847343E-3</v>
      </c>
      <c r="I85" s="43"/>
    </row>
    <row r="86" spans="1:9" x14ac:dyDescent="0.25">
      <c r="A86" s="40">
        <v>82</v>
      </c>
      <c r="B86" s="40">
        <f>1-_xlfn.LOGNORM.DIST(A86,$N$17,$N$18,TRUE)</f>
        <v>6.8911759013815632E-2</v>
      </c>
      <c r="C86" s="40">
        <v>0.931103922406748</v>
      </c>
      <c r="D86" s="40">
        <f t="shared" si="2"/>
        <v>6.8896077593252003E-2</v>
      </c>
      <c r="F86" s="42">
        <v>82</v>
      </c>
      <c r="G86" s="42">
        <f t="shared" si="3"/>
        <v>3.6394371670820853E-3</v>
      </c>
      <c r="H86" s="42">
        <v>3.6471457695067401E-3</v>
      </c>
      <c r="I86" s="43"/>
    </row>
    <row r="87" spans="1:9" x14ac:dyDescent="0.25">
      <c r="A87" s="40">
        <v>83</v>
      </c>
      <c r="B87" s="40">
        <f>1-_xlfn.LOGNORM.DIST(A87,$N$17,$N$18,TRUE)</f>
        <v>6.5366982850193045E-2</v>
      </c>
      <c r="C87" s="40">
        <v>0.93465616272205398</v>
      </c>
      <c r="D87" s="40">
        <f t="shared" si="2"/>
        <v>6.5343837277946015E-2</v>
      </c>
      <c r="F87" s="42">
        <v>83</v>
      </c>
      <c r="G87" s="42">
        <f t="shared" si="3"/>
        <v>3.4517119661812003E-3</v>
      </c>
      <c r="H87" s="42">
        <v>3.4589334708045099E-3</v>
      </c>
      <c r="I87" s="43"/>
    </row>
    <row r="88" spans="1:9" x14ac:dyDescent="0.25">
      <c r="A88" s="40">
        <v>84</v>
      </c>
      <c r="B88" s="40">
        <f>1-_xlfn.LOGNORM.DIST(A88,$N$17,$N$18,TRUE)</f>
        <v>6.2005212327395864E-2</v>
      </c>
      <c r="C88" s="40">
        <v>0.93802491571015101</v>
      </c>
      <c r="D88" s="40">
        <f t="shared" si="2"/>
        <v>6.1975084289848992E-2</v>
      </c>
      <c r="F88" s="42">
        <v>84</v>
      </c>
      <c r="G88" s="42">
        <f t="shared" si="3"/>
        <v>3.2733554092508441E-3</v>
      </c>
      <c r="H88" s="42">
        <v>3.28010086588612E-3</v>
      </c>
      <c r="I88" s="43"/>
    </row>
    <row r="89" spans="1:9" x14ac:dyDescent="0.25">
      <c r="A89" s="40">
        <v>85</v>
      </c>
      <c r="B89" s="40">
        <f>1-_xlfn.LOGNORM.DIST(A89,$N$17,$N$18,TRUE)</f>
        <v>5.8817288285502367E-2</v>
      </c>
      <c r="C89" s="40">
        <v>0.94121935223368303</v>
      </c>
      <c r="D89" s="40">
        <f t="shared" si="2"/>
        <v>5.8780647766316974E-2</v>
      </c>
      <c r="F89" s="42">
        <v>85</v>
      </c>
      <c r="G89" s="42">
        <f t="shared" si="3"/>
        <v>3.1039504950556409E-3</v>
      </c>
      <c r="H89" s="42">
        <v>3.1102322216057898E-3</v>
      </c>
      <c r="I89" s="43"/>
    </row>
    <row r="90" spans="1:9" x14ac:dyDescent="0.25">
      <c r="A90" s="40">
        <v>86</v>
      </c>
      <c r="B90" s="40">
        <f>1-_xlfn.LOGNORM.DIST(A90,$N$17,$N$18,TRUE)</f>
        <v>5.5794462562139824E-2</v>
      </c>
      <c r="C90" s="40">
        <v>0.94424823331573904</v>
      </c>
      <c r="D90" s="40">
        <f t="shared" si="2"/>
        <v>5.5751766684260962E-2</v>
      </c>
      <c r="F90" s="42">
        <v>86</v>
      </c>
      <c r="G90" s="42">
        <f t="shared" si="3"/>
        <v>2.9430923271652745E-3</v>
      </c>
      <c r="H90" s="42">
        <v>2.9489236927855E-3</v>
      </c>
      <c r="I90" s="43"/>
    </row>
    <row r="91" spans="1:9" x14ac:dyDescent="0.25">
      <c r="A91" s="40">
        <v>87</v>
      </c>
      <c r="B91" s="40">
        <f>1-_xlfn.LOGNORM.DIST(A91,$N$17,$N$18,TRUE)</f>
        <v>5.2928385622594054E-2</v>
      </c>
      <c r="C91" s="40">
        <v>0.94711992230280895</v>
      </c>
      <c r="D91" s="40">
        <f t="shared" si="2"/>
        <v>5.2880077697191052E-2</v>
      </c>
      <c r="F91" s="42">
        <v>87</v>
      </c>
      <c r="G91" s="42">
        <f t="shared" si="3"/>
        <v>2.7903886176488951E-3</v>
      </c>
      <c r="H91" s="42">
        <v>2.7957838455661202E-3</v>
      </c>
      <c r="I91" s="43"/>
    </row>
    <row r="92" spans="1:9" x14ac:dyDescent="0.25">
      <c r="A92" s="40">
        <v>88</v>
      </c>
      <c r="B92" s="40">
        <f>1-_xlfn.LOGNORM.DIST(A92,$N$17,$N$18,TRUE)</f>
        <v>5.0211093762085213E-2</v>
      </c>
      <c r="C92" s="40">
        <v>0.94984239747473997</v>
      </c>
      <c r="D92" s="40">
        <f t="shared" si="2"/>
        <v>5.0157602525260025E-2</v>
      </c>
      <c r="F92" s="42">
        <v>88</v>
      </c>
      <c r="G92" s="42">
        <f t="shared" si="3"/>
        <v>2.6454600425404565E-3</v>
      </c>
      <c r="H92" s="42">
        <v>2.6504340315088499E-3</v>
      </c>
      <c r="I92" s="43"/>
    </row>
    <row r="93" spans="1:9" x14ac:dyDescent="0.25">
      <c r="A93" s="40">
        <v>89</v>
      </c>
      <c r="B93" s="40">
        <f>1-_xlfn.LOGNORM.DIST(A93,$N$17,$N$18,TRUE)</f>
        <v>4.7634996018350861E-2</v>
      </c>
      <c r="C93" s="40">
        <v>0.95242326496248497</v>
      </c>
      <c r="D93" s="40">
        <f t="shared" si="2"/>
        <v>4.7576735037515028E-2</v>
      </c>
      <c r="F93" s="42">
        <v>89</v>
      </c>
      <c r="G93" s="42">
        <f t="shared" si="3"/>
        <v>2.5079404688710507E-3</v>
      </c>
      <c r="H93" s="42">
        <v>2.5125086322046802E-3</v>
      </c>
      <c r="I93" s="43"/>
    </row>
    <row r="94" spans="1:9" x14ac:dyDescent="0.25">
      <c r="A94" s="40">
        <v>90</v>
      </c>
      <c r="B94" s="40">
        <f>1-_xlfn.LOGNORM.DIST(A94,$N$17,$N$18,TRUE)</f>
        <v>4.5192860913958688E-2</v>
      </c>
      <c r="C94" s="40">
        <v>0.95486977185316002</v>
      </c>
      <c r="D94" s="40">
        <f t="shared" si="2"/>
        <v>4.5130228146839979E-2</v>
      </c>
      <c r="F94" s="42">
        <v>90</v>
      </c>
      <c r="G94" s="42">
        <f t="shared" si="3"/>
        <v>2.3774770709626457E-3</v>
      </c>
      <c r="H94" s="42">
        <v>2.3816551920676798E-3</v>
      </c>
      <c r="I94" s="43"/>
    </row>
    <row r="95" spans="1:9" x14ac:dyDescent="0.25">
      <c r="A95" s="40">
        <v>91</v>
      </c>
      <c r="B95" s="40">
        <f>1-_xlfn.LOGNORM.DIST(A95,$N$17,$N$18,TRUE)</f>
        <v>4.2877803131047276E-2</v>
      </c>
      <c r="C95" s="40">
        <v>0.95718881937863998</v>
      </c>
      <c r="D95" s="40">
        <f t="shared" si="2"/>
        <v>4.2811180621360023E-2</v>
      </c>
      <c r="F95" s="42">
        <v>91</v>
      </c>
      <c r="G95" s="42">
        <f t="shared" si="3"/>
        <v>2.2537303517610671E-3</v>
      </c>
      <c r="H95" s="42">
        <v>2.2575344550882898E-3</v>
      </c>
      <c r="I95" s="43"/>
    </row>
    <row r="96" spans="1:9" x14ac:dyDescent="0.25">
      <c r="A96" s="40">
        <v>92</v>
      </c>
      <c r="B96" s="40">
        <f>1-_xlfn.LOGNORM.DIST(A96,$N$17,$N$18,TRUE)</f>
        <v>4.0683270206295141E-2</v>
      </c>
      <c r="C96" s="40">
        <v>0.95938697609880497</v>
      </c>
      <c r="D96" s="40">
        <f t="shared" si="2"/>
        <v>4.0613023901195033E-2</v>
      </c>
      <c r="F96" s="42">
        <v>92</v>
      </c>
      <c r="G96" s="42">
        <f t="shared" si="3"/>
        <v>2.1363740832431579E-3</v>
      </c>
      <c r="H96" s="42">
        <v>2.1398203195921398E-3</v>
      </c>
      <c r="I96" s="43"/>
    </row>
    <row r="97" spans="1:9" x14ac:dyDescent="0.25">
      <c r="A97" s="40">
        <v>93</v>
      </c>
      <c r="B97" s="40">
        <f>1-_xlfn.LOGNORM.DIST(A97,$N$17,$N$18,TRUE)</f>
        <v>3.8603029320697257E-2</v>
      </c>
      <c r="C97" s="40">
        <v>0.96147049100380799</v>
      </c>
      <c r="D97" s="40">
        <f t="shared" si="2"/>
        <v>3.8529508996192008E-2</v>
      </c>
      <c r="F97" s="42">
        <v>93</v>
      </c>
      <c r="G97" s="42">
        <f t="shared" si="3"/>
        <v>2.0250951783532525E-3</v>
      </c>
      <c r="H97" s="42">
        <v>2.02819972348358E-3</v>
      </c>
      <c r="I97" s="43"/>
    </row>
    <row r="98" spans="1:9" x14ac:dyDescent="0.25">
      <c r="A98" s="40">
        <v>94</v>
      </c>
      <c r="B98" s="40">
        <f>1-_xlfn.LOGNORM.DIST(A98,$N$17,$N$18,TRUE)</f>
        <v>3.6631154246988373E-2</v>
      </c>
      <c r="C98" s="40">
        <v>0.96344530647148996</v>
      </c>
      <c r="D98" s="40">
        <f t="shared" si="2"/>
        <v>3.6554693528510041E-2</v>
      </c>
      <c r="F98" s="42">
        <v>94</v>
      </c>
      <c r="G98" s="42">
        <f t="shared" si="3"/>
        <v>1.9195935054936088E-3</v>
      </c>
      <c r="H98" s="42">
        <v>1.92237247102703E-3</v>
      </c>
      <c r="I98" s="43"/>
    </row>
    <row r="99" spans="1:9" x14ac:dyDescent="0.25">
      <c r="A99" s="40">
        <v>95</v>
      </c>
      <c r="B99" s="40">
        <f>1-_xlfn.LOGNORM.DIST(A99,$N$17,$N$18,TRUE)</f>
        <v>3.4762012507193907E-2</v>
      </c>
      <c r="C99" s="40">
        <v>0.96531707102646902</v>
      </c>
      <c r="D99" s="40">
        <f t="shared" si="2"/>
        <v>3.468292897353098E-2</v>
      </c>
      <c r="F99" s="42">
        <v>95</v>
      </c>
      <c r="G99" s="42">
        <f t="shared" si="3"/>
        <v>1.8195816553031926E-3</v>
      </c>
      <c r="H99" s="42">
        <v>1.8220510109391501E-3</v>
      </c>
      <c r="I99" s="43"/>
    </row>
    <row r="100" spans="1:9" x14ac:dyDescent="0.25">
      <c r="A100" s="40">
        <v>96</v>
      </c>
      <c r="B100" s="40">
        <f>1-_xlfn.LOGNORM.DIST(A100,$N$17,$N$18,TRUE)</f>
        <v>3.2990252783641538E-2</v>
      </c>
      <c r="C100" s="40">
        <v>0.96709115185661099</v>
      </c>
      <c r="D100" s="40">
        <f t="shared" si="2"/>
        <v>3.2908848143389013E-2</v>
      </c>
      <c r="F100" s="42">
        <v>96</v>
      </c>
      <c r="G100" s="42">
        <f t="shared" si="3"/>
        <v>1.724784668296243E-3</v>
      </c>
      <c r="H100" s="42">
        <v>1.7269601744047301E-3</v>
      </c>
      <c r="I100" s="43"/>
    </row>
    <row r="101" spans="1:9" x14ac:dyDescent="0.25">
      <c r="A101" s="40">
        <v>97</v>
      </c>
      <c r="B101" s="40">
        <f>1-_xlfn.LOGNORM.DIST(A101,$N$17,$N$18,TRUE)</f>
        <v>3.131079261872638E-2</v>
      </c>
      <c r="C101" s="40">
        <v>0.96877264705066901</v>
      </c>
      <c r="D101" s="40">
        <f t="shared" si="2"/>
        <v>3.1227352949330989E-2</v>
      </c>
      <c r="F101" s="42">
        <v>97</v>
      </c>
      <c r="G101" s="42">
        <f t="shared" si="3"/>
        <v>1.6349397308869312E-3</v>
      </c>
      <c r="H101" s="42">
        <v>1.6368368805878E-3</v>
      </c>
      <c r="I101" s="43"/>
    </row>
    <row r="102" spans="1:9" x14ac:dyDescent="0.25">
      <c r="A102" s="40">
        <v>98</v>
      </c>
      <c r="B102" s="40">
        <f>1-_xlfn.LOGNORM.DIST(A102,$N$17,$N$18,TRUE)</f>
        <v>2.9718806431678346E-2</v>
      </c>
      <c r="C102" s="40">
        <v>0.97036639752798903</v>
      </c>
      <c r="D102" s="40">
        <f t="shared" si="2"/>
        <v>2.9633602472010967E-2</v>
      </c>
      <c r="F102" s="42">
        <v>98</v>
      </c>
      <c r="G102" s="42">
        <f t="shared" si="3"/>
        <v>1.5497958463889128E-3</v>
      </c>
      <c r="H102" s="42">
        <v>1.5514298162736301E-3</v>
      </c>
      <c r="I102" s="43"/>
    </row>
    <row r="103" spans="1:9" x14ac:dyDescent="0.25">
      <c r="A103" s="40">
        <v>99</v>
      </c>
      <c r="B103" s="40">
        <f>1-_xlfn.LOGNORM.DIST(A103,$N$17,$N$18,TRUE)</f>
        <v>2.8209713874413067E-2</v>
      </c>
      <c r="C103" s="40">
        <v>0.97187699863736599</v>
      </c>
      <c r="D103" s="40">
        <f t="shared" si="2"/>
        <v>2.8123001362634015E-2</v>
      </c>
      <c r="F103" s="42">
        <v>99</v>
      </c>
      <c r="G103" s="42">
        <f t="shared" si="3"/>
        <v>1.4691134867389779E-3</v>
      </c>
      <c r="H103" s="42">
        <v>1.4704990954401899E-3</v>
      </c>
      <c r="I103" s="43"/>
    </row>
    <row r="104" spans="1:9" x14ac:dyDescent="0.25">
      <c r="A104" s="40">
        <v>100</v>
      </c>
      <c r="B104" s="40">
        <f>1-_xlfn.LOGNORM.DIST(A104,$N$17,$N$18,TRUE)</f>
        <v>2.6779168543185405E-2</v>
      </c>
      <c r="C104" s="40">
        <v>0.97330881140757197</v>
      </c>
      <c r="D104" s="40">
        <f t="shared" si="2"/>
        <v>2.6691188592428028E-2</v>
      </c>
      <c r="F104" s="42">
        <v>100</v>
      </c>
      <c r="G104" s="42">
        <f t="shared" si="3"/>
        <v>1.3926642299439051E-3</v>
      </c>
      <c r="H104" s="42">
        <v>1.39381590380691E-3</v>
      </c>
      <c r="I104" s="43"/>
    </row>
    <row r="105" spans="1:9" x14ac:dyDescent="0.25">
      <c r="A105" s="40">
        <v>101</v>
      </c>
      <c r="B105" s="40">
        <f>1-_xlfn.LOGNORM.DIST(A105,$N$17,$N$18,TRUE)</f>
        <v>2.542304705810583E-2</v>
      </c>
      <c r="C105" s="40">
        <v>0.97466597343676997</v>
      </c>
      <c r="D105" s="40">
        <f t="shared" si="2"/>
        <v>2.5334026563230028E-2</v>
      </c>
      <c r="F105" s="42">
        <v>101</v>
      </c>
      <c r="G105" s="42">
        <f t="shared" si="3"/>
        <v>1.3202303875806034E-3</v>
      </c>
      <c r="H105" s="42">
        <v>1.3211621327386799E-3</v>
      </c>
      <c r="I105" s="43"/>
    </row>
    <row r="106" spans="1:9" x14ac:dyDescent="0.25">
      <c r="A106" s="40">
        <v>102</v>
      </c>
      <c r="B106" s="40">
        <f>1-_xlfn.LOGNORM.DIST(A106,$N$17,$N$18,TRUE)</f>
        <v>2.4137438518548437E-2</v>
      </c>
      <c r="C106" s="40">
        <v>0.97595240941211003</v>
      </c>
      <c r="D106" s="40">
        <f t="shared" si="2"/>
        <v>2.4047590587889967E-2</v>
      </c>
      <c r="F106" s="42">
        <v>102</v>
      </c>
      <c r="G106" s="42">
        <f t="shared" si="3"/>
        <v>1.2516046260838138E-3</v>
      </c>
      <c r="H106" s="42">
        <v>1.2523300062883E-3</v>
      </c>
      <c r="I106" s="43"/>
    </row>
    <row r="107" spans="1:9" x14ac:dyDescent="0.25">
      <c r="A107" s="40">
        <v>103</v>
      </c>
      <c r="B107" s="40">
        <f>1-_xlfn.LOGNORM.DIST(A107,$N$17,$N$18,TRUE)</f>
        <v>2.2918634339023747E-2</v>
      </c>
      <c r="C107" s="40">
        <v>0.97717184125431</v>
      </c>
      <c r="D107" s="40">
        <f t="shared" si="2"/>
        <v>2.2828158745689997E-2</v>
      </c>
      <c r="F107" s="42">
        <v>103</v>
      </c>
      <c r="G107" s="42">
        <f t="shared" si="3"/>
        <v>1.1865895850268573E-3</v>
      </c>
      <c r="H107" s="42">
        <v>1.1871217046288799E-3</v>
      </c>
      <c r="I107" s="43"/>
    </row>
    <row r="108" spans="1:9" x14ac:dyDescent="0.25">
      <c r="A108" s="40">
        <v>104</v>
      </c>
      <c r="B108" s="40">
        <f>1-_xlfn.LOGNORM.DIST(A108,$N$17,$N$18,TRUE)</f>
        <v>2.1763118467115539E-2</v>
      </c>
      <c r="C108" s="40">
        <v>0.97832779788504398</v>
      </c>
      <c r="D108" s="40">
        <f t="shared" si="2"/>
        <v>2.1672202114956018E-2</v>
      </c>
      <c r="F108" s="42">
        <v>104</v>
      </c>
      <c r="G108" s="42">
        <f t="shared" si="3"/>
        <v>1.1249974951314393E-3</v>
      </c>
      <c r="H108" s="42">
        <v>1.1253489866569499E-3</v>
      </c>
      <c r="I108" s="43"/>
    </row>
    <row r="109" spans="1:9" x14ac:dyDescent="0.25">
      <c r="A109" s="40">
        <v>105</v>
      </c>
      <c r="B109" s="40">
        <f>1-_xlfn.LOGNORM.DIST(A109,$N$17,$N$18,TRUE)</f>
        <v>2.066755798255937E-2</v>
      </c>
      <c r="C109" s="40">
        <v>0.97942362461751797</v>
      </c>
      <c r="D109" s="40">
        <f t="shared" si="2"/>
        <v>2.0576375382482026E-2</v>
      </c>
      <c r="F109" s="42">
        <v>105</v>
      </c>
      <c r="G109" s="42">
        <f t="shared" si="3"/>
        <v>1.0666497983274784E-3</v>
      </c>
      <c r="H109" s="42">
        <v>1.0668328141312099E-3</v>
      </c>
      <c r="I109" s="43"/>
    </row>
    <row r="110" spans="1:9" x14ac:dyDescent="0.25">
      <c r="A110" s="40">
        <v>106</v>
      </c>
      <c r="B110" s="40">
        <f>1-_xlfn.LOGNORM.DIST(A110,$N$17,$N$18,TRUE)</f>
        <v>1.9628794074408651E-2</v>
      </c>
      <c r="C110" s="40">
        <v>0.98046249217279802</v>
      </c>
      <c r="D110" s="40">
        <f t="shared" si="2"/>
        <v>1.9537507827201983E-2</v>
      </c>
      <c r="F110" s="42">
        <v>106</v>
      </c>
      <c r="G110" s="42">
        <f t="shared" si="3"/>
        <v>1.0113767718174685E-3</v>
      </c>
      <c r="H110" s="42">
        <v>1.01140297934264E-3</v>
      </c>
      <c r="I110" s="43"/>
    </row>
    <row r="111" spans="1:9" x14ac:dyDescent="0.25">
      <c r="A111" s="40">
        <v>107</v>
      </c>
      <c r="B111" s="40">
        <f>1-_xlfn.LOGNORM.DIST(A111,$N$17,$N$18,TRUE)</f>
        <v>1.8643833391442266E-2</v>
      </c>
      <c r="C111" s="40">
        <v>0.98144740532628205</v>
      </c>
      <c r="D111" s="40">
        <f t="shared" si="2"/>
        <v>1.8552594673717948E-2</v>
      </c>
      <c r="F111" s="42">
        <v>107</v>
      </c>
      <c r="G111" s="42">
        <f t="shared" si="3"/>
        <v>9.5901715777673758E-4</v>
      </c>
      <c r="H111" s="42">
        <v>9.5889773798553499E-4</v>
      </c>
      <c r="I111" s="43"/>
    </row>
    <row r="112" spans="1:9" x14ac:dyDescent="0.25">
      <c r="A112" s="40">
        <v>108</v>
      </c>
      <c r="B112" s="40">
        <f>1-_xlfn.LOGNORM.DIST(A112,$N$17,$N$18,TRUE)</f>
        <v>1.7709839759480817E-2</v>
      </c>
      <c r="C112" s="40">
        <v>0.98238121119023503</v>
      </c>
      <c r="D112" s="40">
        <f t="shared" si="2"/>
        <v>1.7618788809764974E-2</v>
      </c>
      <c r="F112" s="42">
        <v>108</v>
      </c>
      <c r="G112" s="42">
        <f t="shared" si="3"/>
        <v>9.0941780003725762E-4</v>
      </c>
      <c r="H112" s="42">
        <v>9.0916344861599195E-4</v>
      </c>
      <c r="I112" s="43"/>
    </row>
    <row r="113" spans="1:9" x14ac:dyDescent="0.25">
      <c r="A113" s="40">
        <v>109</v>
      </c>
      <c r="B113" s="40">
        <f>1-_xlfn.LOGNORM.DIST(A113,$N$17,$N$18,TRUE)</f>
        <v>1.6824126258060179E-2</v>
      </c>
      <c r="C113" s="40">
        <v>0.98326660713955305</v>
      </c>
      <c r="D113" s="40">
        <f t="shared" si="2"/>
        <v>1.673339286044695E-2</v>
      </c>
      <c r="F113" s="42">
        <v>109</v>
      </c>
      <c r="G113" s="42">
        <f t="shared" si="3"/>
        <v>8.6243328885377793E-4</v>
      </c>
      <c r="H113" s="42">
        <v>8.6205421982970501E-4</v>
      </c>
      <c r="I113" s="43"/>
    </row>
    <row r="114" spans="1:9" x14ac:dyDescent="0.25">
      <c r="A114" s="40">
        <v>110</v>
      </c>
      <c r="B114" s="40">
        <f>1-_xlfn.LOGNORM.DIST(A114,$N$17,$N$18,TRUE)</f>
        <v>1.5984147647922442E-2</v>
      </c>
      <c r="C114" s="40">
        <v>0.98410614838895805</v>
      </c>
      <c r="D114" s="40">
        <f t="shared" si="2"/>
        <v>1.5893851611041954E-2</v>
      </c>
      <c r="F114" s="42">
        <v>110</v>
      </c>
      <c r="G114" s="42">
        <f t="shared" si="3"/>
        <v>8.1792561463327738E-4</v>
      </c>
      <c r="H114" s="42">
        <v>8.1743156607442299E-4</v>
      </c>
      <c r="I114" s="43"/>
    </row>
    <row r="115" spans="1:9" x14ac:dyDescent="0.25">
      <c r="A115" s="40">
        <v>111</v>
      </c>
      <c r="B115" s="40">
        <f>1-_xlfn.LOGNORM.DIST(A115,$N$17,$N$18,TRUE)</f>
        <v>1.5187493140000896E-2</v>
      </c>
      <c r="C115" s="40">
        <v>0.98490225523062702</v>
      </c>
      <c r="D115" s="40">
        <f t="shared" si="2"/>
        <v>1.5097744769372978E-2</v>
      </c>
      <c r="F115" s="42">
        <v>111</v>
      </c>
      <c r="G115" s="42">
        <f t="shared" si="3"/>
        <v>7.7576383131925286E-4</v>
      </c>
      <c r="H115" s="42">
        <v>7.7516407281794802E-4</v>
      </c>
      <c r="I115" s="43"/>
    </row>
    <row r="116" spans="1:9" x14ac:dyDescent="0.25">
      <c r="A116" s="40">
        <v>112</v>
      </c>
      <c r="B116" s="40">
        <f>1-_xlfn.LOGNORM.DIST(A116,$N$17,$N$18,TRUE)</f>
        <v>1.4431879495966138E-2</v>
      </c>
      <c r="C116" s="40">
        <v>0.98565721994191002</v>
      </c>
      <c r="D116" s="40">
        <f t="shared" si="2"/>
        <v>1.4342780058089977E-2</v>
      </c>
      <c r="F116" s="42">
        <v>112</v>
      </c>
      <c r="G116" s="42">
        <f t="shared" si="3"/>
        <v>7.3582372995716159E-4</v>
      </c>
      <c r="H116" s="42">
        <v>7.3512707162732801E-4</v>
      </c>
      <c r="I116" s="43"/>
    </row>
    <row r="117" spans="1:9" x14ac:dyDescent="0.25">
      <c r="A117" s="40">
        <v>113</v>
      </c>
      <c r="B117" s="40">
        <f>1-_xlfn.LOGNORM.DIST(A117,$N$17,$N$18,TRUE)</f>
        <v>1.3715144449953032E-2</v>
      </c>
      <c r="C117" s="40">
        <v>0.98637321337325101</v>
      </c>
      <c r="D117" s="40">
        <f t="shared" si="2"/>
        <v>1.3626786626748988E-2</v>
      </c>
      <c r="F117" s="42">
        <v>113</v>
      </c>
      <c r="G117" s="42">
        <f t="shared" si="3"/>
        <v>6.9798752282474071E-4</v>
      </c>
      <c r="H117" s="42">
        <v>6.9720232556906201E-4</v>
      </c>
      <c r="I117" s="43"/>
    </row>
    <row r="118" spans="1:9" x14ac:dyDescent="0.25">
      <c r="A118" s="40">
        <v>114</v>
      </c>
      <c r="B118" s="40">
        <f>1-_xlfn.LOGNORM.DIST(A118,$N$17,$N$18,TRUE)</f>
        <v>1.3035240440760432E-2</v>
      </c>
      <c r="C118" s="40">
        <v>0.98705229122680005</v>
      </c>
      <c r="D118" s="40">
        <f t="shared" si="2"/>
        <v>1.2947708773199951E-2</v>
      </c>
      <c r="F118" s="42">
        <v>114</v>
      </c>
      <c r="G118" s="42">
        <f t="shared" si="3"/>
        <v>6.6214353838754279E-4</v>
      </c>
      <c r="H118" s="42">
        <v>6.6127772521526896E-4</v>
      </c>
      <c r="I118" s="43"/>
    </row>
    <row r="119" spans="1:9" x14ac:dyDescent="0.25">
      <c r="A119" s="40">
        <v>115</v>
      </c>
      <c r="B119" s="40">
        <f>1-_xlfn.LOGNORM.DIST(A119,$N$17,$N$18,TRUE)</f>
        <v>1.2390228643614276E-2</v>
      </c>
      <c r="C119" s="40">
        <v>0.98769640003641201</v>
      </c>
      <c r="D119" s="40">
        <f t="shared" si="2"/>
        <v>1.2303599963587986E-2</v>
      </c>
      <c r="F119" s="42">
        <v>115</v>
      </c>
      <c r="G119" s="42">
        <f t="shared" si="3"/>
        <v>6.2818592723418013E-4</v>
      </c>
      <c r="H119" s="42">
        <v>6.27246995433262E-4</v>
      </c>
      <c r="I119" s="43"/>
    </row>
    <row r="120" spans="1:9" x14ac:dyDescent="0.25">
      <c r="A120" s="40">
        <v>116</v>
      </c>
      <c r="B120" s="40">
        <f>1-_xlfn.LOGNORM.DIST(A120,$N$17,$N$18,TRUE)</f>
        <v>1.1778273290476204E-2</v>
      </c>
      <c r="C120" s="40">
        <v>0.98830738285985897</v>
      </c>
      <c r="D120" s="40">
        <f t="shared" si="2"/>
        <v>1.1692617140141026E-2</v>
      </c>
      <c r="F120" s="42">
        <v>116</v>
      </c>
      <c r="G120" s="42">
        <f t="shared" si="3"/>
        <v>5.9601437905537635E-4</v>
      </c>
      <c r="H120" s="42">
        <v>5.9500941304293999E-4</v>
      </c>
      <c r="I120" s="43"/>
    </row>
    <row r="121" spans="1:9" x14ac:dyDescent="0.25">
      <c r="A121" s="40">
        <v>117</v>
      </c>
      <c r="B121" s="40">
        <f>1-_xlfn.LOGNORM.DIST(A121,$N$17,$N$18,TRUE)</f>
        <v>1.1197636267853195E-2</v>
      </c>
      <c r="C121" s="40">
        <v>0.98888698469415004</v>
      </c>
      <c r="D121" s="40">
        <f t="shared" si="2"/>
        <v>1.111301530584996E-2</v>
      </c>
      <c r="F121" s="42">
        <v>117</v>
      </c>
      <c r="G121" s="42">
        <f t="shared" si="3"/>
        <v>5.6553385065384728E-4</v>
      </c>
      <c r="H121" s="42">
        <v>5.6446953534873795E-4</v>
      </c>
      <c r="I121" s="43"/>
    </row>
    <row r="122" spans="1:9" x14ac:dyDescent="0.25">
      <c r="A122" s="40">
        <v>118</v>
      </c>
      <c r="B122" s="40">
        <f>1-_xlfn.LOGNORM.DIST(A122,$N$17,$N$18,TRUE)</f>
        <v>1.0646671981112354E-2</v>
      </c>
      <c r="C122" s="40">
        <v>0.98943685762478495</v>
      </c>
      <c r="D122" s="40">
        <f t="shared" si="2"/>
        <v>1.0563142375215051E-2</v>
      </c>
      <c r="F122" s="42">
        <v>118</v>
      </c>
      <c r="G122" s="42">
        <f t="shared" si="3"/>
        <v>5.3665430490721321E-4</v>
      </c>
      <c r="H122" s="42">
        <v>5.3553693948575403E-4</v>
      </c>
      <c r="I122" s="43"/>
    </row>
    <row r="123" spans="1:9" x14ac:dyDescent="0.25">
      <c r="A123" s="40">
        <v>119</v>
      </c>
      <c r="B123" s="40">
        <f>1-_xlfn.LOGNORM.DIST(A123,$N$17,$N$18,TRUE)</f>
        <v>1.0123822474408906E-2</v>
      </c>
      <c r="C123" s="40">
        <v>0.98995856571972696</v>
      </c>
      <c r="D123" s="40">
        <f t="shared" si="2"/>
        <v>1.0041434280273043E-2</v>
      </c>
      <c r="F123" s="42">
        <v>119</v>
      </c>
      <c r="G123" s="42">
        <f t="shared" si="3"/>
        <v>5.0929046055160642E-4</v>
      </c>
      <c r="H123" s="42">
        <v>5.0812597246359403E-4</v>
      </c>
      <c r="I123" s="43"/>
    </row>
    <row r="124" spans="1:9" x14ac:dyDescent="0.25">
      <c r="A124" s="40">
        <v>120</v>
      </c>
      <c r="B124" s="40">
        <f>1-_xlfn.LOGNORM.DIST(A124,$N$17,$N$18,TRUE)</f>
        <v>9.6276127954930679E-3</v>
      </c>
      <c r="C124" s="40">
        <v>0.99045358967869401</v>
      </c>
      <c r="D124" s="40">
        <f t="shared" si="2"/>
        <v>9.546410321305987E-3</v>
      </c>
      <c r="F124" s="42">
        <v>120</v>
      </c>
      <c r="G124" s="42">
        <f t="shared" si="3"/>
        <v>4.8336155260852732E-4</v>
      </c>
      <c r="H124" s="42">
        <v>4.82155511745672E-4</v>
      </c>
      <c r="I124" s="43"/>
    </row>
    <row r="125" spans="1:9" x14ac:dyDescent="0.25">
      <c r="A125" s="40">
        <v>121</v>
      </c>
      <c r="B125" s="40">
        <f>1-_xlfn.LOGNORM.DIST(A125,$N$17,$N$18,TRUE)</f>
        <v>9.1566465948558218E-3</v>
      </c>
      <c r="C125" s="40">
        <v>0.99092333124821597</v>
      </c>
      <c r="D125" s="40">
        <f t="shared" si="2"/>
        <v>9.0766687517840339E-3</v>
      </c>
      <c r="F125" s="42">
        <v>121</v>
      </c>
      <c r="G125" s="42">
        <f t="shared" si="3"/>
        <v>4.5879110324035334E-4</v>
      </c>
      <c r="H125" s="42">
        <v>4.5754873616211201E-4</v>
      </c>
      <c r="I125" s="43"/>
    </row>
    <row r="126" spans="1:9" x14ac:dyDescent="0.25">
      <c r="A126" s="40">
        <v>122</v>
      </c>
      <c r="B126" s="40">
        <f>1-_xlfn.LOGNORM.DIST(A126,$N$17,$N$18,TRUE)</f>
        <v>8.7096019489063536E-3</v>
      </c>
      <c r="C126" s="40">
        <v>0.99136911741268297</v>
      </c>
      <c r="D126" s="40">
        <f t="shared" si="2"/>
        <v>8.6308825873170347E-3</v>
      </c>
      <c r="F126" s="42">
        <v>122</v>
      </c>
      <c r="G126" s="42">
        <f t="shared" si="3"/>
        <v>4.355067027899347E-4</v>
      </c>
      <c r="H126" s="42">
        <v>4.3423290692442803E-4</v>
      </c>
      <c r="I126" s="43"/>
    </row>
    <row r="127" spans="1:9" x14ac:dyDescent="0.25">
      <c r="A127" s="40">
        <v>123</v>
      </c>
      <c r="B127" s="40">
        <f>1-_xlfn.LOGNORM.DIST(A127,$N$17,$N$18,TRUE)</f>
        <v>8.2852273971284474E-3</v>
      </c>
      <c r="C127" s="40">
        <v>0.99179220437133797</v>
      </c>
      <c r="D127" s="40">
        <f t="shared" si="2"/>
        <v>8.2077956286620291E-3</v>
      </c>
      <c r="F127" s="42">
        <v>123</v>
      </c>
      <c r="G127" s="42">
        <f t="shared" si="3"/>
        <v>4.1343980073578029E-4</v>
      </c>
      <c r="H127" s="42">
        <v>4.1213915848413999E-4</v>
      </c>
      <c r="I127" s="43"/>
    </row>
    <row r="128" spans="1:9" x14ac:dyDescent="0.25">
      <c r="A128" s="40">
        <v>124</v>
      </c>
      <c r="B128" s="40">
        <f>1-_xlfn.LOGNORM.DIST(A128,$N$17,$N$18,TRUE)</f>
        <v>7.8823381834428607E-3</v>
      </c>
      <c r="C128" s="40">
        <v>0.99219378131095404</v>
      </c>
      <c r="D128" s="40">
        <f t="shared" si="2"/>
        <v>7.8062186890459628E-3</v>
      </c>
      <c r="F128" s="42">
        <v>124</v>
      </c>
      <c r="G128" s="42">
        <f t="shared" si="3"/>
        <v>3.9252550627592566E-4</v>
      </c>
      <c r="H128" s="42">
        <v>3.9120229895841602E-4</v>
      </c>
      <c r="I128" s="43"/>
    </row>
    <row r="129" spans="1:9" x14ac:dyDescent="0.25">
      <c r="A129" s="40">
        <v>125</v>
      </c>
      <c r="B129" s="40">
        <f>1-_xlfn.LOGNORM.DIST(A129,$N$17,$N$18,TRUE)</f>
        <v>7.4998126922967145E-3</v>
      </c>
      <c r="C129" s="40">
        <v>0.99257497398358097</v>
      </c>
      <c r="D129" s="40">
        <f t="shared" si="2"/>
        <v>7.425026016419034E-3</v>
      </c>
      <c r="F129" s="42">
        <v>125</v>
      </c>
      <c r="G129" s="42">
        <f t="shared" si="3"/>
        <v>3.7270239823967332E-4</v>
      </c>
      <c r="H129" s="42">
        <v>3.7136061983102802E-4</v>
      </c>
      <c r="I129" s="43"/>
    </row>
    <row r="130" spans="1:9" x14ac:dyDescent="0.25">
      <c r="A130" s="40">
        <v>126</v>
      </c>
      <c r="B130" s="40">
        <f>1-_xlfn.LOGNORM.DIST(A130,$N$17,$N$18,TRUE)</f>
        <v>7.1365890703056767E-3</v>
      </c>
      <c r="C130" s="40">
        <v>0.99293684809852101</v>
      </c>
      <c r="D130" s="40">
        <f t="shared" si="2"/>
        <v>7.0631519014789923E-3</v>
      </c>
      <c r="F130" s="42">
        <v>126</v>
      </c>
      <c r="G130" s="42">
        <f t="shared" si="3"/>
        <v>3.5391234401651521E-4</v>
      </c>
      <c r="H130" s="42">
        <v>3.5255571462597098E-4</v>
      </c>
      <c r="I130" s="43"/>
    </row>
    <row r="131" spans="1:9" x14ac:dyDescent="0.25">
      <c r="A131" s="40">
        <v>127</v>
      </c>
      <c r="B131" s="40">
        <f>1-_xlfn.LOGNORM.DIST(A131,$N$17,$N$18,TRUE)</f>
        <v>6.7916620245912496E-3</v>
      </c>
      <c r="C131" s="40">
        <v>0.99328041253732502</v>
      </c>
      <c r="D131" s="40">
        <f t="shared" si="2"/>
        <v>6.7195874626749807E-3</v>
      </c>
      <c r="F131" s="42">
        <v>127</v>
      </c>
      <c r="G131" s="42">
        <f t="shared" si="3"/>
        <v>3.3610032718521532E-4</v>
      </c>
      <c r="H131" s="42">
        <v>3.3473230624391799E-4</v>
      </c>
      <c r="I131" s="43"/>
    </row>
    <row r="132" spans="1:9" x14ac:dyDescent="0.25">
      <c r="A132" s="40">
        <v>128</v>
      </c>
      <c r="B132" s="40">
        <f>1-_xlfn.LOGNORM.DIST(A132,$N$17,$N$18,TRUE)</f>
        <v>6.4640797892717705E-3</v>
      </c>
      <c r="C132" s="40">
        <v>0.99360662240032704</v>
      </c>
      <c r="D132" s="40">
        <f t="shared" si="2"/>
        <v>6.3933775996729558E-3</v>
      </c>
      <c r="F132" s="42">
        <v>128</v>
      </c>
      <c r="G132" s="42">
        <f t="shared" si="3"/>
        <v>3.192142835225132E-4</v>
      </c>
      <c r="H132" s="42">
        <v>3.1783808264751099E-4</v>
      </c>
      <c r="I132" s="43"/>
    </row>
    <row r="133" spans="1:9" x14ac:dyDescent="0.25">
      <c r="A133" s="40">
        <v>129</v>
      </c>
      <c r="B133" s="40">
        <f>1-_xlfn.LOGNORM.DIST(A133,$N$17,$N$18,TRUE)</f>
        <v>6.1529412518893656E-3</v>
      </c>
      <c r="C133" s="40">
        <v>0.99391638189291598</v>
      </c>
      <c r="D133" s="40">
        <f t="shared" ref="D133:D196" si="4">1-C133</f>
        <v>6.0836181070840212E-3</v>
      </c>
      <c r="F133" s="42">
        <v>129</v>
      </c>
      <c r="G133" s="42">
        <f t="shared" ref="G133:G196" si="5">_xlfn.LOGNORM.DIST(F133,$N$17,$N$18,FALSE)</f>
        <v>3.0320494506997557E-4</v>
      </c>
      <c r="H133" s="42">
        <v>3.0182354057986402E-4</v>
      </c>
      <c r="I133" s="43"/>
    </row>
    <row r="134" spans="1:9" x14ac:dyDescent="0.25">
      <c r="A134" s="40">
        <v>130</v>
      </c>
      <c r="B134" s="40">
        <f>1-_xlfn.LOGNORM.DIST(A134,$N$17,$N$18,TRUE)</f>
        <v>5.857393231874175E-3</v>
      </c>
      <c r="C134" s="40">
        <v>0.99421054705939504</v>
      </c>
      <c r="D134" s="40">
        <f t="shared" si="4"/>
        <v>5.7894529406049555E-3</v>
      </c>
      <c r="F134" s="42">
        <v>130</v>
      </c>
      <c r="G134" s="42">
        <f t="shared" si="5"/>
        <v>2.8802569193870319E-4</v>
      </c>
      <c r="H134" s="42">
        <v>2.8664183700106402E-4</v>
      </c>
      <c r="I134" s="43"/>
    </row>
    <row r="135" spans="1:9" x14ac:dyDescent="0.25">
      <c r="A135" s="40">
        <v>131</v>
      </c>
      <c r="B135" s="40">
        <f>1-_xlfn.LOGNORM.DIST(A135,$N$17,$N$18,TRUE)</f>
        <v>5.5766279034675792E-3</v>
      </c>
      <c r="C135" s="40">
        <v>0.99448992837202299</v>
      </c>
      <c r="D135" s="40">
        <f t="shared" si="4"/>
        <v>5.510071627977009E-3</v>
      </c>
      <c r="F135" s="42">
        <v>131</v>
      </c>
      <c r="G135" s="42">
        <f t="shared" si="5"/>
        <v>2.73632411534574E-4</v>
      </c>
      <c r="H135" s="42">
        <v>2.7224864793002398E-4</v>
      </c>
      <c r="I135" s="43"/>
    </row>
    <row r="136" spans="1:9" x14ac:dyDescent="0.25">
      <c r="A136" s="40">
        <v>132</v>
      </c>
      <c r="B136" s="40">
        <f>1-_xlfn.LOGNORM.DIST(A136,$N$17,$N$18,TRUE)</f>
        <v>5.3098803558402352E-3</v>
      </c>
      <c r="C136" s="40">
        <v>0.99475529318246203</v>
      </c>
      <c r="D136" s="40">
        <f t="shared" si="4"/>
        <v>5.2447068175379696E-3</v>
      </c>
      <c r="F136" s="42">
        <v>132</v>
      </c>
      <c r="G136" s="42">
        <f t="shared" si="5"/>
        <v>2.5998336489112364E-4</v>
      </c>
      <c r="H136" s="42">
        <v>2.5860203438269599E-4</v>
      </c>
      <c r="I136" s="43"/>
    </row>
    <row r="137" spans="1:9" x14ac:dyDescent="0.25">
      <c r="A137" s="40">
        <v>133</v>
      </c>
      <c r="B137" s="40">
        <f>1-_xlfn.LOGNORM.DIST(A137,$N$17,$N$18,TRUE)</f>
        <v>5.0564262834519313E-3</v>
      </c>
      <c r="C137" s="40">
        <v>0.99500736804258305</v>
      </c>
      <c r="D137" s="40">
        <f t="shared" si="4"/>
        <v>4.9926319574169487E-3</v>
      </c>
      <c r="F137" s="42">
        <v>133</v>
      </c>
      <c r="G137" s="42">
        <f t="shared" si="5"/>
        <v>2.4703905980287094E-4</v>
      </c>
      <c r="H137" s="42">
        <v>2.45662315103258E-4</v>
      </c>
      <c r="I137" s="43"/>
    </row>
    <row r="138" spans="1:9" x14ac:dyDescent="0.25">
      <c r="A138" s="40">
        <v>134</v>
      </c>
      <c r="B138" s="40">
        <f>1-_xlfn.LOGNORM.DIST(A138,$N$17,$N$18,TRUE)</f>
        <v>4.8155798000034666E-3</v>
      </c>
      <c r="C138" s="40">
        <v>0.99524684090128201</v>
      </c>
      <c r="D138" s="40">
        <f t="shared" si="4"/>
        <v>4.753159098717985E-3</v>
      </c>
      <c r="F138" s="42">
        <v>134</v>
      </c>
      <c r="G138" s="42">
        <f t="shared" si="5"/>
        <v>2.3476213045856267E-4</v>
      </c>
      <c r="H138" s="42">
        <v>2.3339194579063001E-4</v>
      </c>
      <c r="I138" s="43"/>
    </row>
    <row r="139" spans="1:9" x14ac:dyDescent="0.25">
      <c r="A139" s="40">
        <v>135</v>
      </c>
      <c r="B139" s="40">
        <f>1-_xlfn.LOGNORM.DIST(A139,$N$17,$N$18,TRUE)</f>
        <v>4.5866913696271938E-3</v>
      </c>
      <c r="C139" s="40">
        <v>0.99547436318364202</v>
      </c>
      <c r="D139" s="40">
        <f t="shared" si="4"/>
        <v>4.5256368163579808E-3</v>
      </c>
      <c r="F139" s="42">
        <v>135</v>
      </c>
      <c r="G139" s="42">
        <f t="shared" si="5"/>
        <v>2.2311722328130149E-4</v>
      </c>
      <c r="H139" s="42">
        <v>2.2175540453022301E-4</v>
      </c>
      <c r="I139" s="43"/>
    </row>
    <row r="140" spans="1:9" x14ac:dyDescent="0.25">
      <c r="A140" s="40">
        <v>136</v>
      </c>
      <c r="B140" s="40">
        <f>1-_xlfn.LOGNORM.DIST(A140,$N$17,$N$18,TRUE)</f>
        <v>4.3691458492538526E-3</v>
      </c>
      <c r="C140" s="40">
        <v>0.99569055175851995</v>
      </c>
      <c r="D140" s="40">
        <f t="shared" si="4"/>
        <v>4.3094482414800517E-3</v>
      </c>
      <c r="F140" s="42">
        <v>136</v>
      </c>
      <c r="G140" s="42">
        <f t="shared" si="5"/>
        <v>2.1207088869061431E-4</v>
      </c>
      <c r="H140" s="42">
        <v>2.1071908314821301E-4</v>
      </c>
      <c r="I140" s="43"/>
    </row>
    <row r="141" spans="1:9" x14ac:dyDescent="0.25">
      <c r="A141" s="40">
        <v>137</v>
      </c>
      <c r="B141" s="40">
        <f>1-_xlfn.LOGNORM.DIST(A141,$N$17,$N$18,TRUE)</f>
        <v>4.1623606363712096E-3</v>
      </c>
      <c r="C141" s="40">
        <v>0.99589599080032198</v>
      </c>
      <c r="D141" s="40">
        <f t="shared" si="4"/>
        <v>4.1040091996780159E-3</v>
      </c>
      <c r="F141" s="42">
        <v>137</v>
      </c>
      <c r="G141" s="42">
        <f t="shared" si="5"/>
        <v>2.0159147851014683E-4</v>
      </c>
      <c r="H141" s="42">
        <v>2.0025118421418501E-4</v>
      </c>
      <c r="I141" s="43"/>
    </row>
    <row r="142" spans="1:9" x14ac:dyDescent="0.25">
      <c r="A142" s="40">
        <v>138</v>
      </c>
      <c r="B142" s="40">
        <f>1-_xlfn.LOGNORM.DIST(A142,$N$17,$N$18,TRUE)</f>
        <v>3.9657839166646891E-3</v>
      </c>
      <c r="C142" s="40">
        <v>0.99609123355050899</v>
      </c>
      <c r="D142" s="40">
        <f t="shared" si="4"/>
        <v>3.9087664494910079E-3</v>
      </c>
      <c r="F142" s="42">
        <v>138</v>
      </c>
      <c r="G142" s="42">
        <f t="shared" si="5"/>
        <v>1.9164904875357589E-4</v>
      </c>
      <c r="H142" s="42">
        <v>1.9032162342646699E-4</v>
      </c>
      <c r="I142" s="43"/>
    </row>
    <row r="143" spans="1:9" x14ac:dyDescent="0.25">
      <c r="A143" s="40">
        <v>139</v>
      </c>
      <c r="B143" s="40">
        <f>1-_xlfn.LOGNORM.DIST(A143,$N$17,$N$18,TRUE)</f>
        <v>3.7788930062898629E-3</v>
      </c>
      <c r="C143" s="40">
        <v>0.99627680398405905</v>
      </c>
      <c r="D143" s="40">
        <f t="shared" si="4"/>
        <v>3.723196015940955E-3</v>
      </c>
      <c r="F143" s="42">
        <v>139</v>
      </c>
      <c r="G143" s="42">
        <f t="shared" si="5"/>
        <v>1.8221526753056454E-4</v>
      </c>
      <c r="H143" s="42">
        <v>1.8090193712345099E-4</v>
      </c>
      <c r="I143" s="43"/>
    </row>
    <row r="144" spans="1:9" x14ac:dyDescent="0.25">
      <c r="A144" s="40">
        <v>140</v>
      </c>
      <c r="B144" s="40">
        <f>1-_xlfn.LOGNORM.DIST(A144,$N$17,$N$18,TRUE)</f>
        <v>3.601192783784346E-3</v>
      </c>
      <c r="C144" s="40">
        <v>0.99645319838590896</v>
      </c>
      <c r="D144" s="40">
        <f t="shared" si="4"/>
        <v>3.5468016140910441E-3</v>
      </c>
      <c r="F144" s="42">
        <v>140</v>
      </c>
      <c r="G144" s="42">
        <f t="shared" si="5"/>
        <v>1.7326332782386072E-4</v>
      </c>
      <c r="H144" s="42">
        <v>1.7196519467336201E-4</v>
      </c>
      <c r="I144" s="43"/>
    </row>
    <row r="145" spans="1:9" x14ac:dyDescent="0.25">
      <c r="A145" s="40">
        <v>141</v>
      </c>
      <c r="B145" s="40">
        <f>1-_xlfn.LOGNORM.DIST(A145,$N$17,$N$18,TRUE)</f>
        <v>3.4322142068661243E-3</v>
      </c>
      <c r="C145" s="40">
        <v>0.99662088684212002</v>
      </c>
      <c r="D145" s="40">
        <f t="shared" si="4"/>
        <v>3.379113157879976E-3</v>
      </c>
      <c r="F145" s="42">
        <v>141</v>
      </c>
      <c r="G145" s="42">
        <f t="shared" si="5"/>
        <v>1.6476786489811769E-4</v>
      </c>
      <c r="H145" s="42">
        <v>1.6348591550400499E-4</v>
      </c>
      <c r="I145" s="43"/>
    </row>
    <row r="146" spans="1:9" x14ac:dyDescent="0.25">
      <c r="A146" s="40">
        <v>142</v>
      </c>
      <c r="B146" s="40">
        <f>1-_xlfn.LOGNORM.DIST(A146,$N$17,$N$18,TRUE)</f>
        <v>3.2715129096044793E-3</v>
      </c>
      <c r="C146" s="40">
        <v>0.99678031465030004</v>
      </c>
      <c r="D146" s="40">
        <f t="shared" si="4"/>
        <v>3.2196853496999633E-3</v>
      </c>
      <c r="F146" s="42">
        <v>142</v>
      </c>
      <c r="G146" s="42">
        <f t="shared" si="5"/>
        <v>1.5670487811033534E-4</v>
      </c>
      <c r="H146" s="42">
        <v>1.55439990543328E-4</v>
      </c>
      <c r="I146" s="43"/>
    </row>
    <row r="147" spans="1:9" x14ac:dyDescent="0.25">
      <c r="A147" s="40">
        <v>143</v>
      </c>
      <c r="B147" s="40">
        <f>1-_xlfn.LOGNORM.DIST(A147,$N$17,$N$18,TRUE)</f>
        <v>3.1186678756703889E-3</v>
      </c>
      <c r="C147" s="40">
        <v>0.99693190365358197</v>
      </c>
      <c r="D147" s="40">
        <f t="shared" si="4"/>
        <v>3.0680963464180255E-3</v>
      </c>
      <c r="F147" s="42">
        <v>143</v>
      </c>
      <c r="G147" s="42">
        <f t="shared" si="5"/>
        <v>1.4905165690120583E-4</v>
      </c>
      <c r="H147" s="42">
        <v>1.4780460785082601E-4</v>
      </c>
      <c r="I147" s="43"/>
    </row>
    <row r="148" spans="1:9" x14ac:dyDescent="0.25">
      <c r="A148" s="40">
        <v>144</v>
      </c>
      <c r="B148" s="40">
        <f>1-_xlfn.LOGNORM.DIST(A148,$N$17,$N$18,TRUE)</f>
        <v>2.9732801835956613E-3</v>
      </c>
      <c r="C148" s="40">
        <v>0.99707605350223105</v>
      </c>
      <c r="D148" s="40">
        <f t="shared" si="4"/>
        <v>2.9239464977689478E-3</v>
      </c>
      <c r="F148" s="42">
        <v>144</v>
      </c>
      <c r="G148" s="42">
        <f t="shared" si="5"/>
        <v>1.4178671075585982E-4</v>
      </c>
      <c r="H148" s="42">
        <v>1.40558182228735E-4</v>
      </c>
      <c r="I148" s="43"/>
    </row>
    <row r="149" spans="1:9" x14ac:dyDescent="0.25">
      <c r="A149" s="40">
        <v>145</v>
      </c>
      <c r="B149" s="40">
        <f>1-_xlfn.LOGNORM.DIST(A149,$N$17,$N$18,TRUE)</f>
        <v>2.834971820170118E-3</v>
      </c>
      <c r="C149" s="40">
        <v>0.99721314284678297</v>
      </c>
      <c r="D149" s="40">
        <f t="shared" si="4"/>
        <v>2.7868571532170261E-3</v>
      </c>
      <c r="F149" s="42">
        <v>145</v>
      </c>
      <c r="G149" s="42">
        <f t="shared" si="5"/>
        <v>1.3488970293159305E-4</v>
      </c>
      <c r="H149" s="42">
        <v>1.3368028861114001E-4</v>
      </c>
      <c r="I149" s="43"/>
    </row>
    <row r="150" spans="1:9" x14ac:dyDescent="0.25">
      <c r="A150" s="40">
        <v>146</v>
      </c>
      <c r="B150" s="40">
        <f>1-_xlfn.LOGNORM.DIST(A150,$N$17,$N$18,TRUE)</f>
        <v>2.7033845583084304E-3</v>
      </c>
      <c r="C150" s="40">
        <v>0.99734353046636703</v>
      </c>
      <c r="D150" s="40">
        <f t="shared" si="4"/>
        <v>2.6564695336329658E-3</v>
      </c>
      <c r="F150" s="42">
        <v>146</v>
      </c>
      <c r="G150" s="42">
        <f t="shared" si="5"/>
        <v>1.2834138775902839E-4</v>
      </c>
      <c r="H150" s="42">
        <v>1.27151599037656E-4</v>
      </c>
      <c r="I150" s="43"/>
    </row>
    <row r="151" spans="1:9" x14ac:dyDescent="0.25">
      <c r="A151" s="40">
        <v>147</v>
      </c>
      <c r="B151" s="40">
        <f>1-_xlfn.LOGNORM.DIST(A151,$N$17,$N$18,TRUE)</f>
        <v>2.5781788959070573E-3</v>
      </c>
      <c r="C151" s="40">
        <v>0.99746755633572404</v>
      </c>
      <c r="D151" s="40">
        <f t="shared" si="4"/>
        <v>2.5324436642759629E-3</v>
      </c>
      <c r="F151" s="42">
        <v>147</v>
      </c>
      <c r="G151" s="42">
        <f t="shared" si="5"/>
        <v>1.2212355133188601E-4</v>
      </c>
      <c r="H151" s="42">
        <v>1.2095382302719299E-4</v>
      </c>
      <c r="I151" s="43"/>
    </row>
    <row r="152" spans="1:9" x14ac:dyDescent="0.25">
      <c r="A152" s="40">
        <v>148</v>
      </c>
      <c r="B152" s="40">
        <f>1-_xlfn.LOGNORM.DIST(A152,$N$17,$N$18,TRUE)</f>
        <v>2.4590330523907022E-3</v>
      </c>
      <c r="C152" s="40">
        <v>0.99758554263422305</v>
      </c>
      <c r="D152" s="40">
        <f t="shared" si="4"/>
        <v>2.4144573657769453E-3</v>
      </c>
      <c r="F152" s="42">
        <v>148</v>
      </c>
      <c r="G152" s="42">
        <f t="shared" si="5"/>
        <v>1.1621895540896463E-4</v>
      </c>
      <c r="H152" s="42">
        <v>1.15069651175404E-4</v>
      </c>
      <c r="I152" s="43"/>
    </row>
    <row r="153" spans="1:9" x14ac:dyDescent="0.25">
      <c r="A153" s="40">
        <v>149</v>
      </c>
      <c r="B153" s="40">
        <f>1-_xlfn.LOGNORM.DIST(A153,$N$17,$N$18,TRUE)</f>
        <v>2.3456420198212369E-3</v>
      </c>
      <c r="C153" s="40">
        <v>0.99769779470001496</v>
      </c>
      <c r="D153" s="40">
        <f t="shared" si="4"/>
        <v>2.3022052999850384E-3</v>
      </c>
      <c r="F153" s="42">
        <v>149</v>
      </c>
      <c r="G153" s="42">
        <f t="shared" si="5"/>
        <v>1.1061128436015534E-4</v>
      </c>
      <c r="H153" s="42">
        <v>1.09482701807776E-4</v>
      </c>
      <c r="I153" s="43"/>
    </row>
    <row r="154" spans="1:9" x14ac:dyDescent="0.25">
      <c r="A154" s="40">
        <v>150</v>
      </c>
      <c r="B154" s="40">
        <f>1-_xlfn.LOGNORM.DIST(A154,$N$17,$N$18,TRUE)</f>
        <v>2.2377166656053493E-3</v>
      </c>
      <c r="C154" s="40">
        <v>0.99780460193230502</v>
      </c>
      <c r="D154" s="40">
        <f t="shared" si="4"/>
        <v>2.1953980676949758E-3</v>
      </c>
      <c r="F154" s="42">
        <v>150</v>
      </c>
      <c r="G154" s="42">
        <f t="shared" si="5"/>
        <v>1.0528509499627232E-4</v>
      </c>
      <c r="H154" s="42">
        <v>1.04177470528078E-4</v>
      </c>
      <c r="I154" s="43"/>
    </row>
    <row r="155" spans="1:9" x14ac:dyDescent="0.25">
      <c r="A155" s="40">
        <v>151</v>
      </c>
      <c r="B155" s="40">
        <f>1-_xlfn.LOGNORM.DIST(A155,$N$17,$N$18,TRUE)</f>
        <v>2.1349828839944962E-3</v>
      </c>
      <c r="C155" s="40">
        <v>0.99790623864455297</v>
      </c>
      <c r="D155" s="40">
        <f t="shared" si="4"/>
        <v>2.0937613554470325E-3</v>
      </c>
      <c r="F155" s="42">
        <v>151</v>
      </c>
      <c r="G155" s="42">
        <f t="shared" si="5"/>
        <v>1.0022576913014602E-4</v>
      </c>
      <c r="H155" s="42">
        <v>9.9139282509544798E-5</v>
      </c>
      <c r="I155" s="43"/>
    </row>
    <row r="156" spans="1:9" x14ac:dyDescent="0.25">
      <c r="A156" s="40">
        <v>152</v>
      </c>
      <c r="B156" s="40">
        <f>1-_xlfn.LOGNORM.DIST(A156,$N$17,$N$18,TRUE)</f>
        <v>2.0371807937191733E-3</v>
      </c>
      <c r="C156" s="40">
        <v>0.99800296487127305</v>
      </c>
      <c r="D156" s="40">
        <f t="shared" si="4"/>
        <v>1.9970351287269539E-3</v>
      </c>
      <c r="F156" s="42">
        <v>152</v>
      </c>
      <c r="G156" s="42">
        <f t="shared" si="5"/>
        <v>9.5419468723860861E-5</v>
      </c>
      <c r="H156" s="42">
        <v>9.4354247383577705E-5</v>
      </c>
      <c r="I156" s="43"/>
    </row>
    <row r="157" spans="1:9" x14ac:dyDescent="0.25">
      <c r="A157" s="40">
        <v>153</v>
      </c>
      <c r="B157" s="40">
        <f>1-_xlfn.LOGNORM.DIST(A157,$N$17,$N$18,TRUE)</f>
        <v>1.9440639792400738E-3</v>
      </c>
      <c r="C157" s="40">
        <v>0.99809502713097098</v>
      </c>
      <c r="D157" s="40">
        <f t="shared" si="4"/>
        <v>1.9049728690290202E-3</v>
      </c>
      <c r="F157" s="42">
        <v>153</v>
      </c>
      <c r="G157" s="42">
        <f t="shared" si="5"/>
        <v>9.0853093484137172E-5</v>
      </c>
      <c r="H157" s="42">
        <v>8.9809216587743705E-5</v>
      </c>
      <c r="I157" s="43"/>
    </row>
    <row r="158" spans="1:9" x14ac:dyDescent="0.25">
      <c r="A158" s="40">
        <v>154</v>
      </c>
      <c r="B158" s="40">
        <f>1-_xlfn.LOGNORM.DIST(A158,$N$17,$N$18,TRUE)</f>
        <v>1.8553987732353727E-3</v>
      </c>
      <c r="C158" s="40">
        <v>0.99818265914759996</v>
      </c>
      <c r="D158" s="40">
        <f t="shared" si="4"/>
        <v>1.8173408524000401E-3</v>
      </c>
      <c r="F158" s="42">
        <v>154</v>
      </c>
      <c r="G158" s="42">
        <f t="shared" si="5"/>
        <v>8.6514240774722431E-5</v>
      </c>
      <c r="H158" s="42">
        <v>8.5491743041756201E-5</v>
      </c>
      <c r="I158" s="43"/>
    </row>
    <row r="159" spans="1:9" x14ac:dyDescent="0.25">
      <c r="A159" s="40">
        <v>155</v>
      </c>
      <c r="B159" s="40">
        <f>1-_xlfn.LOGNORM.DIST(A159,$N$17,$N$18,TRUE)</f>
        <v>1.7709635780687183E-3</v>
      </c>
      <c r="C159" s="40">
        <v>0.99826608253279903</v>
      </c>
      <c r="D159" s="40">
        <f t="shared" si="4"/>
        <v>1.7339174672009738E-3</v>
      </c>
      <c r="F159" s="42">
        <v>155</v>
      </c>
      <c r="G159" s="42">
        <f t="shared" si="5"/>
        <v>8.2391167721255048E-5</v>
      </c>
      <c r="H159" s="42">
        <v>8.1390043026688405E-5</v>
      </c>
      <c r="I159" s="43"/>
    </row>
    <row r="160" spans="1:9" x14ac:dyDescent="0.25">
      <c r="A160" s="40">
        <v>156</v>
      </c>
      <c r="B160" s="40">
        <f>1-_xlfn.LOGNORM.DIST(A160,$N$17,$N$18,TRUE)</f>
        <v>1.690548224106081E-3</v>
      </c>
      <c r="C160" s="40">
        <v>0.99834550743107098</v>
      </c>
      <c r="D160" s="40">
        <f t="shared" si="4"/>
        <v>1.6544925689290224E-3</v>
      </c>
      <c r="F160" s="42">
        <v>156</v>
      </c>
      <c r="G160" s="42">
        <f t="shared" si="5"/>
        <v>7.8472755390338893E-5</v>
      </c>
      <c r="H160" s="42">
        <v>7.7492960148853107E-5</v>
      </c>
      <c r="I160" s="43"/>
    </row>
    <row r="161" spans="1:9" x14ac:dyDescent="0.25">
      <c r="A161" s="40">
        <v>157</v>
      </c>
      <c r="B161" s="40">
        <f>1-_xlfn.LOGNORM.DIST(A161,$N$17,$N$18,TRUE)</f>
        <v>1.6139533628628522E-3</v>
      </c>
      <c r="C161" s="40">
        <v>0.99842113312991598</v>
      </c>
      <c r="D161" s="40">
        <f t="shared" si="4"/>
        <v>1.5788668700840169E-3</v>
      </c>
      <c r="F161" s="42">
        <v>157</v>
      </c>
      <c r="G161" s="42">
        <f t="shared" si="5"/>
        <v>7.4748474930655672E-5</v>
      </c>
      <c r="H161" s="42">
        <v>7.3789931275916606E-5</v>
      </c>
      <c r="I161" s="43"/>
    </row>
    <row r="162" spans="1:9" x14ac:dyDescent="0.25">
      <c r="A162" s="40">
        <v>158</v>
      </c>
      <c r="B162" s="40">
        <f>1-_xlfn.LOGNORM.DIST(A162,$N$17,$N$18,TRUE)</f>
        <v>1.5409898930743848E-3</v>
      </c>
      <c r="C162" s="40">
        <v>0.99849314863684002</v>
      </c>
      <c r="D162" s="40">
        <f t="shared" si="4"/>
        <v>1.5068513631599778E-3</v>
      </c>
      <c r="F162" s="42">
        <v>158</v>
      </c>
      <c r="G162" s="42">
        <f t="shared" si="5"/>
        <v>7.1208355569679914E-5</v>
      </c>
      <c r="H162" s="42">
        <v>7.0270954338535202E-5</v>
      </c>
      <c r="I162" s="43"/>
    </row>
    <row r="163" spans="1:9" x14ac:dyDescent="0.25">
      <c r="A163" s="40">
        <v>159</v>
      </c>
      <c r="B163" s="40">
        <f>1-_xlfn.LOGNORM.DIST(A163,$N$17,$N$18,TRUE)</f>
        <v>1.4714784178830875E-3</v>
      </c>
      <c r="C163" s="40">
        <v>0.99856173322506203</v>
      </c>
      <c r="D163" s="40">
        <f t="shared" si="4"/>
        <v>1.4382667749379685E-3</v>
      </c>
      <c r="F163" s="42">
        <v>159</v>
      </c>
      <c r="G163" s="42">
        <f t="shared" si="5"/>
        <v>6.784295436510877E-5</v>
      </c>
      <c r="H163" s="42">
        <v>6.6926557896284403E-5</v>
      </c>
      <c r="I163" s="43"/>
    </row>
    <row r="164" spans="1:9" x14ac:dyDescent="0.25">
      <c r="A164" s="40">
        <v>160</v>
      </c>
      <c r="B164" s="40">
        <f>1-_xlfn.LOGNORM.DIST(A164,$N$17,$N$18,TRUE)</f>
        <v>1.4052487314375472E-3</v>
      </c>
      <c r="C164" s="40">
        <v>0.99862705694961995</v>
      </c>
      <c r="D164" s="40">
        <f t="shared" si="4"/>
        <v>1.3729430503800488E-3</v>
      </c>
      <c r="F164" s="42">
        <v>160</v>
      </c>
      <c r="G164" s="42">
        <f t="shared" si="5"/>
        <v>6.4643327615364536E-5</v>
      </c>
      <c r="H164" s="42">
        <v>6.3747772371961701E-5</v>
      </c>
      <c r="I164" s="43"/>
    </row>
    <row r="165" spans="1:9" x14ac:dyDescent="0.25">
      <c r="A165" s="40">
        <v>161</v>
      </c>
      <c r="B165" s="40">
        <f>1-_xlfn.LOGNORM.DIST(A165,$N$17,$N$18,TRUE)</f>
        <v>1.342139333289305E-3</v>
      </c>
      <c r="C165" s="40">
        <v>0.99868928113551503</v>
      </c>
      <c r="D165" s="40">
        <f t="shared" si="4"/>
        <v>1.3107188644849721E-3</v>
      </c>
      <c r="F165" s="42">
        <v>161</v>
      </c>
      <c r="G165" s="42">
        <f t="shared" si="5"/>
        <v>6.1601003838575855E-5</v>
      </c>
      <c r="H165" s="42">
        <v>6.07261028633125E-5</v>
      </c>
      <c r="I165" s="43"/>
    </row>
    <row r="166" spans="1:9" x14ac:dyDescent="0.25">
      <c r="A166" s="40">
        <v>162</v>
      </c>
      <c r="B166" s="40">
        <f>1-_xlfn.LOGNORM.DIST(A166,$N$17,$N$18,TRUE)</f>
        <v>1.2819969690627264E-3</v>
      </c>
      <c r="C166" s="40">
        <v>0.99874855883941704</v>
      </c>
      <c r="D166" s="40">
        <f t="shared" si="4"/>
        <v>1.2514411605829556E-3</v>
      </c>
      <c r="F166" s="42">
        <v>162</v>
      </c>
      <c r="G166" s="42">
        <f t="shared" si="5"/>
        <v>5.8707958234210234E-5</v>
      </c>
      <c r="H166" s="42">
        <v>5.7853503446045103E-5</v>
      </c>
      <c r="I166" s="43"/>
    </row>
    <row r="167" spans="1:9" x14ac:dyDescent="0.25">
      <c r="A167" s="40">
        <v>163</v>
      </c>
      <c r="B167" s="40">
        <f>1-_xlfn.LOGNORM.DIST(A167,$N$17,$N$18,TRUE)</f>
        <v>1.2246761959553432E-3</v>
      </c>
      <c r="C167" s="40">
        <v>0.99880503528638498</v>
      </c>
      <c r="D167" s="40">
        <f t="shared" si="4"/>
        <v>1.194964713615021E-3</v>
      </c>
      <c r="F167" s="42">
        <v>163</v>
      </c>
      <c r="G167" s="42">
        <f t="shared" si="5"/>
        <v>5.5956588546090482E-5</v>
      </c>
      <c r="H167" s="42">
        <v>5.5122352886563E-5</v>
      </c>
      <c r="I167" s="43"/>
    </row>
    <row r="168" spans="1:9" x14ac:dyDescent="0.25">
      <c r="A168" s="40">
        <v>164</v>
      </c>
      <c r="B168" s="40">
        <f>1-_xlfn.LOGNORM.DIST(A168,$N$17,$N$18,TRUE)</f>
        <v>1.170038971706977E-3</v>
      </c>
      <c r="C168" s="40">
        <v>0.99885884828297</v>
      </c>
      <c r="D168" s="40">
        <f t="shared" si="4"/>
        <v>1.1411517170299978E-3</v>
      </c>
      <c r="F168" s="42">
        <v>164</v>
      </c>
      <c r="G168" s="42">
        <f t="shared" si="5"/>
        <v>5.3339692249881833E-5</v>
      </c>
      <c r="H168" s="42">
        <v>5.2525431687115399E-5</v>
      </c>
      <c r="I168" s="43"/>
    </row>
    <row r="169" spans="1:9" x14ac:dyDescent="0.25">
      <c r="A169" s="40">
        <v>165</v>
      </c>
      <c r="B169" s="40">
        <f>1-_xlfn.LOGNORM.DIST(A169,$N$17,$N$18,TRUE)</f>
        <v>1.1179542657500097E-3</v>
      </c>
      <c r="C169" s="40">
        <v>0.99891012860800499</v>
      </c>
      <c r="D169" s="40">
        <f t="shared" si="4"/>
        <v>1.089871391995012E-3</v>
      </c>
      <c r="F169" s="42">
        <v>165</v>
      </c>
      <c r="G169" s="42">
        <f t="shared" si="5"/>
        <v>5.0850444992229062E-5</v>
      </c>
      <c r="H169" s="42">
        <v>5.0055900390301699E-5</v>
      </c>
      <c r="I169" s="43"/>
    </row>
    <row r="170" spans="1:9" x14ac:dyDescent="0.25">
      <c r="A170" s="40">
        <v>166</v>
      </c>
      <c r="B170" s="40">
        <f>1-_xlfn.LOGNORM.DIST(A170,$N$17,$N$18,TRUE)</f>
        <v>1.0682976913232167E-3</v>
      </c>
      <c r="C170" s="40">
        <v>0.99895900038229202</v>
      </c>
      <c r="D170" s="40">
        <f t="shared" si="4"/>
        <v>1.0409996177079828E-3</v>
      </c>
      <c r="F170" s="42">
        <v>166</v>
      </c>
      <c r="G170" s="42">
        <f t="shared" si="5"/>
        <v>4.8482380212667849E-5</v>
      </c>
      <c r="H170" s="42">
        <v>4.7707279073676402E-5</v>
      </c>
      <c r="I170" s="43"/>
    </row>
    <row r="171" spans="1:9" x14ac:dyDescent="0.25">
      <c r="A171" s="40">
        <v>167</v>
      </c>
      <c r="B171" s="40">
        <f>1-_xlfn.LOGNORM.DIST(A171,$N$17,$N$18,TRUE)</f>
        <v>1.020951157399197E-3</v>
      </c>
      <c r="C171" s="40">
        <v>0.99900558141835805</v>
      </c>
      <c r="D171" s="40">
        <f t="shared" si="4"/>
        <v>9.9441858164195374E-4</v>
      </c>
      <c r="F171" s="42">
        <v>167</v>
      </c>
      <c r="G171" s="42">
        <f t="shared" si="5"/>
        <v>4.6229369883143422E-5</v>
      </c>
      <c r="H171" s="42">
        <v>4.5473427968994502E-5</v>
      </c>
      <c r="I171" s="43"/>
    </row>
    <row r="172" spans="1:9" x14ac:dyDescent="0.25">
      <c r="A172" s="40">
        <v>168</v>
      </c>
      <c r="B172" s="40">
        <f>1-_xlfn.LOGNORM.DIST(A172,$N$17,$N$18,TRUE)</f>
        <v>9.7580253934037575E-4</v>
      </c>
      <c r="C172" s="40">
        <v>0.99904998355136598</v>
      </c>
      <c r="D172" s="40">
        <f t="shared" si="4"/>
        <v>9.500164486340168E-4</v>
      </c>
      <c r="F172" s="42">
        <v>168</v>
      </c>
      <c r="G172" s="42">
        <f t="shared" si="5"/>
        <v>4.4085606303495503E-5</v>
      </c>
      <c r="H172" s="42">
        <v>4.3348529144163801E-5</v>
      </c>
      <c r="I172" s="43"/>
    </row>
    <row r="173" spans="1:9" x14ac:dyDescent="0.25">
      <c r="A173" s="40">
        <v>169</v>
      </c>
      <c r="B173" s="40">
        <f>1-_xlfn.LOGNORM.DIST(A173,$N$17,$N$18,TRUE)</f>
        <v>9.3274536725473922E-4</v>
      </c>
      <c r="C173" s="40">
        <v>0.99909231295220702</v>
      </c>
      <c r="D173" s="40">
        <f t="shared" si="4"/>
        <v>9.0768704779298215E-4</v>
      </c>
      <c r="F173" s="42">
        <v>169</v>
      </c>
      <c r="G173" s="42">
        <f t="shared" si="5"/>
        <v>4.2045584894635127E-5</v>
      </c>
      <c r="H173" s="42">
        <v>4.1327069189289097E-5</v>
      </c>
      <c r="I173" s="43"/>
    </row>
    <row r="174" spans="1:9" x14ac:dyDescent="0.25">
      <c r="A174" s="40">
        <v>170</v>
      </c>
      <c r="B174" s="40">
        <f>1-_xlfn.LOGNORM.DIST(A174,$N$17,$N$18,TRUE)</f>
        <v>8.9167853108362838E-4</v>
      </c>
      <c r="C174" s="40">
        <v>0.99913267042376896</v>
      </c>
      <c r="D174" s="40">
        <f t="shared" si="4"/>
        <v>8.6732957623103513E-4</v>
      </c>
      <c r="F174" s="42">
        <v>170</v>
      </c>
      <c r="G174" s="42">
        <f t="shared" si="5"/>
        <v>4.0104087934305129E-5</v>
      </c>
      <c r="H174" s="42">
        <v>3.9403822851465197E-5</v>
      </c>
      <c r="I174" s="43"/>
    </row>
    <row r="175" spans="1:9" x14ac:dyDescent="0.25">
      <c r="A175" s="40">
        <v>171</v>
      </c>
      <c r="B175" s="40">
        <f>1-_xlfn.LOGNORM.DIST(A175,$N$17,$N$18,TRUE)</f>
        <v>8.5250600150366118E-4</v>
      </c>
      <c r="C175" s="40">
        <v>0.99917115168128401</v>
      </c>
      <c r="D175" s="40">
        <f t="shared" si="4"/>
        <v>8.2884831871599118E-4</v>
      </c>
      <c r="F175" s="42">
        <v>171</v>
      </c>
      <c r="G175" s="42">
        <f t="shared" si="5"/>
        <v>3.8256169183332858E-5</v>
      </c>
      <c r="H175" s="42">
        <v>3.7573837565865101E-5</v>
      </c>
      <c r="I175" s="43"/>
    </row>
    <row r="176" spans="1:9" x14ac:dyDescent="0.25">
      <c r="A176" s="40">
        <v>172</v>
      </c>
      <c r="B176" s="40">
        <f>1-_xlfn.LOGNORM.DIST(A176,$N$17,$N$18,TRUE)</f>
        <v>8.1513656577814064E-4</v>
      </c>
      <c r="C176" s="40">
        <v>0.99920784761763404</v>
      </c>
      <c r="D176" s="40">
        <f t="shared" si="4"/>
        <v>7.9215238236596264E-4</v>
      </c>
      <c r="F176" s="42">
        <v>172</v>
      </c>
      <c r="G176" s="42">
        <f t="shared" si="5"/>
        <v>3.6497139353138444E-5</v>
      </c>
      <c r="H176" s="42">
        <v>3.5832418833698503E-5</v>
      </c>
      <c r="I176" s="43"/>
    </row>
    <row r="177" spans="1:9" x14ac:dyDescent="0.25">
      <c r="A177" s="40">
        <v>173</v>
      </c>
      <c r="B177" s="40">
        <f>1-_xlfn.LOGNORM.DIST(A177,$N$17,$N$18,TRUE)</f>
        <v>7.7948357773949262E-4</v>
      </c>
      <c r="C177" s="40">
        <v>0.99924284455444901</v>
      </c>
      <c r="D177" s="40">
        <f t="shared" si="4"/>
        <v>7.5715544555099434E-4</v>
      </c>
      <c r="F177" s="42">
        <v>173</v>
      </c>
      <c r="G177" s="42">
        <f t="shared" si="5"/>
        <v>3.4822552367968585E-5</v>
      </c>
      <c r="H177" s="42">
        <v>3.4175116400155401E-5</v>
      </c>
      <c r="I177" s="43"/>
    </row>
    <row r="178" spans="1:9" x14ac:dyDescent="0.25">
      <c r="A178" s="40">
        <v>174</v>
      </c>
      <c r="B178" s="40">
        <f>1-_xlfn.LOGNORM.DIST(A178,$N$17,$N$18,TRUE)</f>
        <v>7.4546472113123929E-4</v>
      </c>
      <c r="C178" s="40">
        <v>0.99927622447974596</v>
      </c>
      <c r="D178" s="40">
        <f t="shared" si="4"/>
        <v>7.2377552025404412E-4</v>
      </c>
      <c r="F178" s="42">
        <v>174</v>
      </c>
      <c r="G178" s="42">
        <f t="shared" si="5"/>
        <v>3.3228192377887987E-5</v>
      </c>
      <c r="H178" s="42">
        <v>3.25977111881716E-5</v>
      </c>
      <c r="I178" s="43"/>
    </row>
    <row r="179" spans="1:9" x14ac:dyDescent="0.25">
      <c r="A179" s="40">
        <v>175</v>
      </c>
      <c r="B179" s="40">
        <f>1-_xlfn.LOGNORM.DIST(A179,$N$17,$N$18,TRUE)</f>
        <v>7.1300178557787142E-4</v>
      </c>
      <c r="C179" s="40">
        <v>0.99930806527288096</v>
      </c>
      <c r="D179" s="40">
        <f t="shared" si="4"/>
        <v>6.9193472711903681E-4</v>
      </c>
      <c r="F179" s="42">
        <v>175</v>
      </c>
      <c r="G179" s="42">
        <f t="shared" si="5"/>
        <v>3.1710061480975672E-5</v>
      </c>
      <c r="H179" s="42">
        <v>3.1096202946172402E-5</v>
      </c>
      <c r="I179" s="43"/>
    </row>
    <row r="180" spans="1:9" x14ac:dyDescent="0.25">
      <c r="A180" s="40">
        <v>176</v>
      </c>
      <c r="B180" s="40">
        <f>1-_xlfn.LOGNORM.DIST(A180,$N$17,$N$18,TRUE)</f>
        <v>6.8202045449539117E-4</v>
      </c>
      <c r="C180" s="40">
        <v>0.99933844091748103</v>
      </c>
      <c r="D180" s="40">
        <f t="shared" si="4"/>
        <v>6.6155908251896989E-4</v>
      </c>
      <c r="F180" s="42">
        <v>176</v>
      </c>
      <c r="G180" s="42">
        <f t="shared" si="5"/>
        <v>3.0264368115486627E-5</v>
      </c>
      <c r="H180" s="42">
        <v>2.9666798570337299E-5</v>
      </c>
      <c r="I180" s="43"/>
    </row>
    <row r="181" spans="1:9" x14ac:dyDescent="0.25">
      <c r="A181" s="40">
        <v>177</v>
      </c>
      <c r="B181" s="40">
        <f>1-_xlfn.LOGNORM.DIST(A181,$N$17,$N$18,TRUE)</f>
        <v>6.5245010428993666E-4</v>
      </c>
      <c r="C181" s="40">
        <v>0.99936742170301196</v>
      </c>
      <c r="D181" s="40">
        <f t="shared" si="4"/>
        <v>6.3257829698804002E-4</v>
      </c>
      <c r="F181" s="42">
        <v>177</v>
      </c>
      <c r="G181" s="42">
        <f t="shared" si="5"/>
        <v>2.8887516084891507E-5</v>
      </c>
      <c r="H181" s="42">
        <v>2.83059010640499E-5</v>
      </c>
      <c r="I181" s="43"/>
    </row>
    <row r="182" spans="1:9" x14ac:dyDescent="0.25">
      <c r="A182" s="40">
        <v>178</v>
      </c>
      <c r="B182" s="40">
        <f>1-_xlfn.LOGNORM.DIST(A182,$N$17,$N$18,TRUE)</f>
        <v>6.2422361422909134E-4</v>
      </c>
      <c r="C182" s="40">
        <v>0.99939507441562703</v>
      </c>
      <c r="D182" s="40">
        <f t="shared" si="4"/>
        <v>6.0492558437297284E-4</v>
      </c>
      <c r="F182" s="42">
        <v>178</v>
      </c>
      <c r="G182" s="42">
        <f t="shared" si="5"/>
        <v>2.7576094180777226E-5</v>
      </c>
      <c r="H182" s="42">
        <v>2.7010099099298599E-5</v>
      </c>
      <c r="I182" s="43"/>
    </row>
    <row r="183" spans="1:9" x14ac:dyDescent="0.25">
      <c r="A183" s="40">
        <v>179</v>
      </c>
      <c r="B183" s="40">
        <f>1-_xlfn.LOGNORM.DIST(A183,$N$17,$N$18,TRUE)</f>
        <v>5.9727718640634198E-4</v>
      </c>
      <c r="C183" s="40">
        <v>0.99942146251885</v>
      </c>
      <c r="D183" s="40">
        <f t="shared" si="4"/>
        <v>5.7853748114999881E-4</v>
      </c>
      <c r="F183" s="42">
        <v>179</v>
      </c>
      <c r="G183" s="42">
        <f t="shared" si="5"/>
        <v>2.6326866370522041E-5</v>
      </c>
      <c r="H183" s="42">
        <v>2.5776157146726701E-5</v>
      </c>
      <c r="I183" s="43"/>
    </row>
    <row r="184" spans="1:9" x14ac:dyDescent="0.25">
      <c r="A184" s="40">
        <v>180</v>
      </c>
      <c r="B184" s="40">
        <f>1-_xlfn.LOGNORM.DIST(A184,$N$17,$N$18,TRUE)</f>
        <v>5.7155017524723739E-4</v>
      </c>
      <c r="C184" s="40">
        <v>0.99944664632466296</v>
      </c>
      <c r="D184" s="40">
        <f t="shared" si="4"/>
        <v>5.5335367533704272E-4</v>
      </c>
      <c r="F184" s="42">
        <v>180</v>
      </c>
      <c r="G184" s="42">
        <f t="shared" si="5"/>
        <v>2.513676251850331E-5</v>
      </c>
      <c r="H184" s="42">
        <v>2.4601006142884399E-5</v>
      </c>
      <c r="I184" s="43"/>
    </row>
    <row r="185" spans="1:9" x14ac:dyDescent="0.25">
      <c r="A185" s="40">
        <v>181</v>
      </c>
      <c r="B185" s="40">
        <f>1-_xlfn.LOGNORM.DIST(A185,$N$17,$N$18,TRUE)</f>
        <v>5.469849260407722E-4</v>
      </c>
      <c r="C185" s="40">
        <v>0.99947068315552001</v>
      </c>
      <c r="D185" s="40">
        <f t="shared" si="4"/>
        <v>5.2931684447998784E-4</v>
      </c>
      <c r="F185" s="42">
        <v>181</v>
      </c>
      <c r="G185" s="42">
        <f t="shared" si="5"/>
        <v>2.4002869611330477E-5</v>
      </c>
      <c r="H185" s="42">
        <v>2.3481734664972599E-5</v>
      </c>
      <c r="I185" s="43"/>
    </row>
    <row r="186" spans="1:9" x14ac:dyDescent="0.25">
      <c r="A186" s="40">
        <v>182</v>
      </c>
      <c r="B186" s="40">
        <f>1-_xlfn.LOGNORM.DIST(A186,$N$17,$N$18,TRUE)</f>
        <v>5.23526622005277E-4</v>
      </c>
      <c r="C186" s="40">
        <v>0.99949362749777904</v>
      </c>
      <c r="D186" s="40">
        <f t="shared" si="4"/>
        <v>5.0637250222096419E-4</v>
      </c>
      <c r="F186" s="42">
        <v>182</v>
      </c>
      <c r="G186" s="42">
        <f t="shared" si="5"/>
        <v>2.2922423459236804E-5</v>
      </c>
      <c r="H186" s="42">
        <v>2.2415580585028999E-5</v>
      </c>
      <c r="I186" s="43"/>
    </row>
    <row r="187" spans="1:9" x14ac:dyDescent="0.25">
      <c r="A187" s="40">
        <v>183</v>
      </c>
      <c r="B187" s="40">
        <f>1-_xlfn.LOGNORM.DIST(A187,$N$17,$N$18,TRUE)</f>
        <v>5.0112313942562992E-4</v>
      </c>
      <c r="C187" s="40">
        <v>0.99951553114700598</v>
      </c>
      <c r="D187" s="40">
        <f t="shared" si="4"/>
        <v>4.8446885299402442E-4</v>
      </c>
      <c r="F187" s="42">
        <v>183</v>
      </c>
      <c r="G187" s="42">
        <f t="shared" si="5"/>
        <v>2.1892800847313645E-5</v>
      </c>
      <c r="H187" s="42">
        <v>2.1399923177058801E-5</v>
      </c>
      <c r="I187" s="43"/>
    </row>
    <row r="188" spans="1:9" x14ac:dyDescent="0.25">
      <c r="A188" s="40">
        <v>184</v>
      </c>
      <c r="B188" s="40">
        <f>1-_xlfn.LOGNORM.DIST(A188,$N$17,$N$18,TRUE)</f>
        <v>4.7972491042391763E-4</v>
      </c>
      <c r="C188" s="40">
        <v>0.99953644334561798</v>
      </c>
      <c r="D188" s="40">
        <f t="shared" si="4"/>
        <v>4.6355665438202465E-4</v>
      </c>
      <c r="F188" s="42">
        <v>184</v>
      </c>
      <c r="G188" s="42">
        <f t="shared" si="5"/>
        <v>2.0911512111742041E-5</v>
      </c>
      <c r="H188" s="42">
        <v>2.0432275652089201E-5</v>
      </c>
      <c r="I188" s="43"/>
    </row>
    <row r="189" spans="1:9" x14ac:dyDescent="0.25">
      <c r="A189" s="40">
        <v>185</v>
      </c>
      <c r="B189" s="40">
        <f>1-_xlfn.LOGNORM.DIST(A189,$N$17,$N$18,TRUE)</f>
        <v>4.5928479295320734E-4</v>
      </c>
      <c r="C189" s="40">
        <v>0.99955641091325098</v>
      </c>
      <c r="D189" s="40">
        <f t="shared" si="4"/>
        <v>4.4358908674901887E-4</v>
      </c>
      <c r="F189" s="42">
        <v>185</v>
      </c>
      <c r="G189" s="42">
        <f t="shared" si="5"/>
        <v>1.9976194117552144E-5</v>
      </c>
      <c r="H189" s="42">
        <v>1.9510278097517401E-5</v>
      </c>
      <c r="I189" s="43"/>
    </row>
    <row r="190" spans="1:9" x14ac:dyDescent="0.25">
      <c r="A190" s="40">
        <v>186</v>
      </c>
      <c r="B190" s="40">
        <f>1-_xlfn.LOGNORM.DIST(A190,$N$17,$N$18,TRUE)</f>
        <v>4.3975794761985654E-4</v>
      </c>
      <c r="C190" s="40">
        <v>0.99957547837027105</v>
      </c>
      <c r="D190" s="40">
        <f t="shared" si="4"/>
        <v>4.2452162972894669E-4</v>
      </c>
      <c r="F190" s="42">
        <v>186</v>
      </c>
      <c r="G190" s="42">
        <f t="shared" si="5"/>
        <v>1.9084603615758714E-5</v>
      </c>
      <c r="H190" s="42">
        <v>1.8631690798442502E-5</v>
      </c>
      <c r="I190" s="43"/>
    </row>
    <row r="191" spans="1:9" x14ac:dyDescent="0.25">
      <c r="A191" s="40">
        <v>187</v>
      </c>
      <c r="B191" s="40">
        <f>1-_xlfn.LOGNORM.DIST(A191,$N$17,$N$18,TRUE)</f>
        <v>4.2110172096909704E-4</v>
      </c>
      <c r="C191" s="40">
        <v>0.99959368805477899</v>
      </c>
      <c r="D191" s="40">
        <f t="shared" si="4"/>
        <v>4.0631194522100511E-4</v>
      </c>
      <c r="F191" s="42">
        <v>187</v>
      </c>
      <c r="G191" s="42">
        <f t="shared" si="5"/>
        <v>1.8234610958951953E-5</v>
      </c>
      <c r="H191" s="42">
        <v>1.7794387919909498E-5</v>
      </c>
      <c r="I191" s="43"/>
    </row>
    <row r="192" spans="1:9" x14ac:dyDescent="0.25">
      <c r="A192" s="40">
        <v>188</v>
      </c>
      <c r="B192" s="40">
        <f>1-_xlfn.LOGNORM.DIST(A192,$N$17,$N$18,TRUE)</f>
        <v>4.032755348840622E-4</v>
      </c>
      <c r="C192" s="40">
        <v>0.999611080233478</v>
      </c>
      <c r="D192" s="40">
        <f t="shared" si="4"/>
        <v>3.8891976652200011E-4</v>
      </c>
      <c r="F192" s="42">
        <v>188</v>
      </c>
      <c r="G192" s="42">
        <f t="shared" si="5"/>
        <v>1.7424194155587046E-5</v>
      </c>
      <c r="H192" s="42">
        <v>1.6996351530172299E-5</v>
      </c>
      <c r="I192" s="43"/>
    </row>
    <row r="193" spans="1:9" x14ac:dyDescent="0.25">
      <c r="A193" s="40">
        <v>189</v>
      </c>
      <c r="B193" s="40">
        <f>1-_xlfn.LOGNORM.DIST(A193,$N$17,$N$18,TRUE)</f>
        <v>3.8624078176807686E-4</v>
      </c>
      <c r="C193" s="40">
        <v>0.99962769320671996</v>
      </c>
      <c r="D193" s="40">
        <f t="shared" si="4"/>
        <v>3.7230679328004168E-4</v>
      </c>
      <c r="F193" s="42">
        <v>189</v>
      </c>
      <c r="G193" s="42">
        <f t="shared" si="5"/>
        <v>1.6651433244324775E-5</v>
      </c>
      <c r="H193" s="42">
        <v>1.6235665946182801E-5</v>
      </c>
      <c r="I193" s="43"/>
    </row>
    <row r="194" spans="1:9" x14ac:dyDescent="0.25">
      <c r="A194" s="40">
        <v>190</v>
      </c>
      <c r="B194" s="40">
        <f>1-_xlfn.LOGNORM.DIST(A194,$N$17,$N$18,TRUE)</f>
        <v>3.6996072520101286E-4</v>
      </c>
      <c r="C194" s="40">
        <v>0.99964356340806104</v>
      </c>
      <c r="D194" s="40">
        <f t="shared" si="4"/>
        <v>3.5643659193895783E-4</v>
      </c>
      <c r="F194" s="42">
        <v>190</v>
      </c>
      <c r="G194" s="42">
        <f t="shared" si="5"/>
        <v>1.5914504970810664E-5</v>
      </c>
      <c r="H194" s="42">
        <v>1.55105123835785E-5</v>
      </c>
      <c r="I194" s="43"/>
    </row>
    <row r="195" spans="1:9" x14ac:dyDescent="0.25">
      <c r="A195" s="40">
        <v>191</v>
      </c>
      <c r="B195" s="40">
        <f>1-_xlfn.LOGNORM.DIST(A195,$N$17,$N$18,TRUE)</f>
        <v>3.5440040577405796E-4</v>
      </c>
      <c r="C195" s="40">
        <v>0.99965872549859702</v>
      </c>
      <c r="D195" s="40">
        <f t="shared" si="4"/>
        <v>3.4127450140297722E-4</v>
      </c>
      <c r="F195" s="42">
        <v>191</v>
      </c>
      <c r="G195" s="42">
        <f t="shared" si="5"/>
        <v>1.5211677750264335E-5</v>
      </c>
      <c r="H195" s="42">
        <v>1.4819163894407801E-5</v>
      </c>
      <c r="I195" s="43"/>
    </row>
    <row r="196" spans="1:9" x14ac:dyDescent="0.25">
      <c r="A196" s="40">
        <v>192</v>
      </c>
      <c r="B196" s="40">
        <f>1-_xlfn.LOGNORM.DIST(A196,$N$17,$N$18,TRUE)</f>
        <v>3.395265518254531E-4</v>
      </c>
      <c r="C196" s="40">
        <v>0.99967321245638896</v>
      </c>
      <c r="D196" s="40">
        <f t="shared" si="4"/>
        <v>3.2678754361104012E-4</v>
      </c>
      <c r="F196" s="42">
        <v>192</v>
      </c>
      <c r="G196" s="42">
        <f t="shared" si="5"/>
        <v>1.4541306900178744E-5</v>
      </c>
      <c r="H196" s="42">
        <v>1.41599805767819E-5</v>
      </c>
      <c r="I196" s="43"/>
    </row>
    <row r="197" spans="1:9" x14ac:dyDescent="0.25">
      <c r="A197" s="40">
        <v>193</v>
      </c>
      <c r="B197" s="40">
        <f>1-_xlfn.LOGNORM.DIST(A197,$N$17,$N$18,TRUE)</f>
        <v>3.2530749481529675E-4</v>
      </c>
      <c r="C197" s="40">
        <v>0.99968705566122096</v>
      </c>
      <c r="D197" s="40">
        <f t="shared" ref="D197:D260" si="6">1-C197</f>
        <v>3.1294433877904204E-4</v>
      </c>
      <c r="F197" s="42">
        <v>193</v>
      </c>
      <c r="G197" s="42">
        <f t="shared" ref="G197:G260" si="7">_xlfn.LOGNORM.DIST(F197,$N$17,$N$18,FALSE)</f>
        <v>1.3901830128303936E-5</v>
      </c>
      <c r="H197" s="42">
        <v>1.3531405041517301E-5</v>
      </c>
      <c r="I197" s="43"/>
    </row>
    <row r="198" spans="1:9" x14ac:dyDescent="0.25">
      <c r="A198" s="40">
        <v>194</v>
      </c>
      <c r="B198" s="40">
        <f>1-_xlfn.LOGNORM.DIST(A198,$N$17,$N$18,TRUE)</f>
        <v>3.1171308908983786E-4</v>
      </c>
      <c r="C198" s="40">
        <v>0.99970028497494401</v>
      </c>
      <c r="D198" s="40">
        <f t="shared" si="6"/>
        <v>2.9971502505599101E-4</v>
      </c>
      <c r="F198" s="42">
        <v>194</v>
      </c>
      <c r="G198" s="42">
        <f t="shared" si="7"/>
        <v>1.3291763261917926E-5</v>
      </c>
      <c r="H198" s="42">
        <v>1.29319581216684E-5</v>
      </c>
      <c r="I198" s="43"/>
    </row>
    <row r="199" spans="1:9" x14ac:dyDescent="0.25">
      <c r="A199" s="40">
        <v>195</v>
      </c>
      <c r="B199" s="40">
        <f>1-_xlfn.LOGNORM.DIST(A199,$N$17,$N$18,TRUE)</f>
        <v>2.9871463580188884E-4</v>
      </c>
      <c r="C199" s="40">
        <v>0.99971292881765506</v>
      </c>
      <c r="D199" s="40">
        <f t="shared" si="6"/>
        <v>2.8707118234494455E-4</v>
      </c>
      <c r="F199" s="42">
        <v>195</v>
      </c>
      <c r="G199" s="42">
        <f t="shared" si="7"/>
        <v>1.2709696205164834E-5</v>
      </c>
      <c r="H199" s="42">
        <v>1.2360234811632E-5</v>
      </c>
      <c r="I199" s="43"/>
    </row>
    <row r="200" spans="1:9" x14ac:dyDescent="0.25">
      <c r="A200" s="40">
        <v>196</v>
      </c>
      <c r="B200" s="40">
        <f>1-_xlfn.LOGNORM.DIST(A200,$N$17,$N$18,TRUE)</f>
        <v>2.8628481076498069E-4</v>
      </c>
      <c r="C200" s="40">
        <v>0.999725014239914</v>
      </c>
      <c r="D200" s="40">
        <f t="shared" si="6"/>
        <v>2.7498576008599951E-4</v>
      </c>
      <c r="F200" s="42">
        <v>196</v>
      </c>
      <c r="G200" s="42">
        <f t="shared" si="7"/>
        <v>1.2154289111980762E-5</v>
      </c>
      <c r="H200" s="42">
        <v>1.18149004232459E-5</v>
      </c>
      <c r="I200" s="43"/>
    </row>
    <row r="201" spans="1:9" x14ac:dyDescent="0.25">
      <c r="A201" s="40">
        <v>197</v>
      </c>
      <c r="B201" s="40">
        <f>1-_xlfn.LOGNORM.DIST(A201,$N$17,$N$18,TRUE)</f>
        <v>2.743975960318723E-4</v>
      </c>
      <c r="C201" s="40">
        <v>0.99973656699122704</v>
      </c>
      <c r="D201" s="40">
        <f t="shared" si="6"/>
        <v>2.6343300877296194E-4</v>
      </c>
      <c r="F201" s="42">
        <v>197</v>
      </c>
      <c r="G201" s="42">
        <f t="shared" si="7"/>
        <v>1.1624268762820178E-5</v>
      </c>
      <c r="H201" s="42">
        <v>1.12946869470191E-5</v>
      </c>
      <c r="I201" s="43"/>
    </row>
    <row r="202" spans="1:9" x14ac:dyDescent="0.25">
      <c r="A202" s="40">
        <v>198</v>
      </c>
      <c r="B202" s="40">
        <f>1-_xlfn.LOGNORM.DIST(A202,$N$17,$N$18,TRUE)</f>
        <v>2.6302821499846196E-4</v>
      </c>
      <c r="C202" s="40">
        <v>0.99974761158498804</v>
      </c>
      <c r="D202" s="40">
        <f t="shared" si="6"/>
        <v>2.5238841501196152E-4</v>
      </c>
      <c r="F202" s="42">
        <v>198</v>
      </c>
      <c r="G202" s="42">
        <f t="shared" si="7"/>
        <v>1.1118425134052876E-5</v>
      </c>
      <c r="H202" s="42">
        <v>1.0798389607264E-5</v>
      </c>
      <c r="I202" s="43"/>
    </row>
    <row r="203" spans="1:9" x14ac:dyDescent="0.25">
      <c r="A203" s="40">
        <v>199</v>
      </c>
      <c r="B203" s="40">
        <f>1-_xlfn.LOGNORM.DIST(A203,$N$17,$N$18,TRUE)</f>
        <v>2.5215307084736072E-4</v>
      </c>
      <c r="C203" s="40">
        <v>0.99975817136006395</v>
      </c>
      <c r="D203" s="40">
        <f t="shared" si="6"/>
        <v>2.4182863993604808E-4</v>
      </c>
      <c r="F203" s="42">
        <v>199</v>
      </c>
      <c r="G203" s="42">
        <f t="shared" si="7"/>
        <v>1.0635608149520513E-5</v>
      </c>
      <c r="H203" s="42">
        <v>1.0324863600552E-5</v>
      </c>
      <c r="I203" s="43"/>
    </row>
    <row r="204" spans="1:9" x14ac:dyDescent="0.25">
      <c r="A204" s="40">
        <v>200</v>
      </c>
      <c r="B204" s="40">
        <f>1-_xlfn.LOGNORM.DIST(A204,$N$17,$N$18,TRUE)</f>
        <v>2.4174968815227071E-4</v>
      </c>
      <c r="C204" s="40">
        <v>0.99976826853921397</v>
      </c>
      <c r="D204" s="40">
        <f t="shared" si="6"/>
        <v>2.3173146078603324E-4</v>
      </c>
      <c r="F204" s="42">
        <v>200</v>
      </c>
      <c r="G204" s="42">
        <f t="shared" si="7"/>
        <v>1.0174724604327671E-5</v>
      </c>
      <c r="H204" s="42">
        <v>9.8730210074924207E-6</v>
      </c>
      <c r="I204" s="43"/>
    </row>
    <row r="205" spans="1:9" x14ac:dyDescent="0.25">
      <c r="A205" s="40">
        <v>201</v>
      </c>
      <c r="B205" s="40">
        <f>1-_xlfn.LOGNORM.DIST(A205,$N$17,$N$18,TRUE)</f>
        <v>2.3179665747663503E-4</v>
      </c>
      <c r="C205" s="40">
        <v>0.99977792428448997</v>
      </c>
      <c r="D205" s="40">
        <f t="shared" si="6"/>
        <v>2.2207571551002836E-4</v>
      </c>
      <c r="F205" s="42">
        <v>201</v>
      </c>
      <c r="G205" s="42">
        <f t="shared" si="7"/>
        <v>9.7347352514910659E-6</v>
      </c>
      <c r="H205" s="42">
        <v>9.4418278683812595E-6</v>
      </c>
      <c r="I205" s="43"/>
    </row>
    <row r="206" spans="1:9" x14ac:dyDescent="0.25">
      <c r="A206" s="40">
        <v>202</v>
      </c>
      <c r="B206" s="40">
        <f>1-_xlfn.LOGNORM.DIST(A206,$N$17,$N$18,TRUE)</f>
        <v>2.2227358280757503E-4</v>
      </c>
      <c r="C206" s="40">
        <v>0.99978715874980795</v>
      </c>
      <c r="D206" s="40">
        <f t="shared" si="6"/>
        <v>2.1284125019205291E-4</v>
      </c>
      <c r="F206" s="42">
        <v>202</v>
      </c>
      <c r="G206" s="42">
        <f t="shared" si="7"/>
        <v>9.3146520425952959E-6</v>
      </c>
      <c r="H206" s="42">
        <v>9.0303014138093896E-6</v>
      </c>
      <c r="I206" s="43"/>
    </row>
    <row r="207" spans="1:9" x14ac:dyDescent="0.25">
      <c r="A207" s="40">
        <v>203</v>
      </c>
      <c r="B207" s="40">
        <f>1-_xlfn.LOGNORM.DIST(A207,$N$17,$N$18,TRUE)</f>
        <v>2.1316103167678957E-4</v>
      </c>
      <c r="C207" s="40">
        <v>0.99979599113080997</v>
      </c>
      <c r="D207" s="40">
        <f t="shared" si="6"/>
        <v>2.0400886919003103E-4</v>
      </c>
      <c r="F207" s="42">
        <v>203</v>
      </c>
      <c r="G207" s="42">
        <f t="shared" si="7"/>
        <v>8.9135355140906886E-6</v>
      </c>
      <c r="H207" s="42">
        <v>8.6375074417988707E-6</v>
      </c>
      <c r="I207" s="43"/>
    </row>
    <row r="208" spans="1:9" x14ac:dyDescent="0.25">
      <c r="A208" s="40">
        <v>204</v>
      </c>
      <c r="B208" s="40">
        <f>1-_xlfn.LOGNORM.DIST(A208,$N$17,$N$18,TRUE)</f>
        <v>2.0444048782364277E-4</v>
      </c>
      <c r="C208" s="40">
        <v>0.99980443971217903</v>
      </c>
      <c r="D208" s="40">
        <f t="shared" si="6"/>
        <v>1.9556028782097279E-4</v>
      </c>
      <c r="F208" s="42">
        <v>204</v>
      </c>
      <c r="G208" s="42">
        <f t="shared" si="7"/>
        <v>8.5304923113356119E-6</v>
      </c>
      <c r="H208" s="42">
        <v>8.2625578335141898E-6</v>
      </c>
      <c r="I208" s="43"/>
    </row>
    <row r="209" spans="1:9" x14ac:dyDescent="0.25">
      <c r="A209" s="40">
        <v>205</v>
      </c>
      <c r="B209" s="40">
        <f>1-_xlfn.LOGNORM.DIST(A209,$N$17,$N$18,TRUE)</f>
        <v>1.9609430627065549E-4</v>
      </c>
      <c r="C209" s="40">
        <v>0.999812521912533</v>
      </c>
      <c r="D209" s="40">
        <f t="shared" si="6"/>
        <v>1.8747808746699679E-4</v>
      </c>
      <c r="F209" s="42">
        <v>205</v>
      </c>
      <c r="G209" s="42">
        <f t="shared" si="7"/>
        <v>8.1646728429222523E-6</v>
      </c>
      <c r="H209" s="42">
        <v>7.9046082000269193E-6</v>
      </c>
      <c r="I209" s="43"/>
    </row>
    <row r="210" spans="1:9" x14ac:dyDescent="0.25">
      <c r="A210" s="40">
        <v>206</v>
      </c>
      <c r="B210" s="40">
        <f>1-_xlfn.LOGNORM.DIST(A210,$N$17,$N$18,TRUE)</f>
        <v>1.8810567068117123E-4</v>
      </c>
      <c r="C210" s="40">
        <v>0.99982025432703503</v>
      </c>
      <c r="D210" s="40">
        <f t="shared" si="6"/>
        <v>1.7974567296497046E-4</v>
      </c>
      <c r="F210" s="42">
        <v>206</v>
      </c>
      <c r="G210" s="42">
        <f t="shared" si="7"/>
        <v>7.8152690582380516E-6</v>
      </c>
      <c r="H210" s="42">
        <v>7.5628556530380597E-6</v>
      </c>
      <c r="I210" s="43"/>
    </row>
    <row r="211" spans="1:9" x14ac:dyDescent="0.25">
      <c r="A211" s="40">
        <v>207</v>
      </c>
      <c r="B211" s="40">
        <f>1-_xlfn.LOGNORM.DIST(A211,$N$17,$N$18,TRUE)</f>
        <v>1.8045855288073565E-4</v>
      </c>
      <c r="C211" s="40">
        <v>0.99982765276782404</v>
      </c>
      <c r="D211" s="40">
        <f t="shared" si="6"/>
        <v>1.7234723217596226E-4</v>
      </c>
      <c r="F211" s="42">
        <v>207</v>
      </c>
      <c r="G211" s="42">
        <f t="shared" si="7"/>
        <v>7.4815123416037558E-6</v>
      </c>
      <c r="H211" s="42">
        <v>7.2365366928505403E-6</v>
      </c>
      <c r="I211" s="43"/>
    </row>
    <row r="212" spans="1:9" x14ac:dyDescent="0.25">
      <c r="A212" s="40">
        <v>208</v>
      </c>
      <c r="B212" s="40">
        <f>1-_xlfn.LOGNORM.DIST(A212,$N$17,$N$18,TRUE)</f>
        <v>1.7313767442894701E-4</v>
      </c>
      <c r="C212" s="40">
        <v>0.99983473230239595</v>
      </c>
      <c r="D212" s="40">
        <f t="shared" si="6"/>
        <v>1.6526769760405458E-4</v>
      </c>
      <c r="F212" s="42">
        <v>208</v>
      </c>
      <c r="G212" s="42">
        <f t="shared" si="7"/>
        <v>7.1626715166999089E-6</v>
      </c>
      <c r="H212" s="42">
        <v>6.9249252072520101E-6</v>
      </c>
      <c r="I212" s="43"/>
    </row>
    <row r="213" spans="1:9" x14ac:dyDescent="0.25">
      <c r="A213" s="40">
        <v>209</v>
      </c>
      <c r="B213" s="40">
        <f>1-_xlfn.LOGNORM.DIST(A213,$N$17,$N$18,TRUE)</f>
        <v>1.66128470134419E-4</v>
      </c>
      <c r="C213" s="40">
        <v>0.99984150729003196</v>
      </c>
      <c r="D213" s="40">
        <f t="shared" si="6"/>
        <v>1.5849270996803888E-4</v>
      </c>
      <c r="F213" s="42">
        <v>209</v>
      </c>
      <c r="G213" s="42">
        <f t="shared" si="7"/>
        <v>6.8580509553375982E-6</v>
      </c>
      <c r="H213" s="42">
        <v>6.6273305753250799E-6</v>
      </c>
      <c r="I213" s="43"/>
    </row>
    <row r="214" spans="1:9" x14ac:dyDescent="0.25">
      <c r="A214" s="40">
        <v>210</v>
      </c>
      <c r="B214" s="40">
        <f>1-_xlfn.LOGNORM.DIST(A214,$N$17,$N$18,TRUE)</f>
        <v>1.5941705341071533E-4</v>
      </c>
      <c r="C214" s="40">
        <v>0.99984799141638903</v>
      </c>
      <c r="D214" s="40">
        <f t="shared" si="6"/>
        <v>1.5200858361097414E-4</v>
      </c>
      <c r="F214" s="42">
        <v>210</v>
      </c>
      <c r="G214" s="42">
        <f t="shared" si="7"/>
        <v>6.5669887849593545E-6</v>
      </c>
      <c r="H214" s="42">
        <v>6.3430958705283901E-6</v>
      </c>
      <c r="I214" s="43"/>
    </row>
    <row r="215" spans="1:9" x14ac:dyDescent="0.25">
      <c r="A215" s="40">
        <v>211</v>
      </c>
      <c r="B215" s="40">
        <f>1-_xlfn.LOGNORM.DIST(A215,$N$17,$N$18,TRUE)</f>
        <v>1.529901833776659E-4</v>
      </c>
      <c r="C215" s="40">
        <v>0.999854197726327</v>
      </c>
      <c r="D215" s="40">
        <f t="shared" si="6"/>
        <v>1.4580227367300136E-4</v>
      </c>
      <c r="F215" s="42">
        <v>211</v>
      </c>
      <c r="G215" s="42">
        <f t="shared" si="7"/>
        <v>6.2888551895643899E-6</v>
      </c>
      <c r="H215" s="42">
        <v>6.0715961577043798E-6</v>
      </c>
      <c r="I215" s="43"/>
    </row>
    <row r="216" spans="1:9" x14ac:dyDescent="0.25">
      <c r="A216" s="40">
        <v>212</v>
      </c>
      <c r="B216" s="40">
        <f>1-_xlfn.LOGNORM.DIST(A216,$N$17,$N$18,TRUE)</f>
        <v>1.468352336178036E-4</v>
      </c>
      <c r="C216" s="40">
        <v>0.99986013865509404</v>
      </c>
      <c r="D216" s="40">
        <f t="shared" si="6"/>
        <v>1.3986134490595603E-4</v>
      </c>
      <c r="F216" s="42">
        <v>212</v>
      </c>
      <c r="G216" s="42">
        <f t="shared" si="7"/>
        <v>6.0230507990453645E-6</v>
      </c>
      <c r="H216" s="42">
        <v>5.8122368789632401E-6</v>
      </c>
      <c r="I216" s="43"/>
    </row>
    <row r="217" spans="1:9" x14ac:dyDescent="0.25">
      <c r="A217" s="40">
        <v>213</v>
      </c>
      <c r="B217" s="40">
        <f>1-_xlfn.LOGNORM.DIST(A217,$N$17,$N$18,TRUE)</f>
        <v>1.4094016250021379E-4</v>
      </c>
      <c r="C217" s="40">
        <v>0.99986582605792496</v>
      </c>
      <c r="D217" s="40">
        <f t="shared" si="6"/>
        <v>1.3417394207504429E-4</v>
      </c>
      <c r="F217" s="42">
        <v>213</v>
      </c>
      <c r="G217" s="42">
        <f t="shared" si="7"/>
        <v>5.7690051621981465E-6</v>
      </c>
      <c r="H217" s="42">
        <v>5.5644523236739204E-6</v>
      </c>
      <c r="I217" s="43"/>
    </row>
    <row r="218" spans="1:9" x14ac:dyDescent="0.25">
      <c r="A218" s="40">
        <v>214</v>
      </c>
      <c r="B218" s="40">
        <f>1-_xlfn.LOGNORM.DIST(A218,$N$17,$N$18,TRUE)</f>
        <v>1.3529348499208282E-4</v>
      </c>
      <c r="C218" s="40">
        <v>0.999871271238163</v>
      </c>
      <c r="D218" s="40">
        <f t="shared" si="6"/>
        <v>1.2872876183700477E-4</v>
      </c>
      <c r="F218" s="42">
        <v>214</v>
      </c>
      <c r="G218" s="42">
        <f t="shared" si="7"/>
        <v>5.5261752989284367E-6</v>
      </c>
      <c r="H218" s="42">
        <v>5.3277041780502997E-6</v>
      </c>
      <c r="I218" s="43"/>
    </row>
    <row r="219" spans="1:9" x14ac:dyDescent="0.25">
      <c r="A219" s="40">
        <v>215</v>
      </c>
      <c r="B219" s="40">
        <f>1-_xlfn.LOGNORM.DIST(A219,$N$17,$N$18,TRUE)</f>
        <v>1.2988424588045167E-4</v>
      </c>
      <c r="C219" s="40">
        <v>0.99987648497395798</v>
      </c>
      <c r="D219" s="40">
        <f t="shared" si="6"/>
        <v>1.2351502604202036E-4</v>
      </c>
      <c r="F219" s="42">
        <v>215</v>
      </c>
      <c r="G219" s="42">
        <f t="shared" si="7"/>
        <v>5.2940443274219503E-6</v>
      </c>
      <c r="H219" s="42">
        <v>5.1014801500727902E-6</v>
      </c>
      <c r="I219" s="43"/>
    </row>
    <row r="220" spans="1:9" x14ac:dyDescent="0.25">
      <c r="A220" s="40">
        <v>216</v>
      </c>
      <c r="B220" s="40">
        <f>1-_xlfn.LOGNORM.DIST(A220,$N$17,$N$18,TRUE)</f>
        <v>1.247019943302341E-4</v>
      </c>
      <c r="C220" s="40">
        <v>0.99988147754363399</v>
      </c>
      <c r="D220" s="40">
        <f t="shared" si="6"/>
        <v>1.1852245636601033E-4</v>
      </c>
      <c r="F220" s="42">
        <v>216</v>
      </c>
      <c r="G220" s="42">
        <f t="shared" si="7"/>
        <v>5.0721201622799886E-6</v>
      </c>
      <c r="H220" s="42">
        <v>4.8852926657163803E-6</v>
      </c>
      <c r="I220" s="43"/>
    </row>
    <row r="221" spans="1:9" x14ac:dyDescent="0.25">
      <c r="A221" s="40">
        <v>217</v>
      </c>
      <c r="B221" s="40">
        <f>1-_xlfn.LOGNORM.DIST(A221,$N$17,$N$18,TRUE)</f>
        <v>1.1973675971044262E-4</v>
      </c>
      <c r="C221" s="40">
        <v>0.99988625874977899</v>
      </c>
      <c r="D221" s="40">
        <f t="shared" si="6"/>
        <v>1.1374125022101111E-4</v>
      </c>
      <c r="F221" s="42">
        <v>217</v>
      </c>
      <c r="G221" s="42">
        <f t="shared" si="7"/>
        <v>4.8599342798383926E-6</v>
      </c>
      <c r="H221" s="42">
        <v>4.6786776326796202E-6</v>
      </c>
      <c r="I221" s="43"/>
    </row>
    <row r="222" spans="1:9" x14ac:dyDescent="0.25">
      <c r="A222" s="40">
        <v>218</v>
      </c>
      <c r="B222" s="40">
        <f>1-_xlfn.LOGNORM.DIST(A222,$N$17,$N$18,TRUE)</f>
        <v>1.1497902862367404E-4</v>
      </c>
      <c r="C222" s="40">
        <v>0.99989083794214395</v>
      </c>
      <c r="D222" s="40">
        <f t="shared" si="6"/>
        <v>1.0916205785604927E-4</v>
      </c>
      <c r="F222" s="42">
        <v>218</v>
      </c>
      <c r="G222" s="42">
        <f t="shared" si="7"/>
        <v>4.6570405470962503E-6</v>
      </c>
      <c r="H222" s="42">
        <v>4.4811932680134696E-6</v>
      </c>
      <c r="I222" s="43"/>
    </row>
    <row r="223" spans="1:9" x14ac:dyDescent="0.25">
      <c r="A223" s="40">
        <v>219</v>
      </c>
      <c r="B223" s="40">
        <f>1-_xlfn.LOGNORM.DIST(A223,$N$17,$N$18,TRUE)</f>
        <v>1.1041972307535008E-4</v>
      </c>
      <c r="C223" s="40">
        <v>0.99989522403938003</v>
      </c>
      <c r="D223" s="40">
        <f t="shared" si="6"/>
        <v>1.0477596061997385E-4</v>
      </c>
      <c r="F223" s="42">
        <v>219</v>
      </c>
      <c r="G223" s="42">
        <f t="shared" si="7"/>
        <v>4.4630141108756407E-6</v>
      </c>
      <c r="H223" s="42">
        <v>4.2924189862505996E-6</v>
      </c>
      <c r="I223" s="43"/>
    </row>
    <row r="224" spans="1:9" x14ac:dyDescent="0.25">
      <c r="A224" s="40">
        <v>220</v>
      </c>
      <c r="B224" s="40">
        <f>1-_xlfn.LOGNORM.DIST(A224,$N$17,$N$18,TRUE)</f>
        <v>1.0605017972564745E-4</v>
      </c>
      <c r="C224" s="40">
        <v>0.999899425549714</v>
      </c>
      <c r="D224" s="40">
        <f t="shared" si="6"/>
        <v>1.005744502859951E-4</v>
      </c>
      <c r="F224" s="42">
        <v>220</v>
      </c>
      <c r="G224" s="42">
        <f t="shared" si="7"/>
        <v>4.2774503440175018E-6</v>
      </c>
      <c r="H224" s="42">
        <v>4.1119543448172701E-6</v>
      </c>
      <c r="I224" s="43"/>
    </row>
    <row r="225" spans="1:9" x14ac:dyDescent="0.25">
      <c r="A225" s="40">
        <v>221</v>
      </c>
      <c r="B225" s="40">
        <f>1-_xlfn.LOGNORM.DIST(A225,$N$17,$N$18,TRUE)</f>
        <v>1.0186213016749601E-4</v>
      </c>
      <c r="C225" s="40">
        <v>0.99990345059058205</v>
      </c>
      <c r="D225" s="40">
        <f t="shared" si="6"/>
        <v>9.654940941794532E-5</v>
      </c>
      <c r="F225" s="42">
        <v>221</v>
      </c>
      <c r="G225" s="42">
        <f t="shared" si="7"/>
        <v>4.0999638455932447E-6</v>
      </c>
      <c r="H225" s="42">
        <v>3.9394180436884797E-6</v>
      </c>
      <c r="I225" s="43"/>
    </row>
    <row r="226" spans="1:9" x14ac:dyDescent="0.25">
      <c r="A226" s="40">
        <v>222</v>
      </c>
      <c r="B226" s="40">
        <f>1-_xlfn.LOGNORM.DIST(A226,$N$17,$N$18,TRUE)</f>
        <v>9.7847682179130757E-5</v>
      </c>
      <c r="C226" s="40">
        <v>0.99990730690729102</v>
      </c>
      <c r="D226" s="40">
        <f t="shared" si="6"/>
        <v>9.2693092708984182E-5</v>
      </c>
      <c r="F226" s="42">
        <v>222</v>
      </c>
      <c r="G226" s="42">
        <f t="shared" si="7"/>
        <v>3.9301874922756847E-6</v>
      </c>
      <c r="H226" s="42">
        <v>3.7744469764098E-6</v>
      </c>
      <c r="I226" s="43"/>
    </row>
    <row r="227" spans="1:9" x14ac:dyDescent="0.25">
      <c r="A227" s="40">
        <v>223</v>
      </c>
      <c r="B227" s="40">
        <f>1-_xlfn.LOGNORM.DIST(A227,$N$17,$N$18,TRUE)</f>
        <v>9.3999301900127286E-5</v>
      </c>
      <c r="C227" s="40">
        <v>0.99991100189076498</v>
      </c>
      <c r="D227" s="40">
        <f t="shared" si="6"/>
        <v>8.899810923501672E-5</v>
      </c>
      <c r="F227" s="42">
        <v>223</v>
      </c>
      <c r="G227" s="42">
        <f t="shared" si="7"/>
        <v>3.7677715381689734E-6</v>
      </c>
      <c r="H227" s="42">
        <v>3.6166953297692799E-6</v>
      </c>
      <c r="I227" s="43"/>
    </row>
    <row r="228" spans="1:9" x14ac:dyDescent="0.25">
      <c r="A228" s="40">
        <v>224</v>
      </c>
      <c r="B228" s="40">
        <f>1-_xlfn.LOGNORM.DIST(A228,$N$17,$N$18,TRUE)</f>
        <v>9.0309796885179594E-5</v>
      </c>
      <c r="C228" s="40">
        <v>0.99991454259440204</v>
      </c>
      <c r="D228" s="40">
        <f t="shared" si="6"/>
        <v>8.5457405597955116E-5</v>
      </c>
      <c r="F228" s="42">
        <v>224</v>
      </c>
      <c r="G228" s="42">
        <f t="shared" si="7"/>
        <v>3.6123827605419305E-6</v>
      </c>
      <c r="H228" s="42">
        <v>3.4658337295458299E-6</v>
      </c>
      <c r="I228" s="43"/>
    </row>
    <row r="229" spans="1:9" x14ac:dyDescent="0.25">
      <c r="A229" s="40">
        <v>225</v>
      </c>
      <c r="B229" s="40">
        <f>1-_xlfn.LOGNORM.DIST(A229,$N$17,$N$18,TRUE)</f>
        <v>8.6772299989656965E-5</v>
      </c>
      <c r="C229" s="40">
        <v>0.99991793575010501</v>
      </c>
      <c r="D229" s="40">
        <f t="shared" si="6"/>
        <v>8.2064249894986396E-5</v>
      </c>
      <c r="F229" s="42">
        <v>225</v>
      </c>
      <c r="G229" s="42">
        <f t="shared" si="7"/>
        <v>3.4637036490498601E-6</v>
      </c>
      <c r="H229" s="42">
        <v>3.3215484299060399E-6</v>
      </c>
      <c r="I229" s="43"/>
    </row>
    <row r="230" spans="1:9" x14ac:dyDescent="0.25">
      <c r="A230" s="40">
        <v>226</v>
      </c>
      <c r="B230" s="40">
        <f>1-_xlfn.LOGNORM.DIST(A230,$N$17,$N$18,TRUE)</f>
        <v>8.3380254045417601E-5</v>
      </c>
      <c r="C230" s="40">
        <v>0.99992118778352401</v>
      </c>
      <c r="D230" s="40">
        <f t="shared" si="6"/>
        <v>7.8812216475987462E-5</v>
      </c>
      <c r="F230" s="42">
        <v>226</v>
      </c>
      <c r="G230" s="42">
        <f t="shared" si="7"/>
        <v>3.3214316361591296E-6</v>
      </c>
      <c r="H230" s="42">
        <v>3.1835405441475102E-6</v>
      </c>
      <c r="I230" s="43"/>
    </row>
    <row r="231" spans="1:9" x14ac:dyDescent="0.25">
      <c r="A231" s="40">
        <v>227</v>
      </c>
      <c r="B231" s="40">
        <f>1-_xlfn.LOGNORM.DIST(A231,$N$17,$N$18,TRUE)</f>
        <v>8.0127397286355873E-5</v>
      </c>
      <c r="C231" s="40">
        <v>0.999924304828546</v>
      </c>
      <c r="D231" s="40">
        <f t="shared" si="6"/>
        <v>7.5695171454004395E-5</v>
      </c>
      <c r="F231" s="42">
        <v>227</v>
      </c>
      <c r="G231" s="42">
        <f t="shared" si="7"/>
        <v>3.1852783666127122E-6</v>
      </c>
      <c r="H231" s="42">
        <v>3.0515253146139998E-6</v>
      </c>
      <c r="I231" s="43"/>
    </row>
    <row r="232" spans="1:9" x14ac:dyDescent="0.25">
      <c r="A232" s="40">
        <v>228</v>
      </c>
      <c r="B232" s="40">
        <f>1-_xlfn.LOGNORM.DIST(A232,$N$17,$N$18,TRUE)</f>
        <v>7.7007749486046606E-5</v>
      </c>
      <c r="C232" s="40">
        <v>0.99992729274107495</v>
      </c>
      <c r="D232" s="40">
        <f t="shared" si="6"/>
        <v>7.2707258925053253E-5</v>
      </c>
      <c r="F232" s="42">
        <v>228</v>
      </c>
      <c r="G232" s="42">
        <f t="shared" si="7"/>
        <v>3.0549690038918154E-6</v>
      </c>
      <c r="H232" s="42">
        <v>2.9252314197258298E-6</v>
      </c>
      <c r="I232" s="43"/>
    </row>
    <row r="233" spans="1:9" x14ac:dyDescent="0.25">
      <c r="A233" s="40">
        <v>229</v>
      </c>
      <c r="B233" s="40">
        <f>1-_xlfn.LOGNORM.DIST(A233,$N$17,$N$18,TRUE)</f>
        <v>7.4015598770960089E-5</v>
      </c>
      <c r="C233" s="40">
        <v>0.99993015711213495</v>
      </c>
      <c r="D233" s="40">
        <f t="shared" si="6"/>
        <v>6.9842887865045888E-5</v>
      </c>
      <c r="F233" s="42">
        <v>229</v>
      </c>
      <c r="G233" s="42">
        <f t="shared" si="7"/>
        <v>2.9302415717387411E-6</v>
      </c>
      <c r="H233" s="42">
        <v>2.8044003161790201E-6</v>
      </c>
      <c r="I233" s="43"/>
    </row>
    <row r="234" spans="1:9" x14ac:dyDescent="0.25">
      <c r="A234" s="40">
        <v>230</v>
      </c>
      <c r="B234" s="40">
        <f>1-_xlfn.LOGNORM.DIST(A234,$N$17,$N$18,TRUE)</f>
        <v>7.1145489075497004E-5</v>
      </c>
      <c r="C234" s="40">
        <v>0.99993290328033602</v>
      </c>
      <c r="D234" s="40">
        <f t="shared" si="6"/>
        <v>6.7096719663983784E-5</v>
      </c>
      <c r="F234" s="42">
        <v>230</v>
      </c>
      <c r="G234" s="42">
        <f t="shared" si="7"/>
        <v>2.8108463289102315E-6</v>
      </c>
      <c r="H234" s="42">
        <v>2.6887856144702999E-6</v>
      </c>
      <c r="I234" s="43"/>
    </row>
    <row r="235" spans="1:9" x14ac:dyDescent="0.25">
      <c r="A235" s="40">
        <v>231</v>
      </c>
      <c r="B235" s="40">
        <f>1-_xlfn.LOGNORM.DIST(A235,$N$17,$N$18,TRUE)</f>
        <v>6.8392208206424776E-5</v>
      </c>
      <c r="C235" s="40">
        <v>0.99993553634372501</v>
      </c>
      <c r="D235" s="40">
        <f t="shared" si="6"/>
        <v>6.4463656274993397E-5</v>
      </c>
      <c r="F235" s="42">
        <v>231</v>
      </c>
      <c r="G235" s="42">
        <f t="shared" si="7"/>
        <v>2.6965451754290154E-6</v>
      </c>
      <c r="H235" s="42">
        <v>2.5781524860075E-6</v>
      </c>
      <c r="I235" s="43"/>
    </row>
    <row r="236" spans="1:9" x14ac:dyDescent="0.25">
      <c r="A236" s="40">
        <v>232</v>
      </c>
      <c r="B236" s="40">
        <f>1-_xlfn.LOGNORM.DIST(A236,$N$17,$N$18,TRUE)</f>
        <v>6.5750776486073192E-5</v>
      </c>
      <c r="C236" s="40">
        <v>0.99993806117106598</v>
      </c>
      <c r="D236" s="40">
        <f t="shared" si="6"/>
        <v>6.1938828934016144E-5</v>
      </c>
      <c r="F236" s="42">
        <v>232</v>
      </c>
      <c r="G236" s="42">
        <f t="shared" si="7"/>
        <v>2.5871110886942428E-6</v>
      </c>
      <c r="H236" s="42">
        <v>2.4722771001562898E-6</v>
      </c>
      <c r="I236" s="43"/>
    </row>
    <row r="237" spans="1:9" x14ac:dyDescent="0.25">
      <c r="A237" s="40">
        <v>233</v>
      </c>
      <c r="B237" s="40">
        <f>1-_xlfn.LOGNORM.DIST(A237,$N$17,$N$18,TRUE)</f>
        <v>6.321643594509041E-5</v>
      </c>
      <c r="C237" s="40">
        <v>0.99994048241256805</v>
      </c>
      <c r="D237" s="40">
        <f t="shared" si="6"/>
        <v>5.9517587431945351E-5</v>
      </c>
      <c r="F237" s="42">
        <v>233</v>
      </c>
      <c r="G237" s="42">
        <f t="shared" si="7"/>
        <v>2.4823275878993573E-6</v>
      </c>
      <c r="H237" s="42">
        <v>2.3709460896615499E-6</v>
      </c>
      <c r="I237" s="43"/>
    </row>
    <row r="238" spans="1:9" x14ac:dyDescent="0.25">
      <c r="A238" s="40">
        <v>234</v>
      </c>
      <c r="B238" s="40">
        <f>1-_xlfn.LOGNORM.DIST(A238,$N$17,$N$18,TRUE)</f>
        <v>6.078464003700379E-5</v>
      </c>
      <c r="C238" s="40">
        <v>0.99994280451009199</v>
      </c>
      <c r="D238" s="40">
        <f t="shared" si="6"/>
        <v>5.7195489908012931E-5</v>
      </c>
      <c r="F238" s="42">
        <v>234</v>
      </c>
      <c r="G238" s="42">
        <f t="shared" si="7"/>
        <v>2.3819882252887884E-6</v>
      </c>
      <c r="H238" s="42">
        <v>2.2739560429698499E-6</v>
      </c>
      <c r="I238" s="43"/>
    </row>
    <row r="239" spans="1:9" x14ac:dyDescent="0.25">
      <c r="A239" s="40">
        <v>235</v>
      </c>
      <c r="B239" s="40">
        <f>1-_xlfn.LOGNORM.DIST(A239,$N$17,$N$18,TRUE)</f>
        <v>5.8451043848828377E-5</v>
      </c>
      <c r="C239" s="40">
        <v>0.999945031706862</v>
      </c>
      <c r="D239" s="40">
        <f t="shared" si="6"/>
        <v>5.4968293138002444E-5</v>
      </c>
      <c r="F239" s="42">
        <v>235</v>
      </c>
      <c r="G239" s="42">
        <f t="shared" si="7"/>
        <v>2.285896102863789E-6</v>
      </c>
      <c r="H239" s="42">
        <v>2.1811130220530499E-6</v>
      </c>
      <c r="I239" s="43"/>
    </row>
    <row r="240" spans="1:9" x14ac:dyDescent="0.25">
      <c r="A240" s="40">
        <v>236</v>
      </c>
      <c r="B240" s="40">
        <f>1-_xlfn.LOGNORM.DIST(A240,$N$17,$N$18,TRUE)</f>
        <v>5.6211494783187099E-5</v>
      </c>
      <c r="C240" s="40">
        <v>0.99994716805670902</v>
      </c>
      <c r="D240" s="40">
        <f t="shared" si="6"/>
        <v>5.2831943290976291E-5</v>
      </c>
      <c r="F240" s="42">
        <v>236</v>
      </c>
      <c r="G240" s="42">
        <f t="shared" si="7"/>
        <v>2.193863413221215E-6</v>
      </c>
      <c r="H240" s="42">
        <v>2.09223210441165E-6</v>
      </c>
      <c r="I240" s="43"/>
    </row>
    <row r="241" spans="1:9" x14ac:dyDescent="0.25">
      <c r="A241" s="40">
        <v>237</v>
      </c>
      <c r="B241" s="40">
        <f>1-_xlfn.LOGNORM.DIST(A241,$N$17,$N$18,TRUE)</f>
        <v>5.4062023687295735E-5</v>
      </c>
      <c r="C241" s="40">
        <v>0.99994921743286902</v>
      </c>
      <c r="D241" s="40">
        <f t="shared" si="6"/>
        <v>5.0782567130980283E-5</v>
      </c>
      <c r="F241" s="42">
        <v>237</v>
      </c>
      <c r="G241" s="42">
        <f t="shared" si="7"/>
        <v>2.1057110032799035E-6</v>
      </c>
      <c r="H241" s="42">
        <v>2.00713694800533E-6</v>
      </c>
      <c r="I241" s="43"/>
    </row>
    <row r="242" spans="1:9" x14ac:dyDescent="0.25">
      <c r="A242" s="40">
        <v>238</v>
      </c>
      <c r="B242" s="40">
        <f>1-_xlfn.LOGNORM.DIST(A242,$N$17,$N$18,TRUE)</f>
        <v>5.1998836408273519E-5</v>
      </c>
      <c r="C242" s="40">
        <v>0.99995118353635004</v>
      </c>
      <c r="D242" s="40">
        <f t="shared" si="6"/>
        <v>4.8816463649958841E-5</v>
      </c>
      <c r="F242" s="42">
        <v>238</v>
      </c>
      <c r="G242" s="42">
        <f t="shared" si="7"/>
        <v>2.0212679597148047E-6</v>
      </c>
      <c r="H242" s="42">
        <v>1.9256593779260899E-6</v>
      </c>
      <c r="I242" s="43"/>
    </row>
    <row r="243" spans="1:9" x14ac:dyDescent="0.25">
      <c r="A243" s="40">
        <v>239</v>
      </c>
      <c r="B243" s="40">
        <f>1-_xlfn.LOGNORM.DIST(A243,$N$17,$N$18,TRUE)</f>
        <v>5.0018305751242664E-5</v>
      </c>
      <c r="C243" s="40">
        <v>0.99995306990390898</v>
      </c>
      <c r="D243" s="40">
        <f t="shared" si="6"/>
        <v>4.6930096091024609E-5</v>
      </c>
      <c r="F243" s="42">
        <v>239</v>
      </c>
      <c r="G243" s="42">
        <f t="shared" si="7"/>
        <v>1.9403712149824651E-6</v>
      </c>
      <c r="H243" s="42">
        <v>1.8476389936906601E-6</v>
      </c>
      <c r="I243" s="43"/>
    </row>
    <row r="244" spans="1:9" x14ac:dyDescent="0.25">
      <c r="A244" s="40">
        <v>240</v>
      </c>
      <c r="B244" s="40">
        <f>1-_xlfn.LOGNORM.DIST(A244,$N$17,$N$18,TRUE)</f>
        <v>4.8116963823119363E-5</v>
      </c>
      <c r="C244" s="40">
        <v>0.99995487991562804</v>
      </c>
      <c r="D244" s="40">
        <f t="shared" si="6"/>
        <v>4.5120084371963465E-5</v>
      </c>
      <c r="F244" s="42">
        <v>240</v>
      </c>
      <c r="G244" s="42">
        <f t="shared" si="7"/>
        <v>1.8628651728799271E-6</v>
      </c>
      <c r="H244" s="42">
        <v>1.77292279609039E-6</v>
      </c>
      <c r="I244" s="43"/>
    </row>
    <row r="245" spans="1:9" x14ac:dyDescent="0.25">
      <c r="A245" s="40">
        <v>241</v>
      </c>
      <c r="B245" s="40">
        <f>1-_xlfn.LOGNORM.DIST(A245,$N$17,$N$18,TRUE)</f>
        <v>4.629149474022487E-5</v>
      </c>
      <c r="C245" s="40">
        <v>0.99995661680214498</v>
      </c>
      <c r="D245" s="40">
        <f t="shared" si="6"/>
        <v>4.3383197855018096E-5</v>
      </c>
      <c r="F245" s="42">
        <v>241</v>
      </c>
      <c r="G245" s="42">
        <f t="shared" si="7"/>
        <v>1.7886013526356457E-6</v>
      </c>
      <c r="H245" s="42">
        <v>1.70136483259259E-6</v>
      </c>
      <c r="I245" s="43"/>
    </row>
    <row r="246" spans="1:9" x14ac:dyDescent="0.25">
      <c r="A246" s="40">
        <v>242</v>
      </c>
      <c r="B246" s="40">
        <f>1-_xlfn.LOGNORM.DIST(A246,$N$17,$N$18,TRUE)</f>
        <v>4.4538727683507418E-5</v>
      </c>
      <c r="C246" s="40">
        <v>0.99995828365152695</v>
      </c>
      <c r="D246" s="40">
        <f t="shared" si="6"/>
        <v>4.1716348473053166E-5</v>
      </c>
      <c r="F246" s="42">
        <v>242</v>
      </c>
      <c r="G246" s="42">
        <f t="shared" si="7"/>
        <v>1.7174380505838315E-6</v>
      </c>
      <c r="H246" s="42">
        <v>1.6328258603398199E-6</v>
      </c>
      <c r="I246" s="43"/>
    </row>
    <row r="247" spans="1:9" x14ac:dyDescent="0.25">
      <c r="A247" s="40">
        <v>243</v>
      </c>
      <c r="B247" s="40">
        <f>1-_xlfn.LOGNORM.DIST(A247,$N$17,$N$18,TRUE)</f>
        <v>4.2855630283944457E-5</v>
      </c>
      <c r="C247" s="40">
        <v>0.99995988341581998</v>
      </c>
      <c r="D247" s="40">
        <f t="shared" si="6"/>
        <v>4.0116584180016623E-5</v>
      </c>
      <c r="F247" s="42">
        <v>243</v>
      </c>
      <c r="G247" s="42">
        <f t="shared" si="7"/>
        <v>1.6492400185235548E-6</v>
      </c>
      <c r="H247" s="42">
        <v>1.56717302584521E-6</v>
      </c>
      <c r="I247" s="43"/>
    </row>
    <row r="248" spans="1:9" x14ac:dyDescent="0.25">
      <c r="A248" s="40">
        <v>244</v>
      </c>
      <c r="B248" s="40">
        <f>1-_xlfn.LOGNORM.DIST(A248,$N$17,$N$18,TRUE)</f>
        <v>4.1239302321027793E-5</v>
      </c>
      <c r="C248" s="40">
        <v>0.99996141891728096</v>
      </c>
      <c r="D248" s="40">
        <f t="shared" si="6"/>
        <v>3.858108271903582E-5</v>
      </c>
      <c r="F248" s="42">
        <v>244</v>
      </c>
      <c r="G248" s="42">
        <f t="shared" si="7"/>
        <v>1.5838781579114223E-6</v>
      </c>
      <c r="H248" s="42">
        <v>1.50427956052868E-6</v>
      </c>
      <c r="I248" s="43"/>
    </row>
    <row r="249" spans="1:9" x14ac:dyDescent="0.25">
      <c r="A249" s="40">
        <v>245</v>
      </c>
      <c r="B249" s="40">
        <f>1-_xlfn.LOGNORM.DIST(A249,$N$17,$N$18,TRUE)</f>
        <v>3.9686969719565646E-5</v>
      </c>
      <c r="C249" s="40">
        <v>0.99996289285432305</v>
      </c>
      <c r="D249" s="40">
        <f t="shared" si="6"/>
        <v>3.710714567695117E-5</v>
      </c>
      <c r="F249" s="42">
        <v>245</v>
      </c>
      <c r="G249" s="42">
        <f t="shared" si="7"/>
        <v>1.5212292290816357E-6</v>
      </c>
      <c r="H249" s="42">
        <v>1.4440244912850999E-6</v>
      </c>
      <c r="I249" s="43"/>
    </row>
    <row r="250" spans="1:9" x14ac:dyDescent="0.25">
      <c r="A250" s="40">
        <v>246</v>
      </c>
      <c r="B250" s="40">
        <f>1-_xlfn.LOGNORM.DIST(A250,$N$17,$N$18,TRUE)</f>
        <v>3.819597883047976E-5</v>
      </c>
      <c r="C250" s="40">
        <v>0.99996430780716505</v>
      </c>
      <c r="D250" s="40">
        <f t="shared" si="6"/>
        <v>3.569219283494629E-5</v>
      </c>
      <c r="F250" s="42">
        <v>246</v>
      </c>
      <c r="G250" s="42">
        <f t="shared" si="7"/>
        <v>1.4611755747291594E-6</v>
      </c>
      <c r="H250" s="42">
        <v>1.3862923653164601E-6</v>
      </c>
      <c r="I250" s="43"/>
    </row>
    <row r="251" spans="1:9" x14ac:dyDescent="0.25">
      <c r="A251" s="40">
        <v>247</v>
      </c>
      <c r="B251" s="40">
        <f>1-_xlfn.LOGNORM.DIST(A251,$N$17,$N$18,TRUE)</f>
        <v>3.6763790980942623E-5</v>
      </c>
      <c r="C251" s="40">
        <v>0.99996566624322702</v>
      </c>
      <c r="D251" s="40">
        <f t="shared" si="6"/>
        <v>3.4333756772975121E-5</v>
      </c>
      <c r="F251" s="42">
        <v>247</v>
      </c>
      <c r="G251" s="42">
        <f t="shared" si="7"/>
        <v>1.403604856932098E-6</v>
      </c>
      <c r="H251" s="42">
        <v>1.33097298850212E-6</v>
      </c>
      <c r="I251" s="43"/>
    </row>
    <row r="252" spans="1:9" x14ac:dyDescent="0.25">
      <c r="A252" s="40">
        <v>248</v>
      </c>
      <c r="B252" s="40">
        <f>1-_xlfn.LOGNORM.DIST(A252,$N$17,$N$18,TRUE)</f>
        <v>3.5387977280976202E-5</v>
      </c>
      <c r="C252" s="40">
        <v>0.99996697052225803</v>
      </c>
      <c r="D252" s="40">
        <f t="shared" si="6"/>
        <v>3.3029477741974844E-5</v>
      </c>
      <c r="F252" s="42">
        <v>248</v>
      </c>
      <c r="G252" s="42">
        <f t="shared" si="7"/>
        <v>1.348409807027544E-6</v>
      </c>
      <c r="H252" s="42">
        <v>1.2779611766185499E-6</v>
      </c>
      <c r="I252" s="43"/>
    </row>
    <row r="253" spans="1:9" x14ac:dyDescent="0.25">
      <c r="A253" s="40">
        <v>249</v>
      </c>
      <c r="B253" s="40">
        <f>1-_xlfn.LOGNORM.DIST(A253,$N$17,$N$18,TRUE)</f>
        <v>3.4066213674521784E-5</v>
      </c>
      <c r="C253" s="40">
        <v>0.99996822290123</v>
      </c>
      <c r="D253" s="40">
        <f t="shared" si="6"/>
        <v>3.1777098770002787E-5</v>
      </c>
      <c r="F253" s="42">
        <v>249</v>
      </c>
      <c r="G253" s="42">
        <f t="shared" si="7"/>
        <v>1.2954879876902616E-6</v>
      </c>
      <c r="H253" s="42">
        <v>1.22715651875561E-6</v>
      </c>
      <c r="I253" s="43"/>
    </row>
    <row r="254" spans="1:9" x14ac:dyDescent="0.25">
      <c r="A254" s="40">
        <v>250</v>
      </c>
      <c r="B254" s="40">
        <f>1-_xlfn.LOGNORM.DIST(A254,$N$17,$N$18,TRUE)</f>
        <v>3.279627622165826E-5</v>
      </c>
      <c r="C254" s="40">
        <v>0.99996942553899404</v>
      </c>
      <c r="D254" s="40">
        <f t="shared" si="6"/>
        <v>3.0574461005961062E-5</v>
      </c>
      <c r="F254" s="42">
        <v>250</v>
      </c>
      <c r="G254" s="42">
        <f t="shared" si="7"/>
        <v>1.2447415665983895E-6</v>
      </c>
      <c r="H254" s="42">
        <v>1.1784631523118599E-6</v>
      </c>
      <c r="I254" s="43"/>
    </row>
    <row r="255" spans="1:9" x14ac:dyDescent="0.25">
      <c r="A255" s="40">
        <v>251</v>
      </c>
      <c r="B255" s="40">
        <f>1-_xlfn.LOGNORM.DIST(A255,$N$17,$N$18,TRUE)</f>
        <v>3.1576036602531943E-5</v>
      </c>
      <c r="C255" s="40">
        <v>0.99997058050072596</v>
      </c>
      <c r="D255" s="40">
        <f t="shared" si="6"/>
        <v>2.9419499274041527E-5</v>
      </c>
      <c r="F255" s="42">
        <v>251</v>
      </c>
      <c r="G255" s="42">
        <f t="shared" si="7"/>
        <v>1.1960771011019556E-6</v>
      </c>
      <c r="H255" s="42">
        <v>1.1317895489825299E-6</v>
      </c>
      <c r="I255" s="43"/>
    </row>
    <row r="256" spans="1:9" x14ac:dyDescent="0.25">
      <c r="A256" s="40">
        <v>252</v>
      </c>
      <c r="B256" s="40">
        <f>1-_xlfn.LOGNORM.DIST(A256,$N$17,$N$18,TRUE)</f>
        <v>3.040345783111853E-5</v>
      </c>
      <c r="C256" s="40">
        <v>0.999971689762154</v>
      </c>
      <c r="D256" s="40">
        <f t="shared" si="6"/>
        <v>2.8310237845996511E-5</v>
      </c>
      <c r="F256" s="42">
        <v>252</v>
      </c>
      <c r="G256" s="42">
        <f t="shared" si="7"/>
        <v>1.1494053333404434E-6</v>
      </c>
      <c r="H256" s="42">
        <v>1.0870483111850599E-6</v>
      </c>
      <c r="I256" s="43"/>
    </row>
    <row r="257" spans="1:9" x14ac:dyDescent="0.25">
      <c r="A257" s="40">
        <v>253</v>
      </c>
      <c r="B257" s="40">
        <f>1-_xlfn.LOGNORM.DIST(A257,$N$17,$N$18,TRUE)</f>
        <v>2.9276590168270111E-5</v>
      </c>
      <c r="C257" s="40">
        <v>0.99997275521359297</v>
      </c>
      <c r="D257" s="40">
        <f t="shared" si="6"/>
        <v>2.7244786407032429E-5</v>
      </c>
      <c r="F257" s="42">
        <v>253</v>
      </c>
      <c r="G257" s="42">
        <f t="shared" si="7"/>
        <v>1.1046409952845897E-6</v>
      </c>
      <c r="H257" s="42">
        <v>1.04415597839547E-6</v>
      </c>
      <c r="I257" s="43"/>
    </row>
    <row r="258" spans="1:9" x14ac:dyDescent="0.25">
      <c r="A258" s="40">
        <v>254</v>
      </c>
      <c r="B258" s="40">
        <f>1-_xlfn.LOGNORM.DIST(A258,$N$17,$N$18,TRUE)</f>
        <v>2.8193567225609506E-5</v>
      </c>
      <c r="C258" s="40">
        <v>0.999973778663789</v>
      </c>
      <c r="D258" s="40">
        <f t="shared" si="6"/>
        <v>2.6221336210996427E-5</v>
      </c>
      <c r="F258" s="42">
        <v>254</v>
      </c>
      <c r="G258" s="42">
        <f t="shared" si="7"/>
        <v>1.0617026232046036E-6</v>
      </c>
      <c r="H258" s="42">
        <v>1.0030328428970101E-6</v>
      </c>
      <c r="I258" s="43"/>
    </row>
    <row r="259" spans="1:9" x14ac:dyDescent="0.25">
      <c r="A259" s="40">
        <v>255</v>
      </c>
      <c r="B259" s="40">
        <f>1-_xlfn.LOGNORM.DIST(A259,$N$17,$N$18,TRUE)</f>
        <v>2.7152602250279934E-5</v>
      </c>
      <c r="C259" s="40">
        <v>0.99997476184358203</v>
      </c>
      <c r="D259" s="40">
        <f t="shared" si="6"/>
        <v>2.5238156417972668E-5</v>
      </c>
      <c r="F259" s="42">
        <v>255</v>
      </c>
      <c r="G259" s="42">
        <f t="shared" si="7"/>
        <v>1.0205123810930545E-6</v>
      </c>
      <c r="H259" s="42">
        <v>9.6360277446741594E-7</v>
      </c>
      <c r="I259" s="43"/>
    </row>
    <row r="260" spans="1:9" x14ac:dyDescent="0.25">
      <c r="A260" s="40">
        <v>256</v>
      </c>
      <c r="B260" s="40">
        <f>1-_xlfn.LOGNORM.DIST(A260,$N$17,$N$18,TRUE)</f>
        <v>2.615198458211232E-5</v>
      </c>
      <c r="C260" s="40">
        <v>0.99997570640940403</v>
      </c>
      <c r="D260" s="40">
        <f t="shared" si="6"/>
        <v>2.4293590595969583E-5</v>
      </c>
      <c r="F260" s="42">
        <v>256</v>
      </c>
      <c r="G260" s="42">
        <f t="shared" si="7"/>
        <v>9.8099589259475724E-7</v>
      </c>
      <c r="H260" s="42">
        <v>9.25793053556943E-7</v>
      </c>
      <c r="I260" s="43"/>
    </row>
    <row r="261" spans="1:9" x14ac:dyDescent="0.25">
      <c r="A261" s="40">
        <v>257</v>
      </c>
      <c r="B261" s="40">
        <f>1-_xlfn.LOGNORM.DIST(A261,$N$17,$N$18,TRUE)</f>
        <v>2.5190076274439477E-5</v>
      </c>
      <c r="C261" s="40">
        <v>0.99997661394660198</v>
      </c>
      <c r="D261" s="40">
        <f t="shared" ref="D261:D324" si="8">1-C261</f>
        <v>2.3386053398022355E-5</v>
      </c>
      <c r="F261" s="42">
        <v>257</v>
      </c>
      <c r="G261" s="42">
        <f t="shared" ref="G261:G324" si="9">_xlfn.LOGNORM.DIST(F261,$N$17,$N$18,FALSE)</f>
        <v>9.4308208101931884E-7</v>
      </c>
      <c r="H261" s="42">
        <v>8.8953421253093098E-7</v>
      </c>
      <c r="I261" s="43"/>
    </row>
    <row r="262" spans="1:9" x14ac:dyDescent="0.25">
      <c r="A262" s="40">
        <v>258</v>
      </c>
      <c r="B262" s="40">
        <f>1-_xlfn.LOGNORM.DIST(A262,$N$17,$N$18,TRUE)</f>
        <v>2.4265308870896618E-5</v>
      </c>
      <c r="C262" s="40">
        <v>0.99997748597262104</v>
      </c>
      <c r="D262" s="40">
        <f t="shared" si="8"/>
        <v>2.2514027378961465E-5</v>
      </c>
      <c r="F262" s="42">
        <v>258</v>
      </c>
      <c r="G262" s="42">
        <f t="shared" si="9"/>
        <v>9.0670301703381088E-7</v>
      </c>
      <c r="H262" s="42">
        <v>8.5475988457456798E-7</v>
      </c>
      <c r="I262" s="43"/>
    </row>
    <row r="263" spans="1:9" x14ac:dyDescent="0.25">
      <c r="A263" s="40">
        <v>259</v>
      </c>
      <c r="B263" s="40">
        <f>1-_xlfn.LOGNORM.DIST(A263,$N$17,$N$18,TRUE)</f>
        <v>2.3376180331990959E-5</v>
      </c>
      <c r="C263" s="40">
        <v>0.99997832394002895</v>
      </c>
      <c r="D263" s="40">
        <f t="shared" si="8"/>
        <v>2.1676059971054151E-5</v>
      </c>
      <c r="F263" s="42">
        <v>259</v>
      </c>
      <c r="G263" s="42">
        <f t="shared" si="9"/>
        <v>8.7179377365362698E-7</v>
      </c>
      <c r="H263" s="42">
        <v>8.2140665987641599E-7</v>
      </c>
      <c r="I263" s="43"/>
    </row>
    <row r="264" spans="1:9" x14ac:dyDescent="0.25">
      <c r="A264" s="40">
        <v>260</v>
      </c>
      <c r="B264" s="40">
        <f>1-_xlfn.LOGNORM.DIST(A264,$N$17,$N$18,TRUE)</f>
        <v>2.2521252101337375E-5</v>
      </c>
      <c r="C264" s="40">
        <v>0.99997912923940402</v>
      </c>
      <c r="D264" s="40">
        <f t="shared" si="8"/>
        <v>2.0870760595981253E-5</v>
      </c>
      <c r="F264" s="42">
        <v>260</v>
      </c>
      <c r="G264" s="42">
        <f t="shared" si="9"/>
        <v>8.3829228816947961E-7</v>
      </c>
      <c r="H264" s="42">
        <v>7.8941394872843404E-7</v>
      </c>
      <c r="I264" s="43"/>
    </row>
    <row r="265" spans="1:9" x14ac:dyDescent="0.25">
      <c r="A265" s="40">
        <v>261</v>
      </c>
      <c r="B265" s="40">
        <f>1-_xlfn.LOGNORM.DIST(A265,$N$17,$N$18,TRUE)</f>
        <v>2.1699146308562511E-5</v>
      </c>
      <c r="C265" s="40">
        <v>0.99997990320209196</v>
      </c>
      <c r="D265" s="40">
        <f t="shared" si="8"/>
        <v>2.0096797908042419E-5</v>
      </c>
      <c r="F265" s="42">
        <v>261</v>
      </c>
      <c r="G265" s="42">
        <f t="shared" si="9"/>
        <v>8.0613923066675342E-7</v>
      </c>
      <c r="H265" s="42">
        <v>7.5872385119828401E-7</v>
      </c>
      <c r="I265" s="43"/>
    </row>
    <row r="266" spans="1:9" x14ac:dyDescent="0.25">
      <c r="A266" s="40">
        <v>262</v>
      </c>
      <c r="B266" s="40">
        <f>1-_xlfn.LOGNORM.DIST(A266,$N$17,$N$18,TRUE)</f>
        <v>2.0908543099107391E-5</v>
      </c>
      <c r="C266" s="40">
        <v>0.99998064710282897</v>
      </c>
      <c r="D266" s="40">
        <f t="shared" si="8"/>
        <v>1.9352897171032168E-5</v>
      </c>
      <c r="F266" s="42">
        <v>262</v>
      </c>
      <c r="G266" s="42">
        <f t="shared" si="9"/>
        <v>7.7527787881124657E-7</v>
      </c>
      <c r="H266" s="42">
        <v>7.2928103304713904E-7</v>
      </c>
      <c r="I266" s="43"/>
    </row>
    <row r="267" spans="1:9" x14ac:dyDescent="0.25">
      <c r="A267" s="40">
        <v>263</v>
      </c>
      <c r="B267" s="40">
        <f>1-_xlfn.LOGNORM.DIST(A267,$N$17,$N$18,TRUE)</f>
        <v>2.0148178086820678E-5</v>
      </c>
      <c r="C267" s="40">
        <v>0.99998136216225297</v>
      </c>
      <c r="D267" s="40">
        <f t="shared" si="8"/>
        <v>1.8637837747026431E-5</v>
      </c>
      <c r="F267" s="42">
        <v>263</v>
      </c>
      <c r="G267" s="42">
        <f t="shared" si="9"/>
        <v>7.4565399859178783E-7</v>
      </c>
      <c r="H267" s="42">
        <v>7.0103260758370603E-7</v>
      </c>
      <c r="I267" s="43"/>
    </row>
    <row r="268" spans="1:9" x14ac:dyDescent="0.25">
      <c r="A268" s="40">
        <v>264</v>
      </c>
      <c r="B268" s="40">
        <f>1-_xlfn.LOGNORM.DIST(A268,$N$17,$N$18,TRUE)</f>
        <v>1.9416839923014351E-5</v>
      </c>
      <c r="C268" s="40">
        <v>0.99998204954929004</v>
      </c>
      <c r="D268" s="40">
        <f t="shared" si="8"/>
        <v>1.7950450709958155E-5</v>
      </c>
      <c r="F268" s="42">
        <v>264</v>
      </c>
      <c r="G268" s="42">
        <f t="shared" si="9"/>
        <v>7.172157307263662E-7</v>
      </c>
      <c r="H268" s="42">
        <v>6.7392802316018497E-7</v>
      </c>
      <c r="I268" s="43"/>
    </row>
    <row r="269" spans="1:9" x14ac:dyDescent="0.25">
      <c r="A269" s="40">
        <v>265</v>
      </c>
      <c r="B269" s="40">
        <f>1-_xlfn.LOGNORM.DIST(A269,$N$17,$N$18,TRUE)</f>
        <v>1.8713367976208595E-5</v>
      </c>
      <c r="C269" s="40">
        <v>0.999982710383439</v>
      </c>
      <c r="D269" s="40">
        <f t="shared" si="8"/>
        <v>1.7289616561000365E-5</v>
      </c>
      <c r="F269" s="42">
        <v>265</v>
      </c>
      <c r="G269" s="42">
        <f t="shared" si="9"/>
        <v>6.8991348245285912E-7</v>
      </c>
      <c r="H269" s="42">
        <v>6.4791895603163405E-7</v>
      </c>
      <c r="I269" s="43"/>
    </row>
    <row r="270" spans="1:9" x14ac:dyDescent="0.25">
      <c r="A270" s="40">
        <v>266</v>
      </c>
      <c r="B270" s="40">
        <f>1-_xlfn.LOGNORM.DIST(A270,$N$17,$N$18,TRUE)</f>
        <v>1.8036650117569941E-5</v>
      </c>
      <c r="C270" s="40">
        <v>0.99998334573694403</v>
      </c>
      <c r="D270" s="40">
        <f t="shared" si="8"/>
        <v>1.6654263055970731E-5</v>
      </c>
      <c r="F270" s="42">
        <v>266</v>
      </c>
      <c r="G270" s="42">
        <f t="shared" si="9"/>
        <v>6.6369982444009533E-7</v>
      </c>
      <c r="H270" s="42">
        <v>6.2295920831395705E-7</v>
      </c>
      <c r="I270" s="43"/>
    </row>
    <row r="271" spans="1:9" x14ac:dyDescent="0.25">
      <c r="A271" s="40">
        <v>267</v>
      </c>
      <c r="B271" s="40">
        <f>1-_xlfn.LOGNORM.DIST(A271,$N$17,$N$18,TRUE)</f>
        <v>1.7385620607157648E-5</v>
      </c>
      <c r="C271" s="40">
        <v>0.999983956636876</v>
      </c>
      <c r="D271" s="40">
        <f t="shared" si="8"/>
        <v>1.6043363123996457E-5</v>
      </c>
      <c r="F271" s="42">
        <v>267</v>
      </c>
      <c r="G271" s="42">
        <f t="shared" si="9"/>
        <v>6.3852939256809378E-7</v>
      </c>
      <c r="H271" s="42">
        <v>5.9900461078944E-7</v>
      </c>
      <c r="I271" s="43"/>
    </row>
    <row r="272" spans="1:9" x14ac:dyDescent="0.25">
      <c r="A272" s="40">
        <v>268</v>
      </c>
      <c r="B272" s="40">
        <f>1-_xlfn.LOGNORM.DIST(A272,$N$17,$N$18,TRUE)</f>
        <v>1.6759258075538241E-5</v>
      </c>
      <c r="C272" s="40">
        <v>0.99998454406710902</v>
      </c>
      <c r="D272" s="40">
        <f t="shared" si="8"/>
        <v>1.5455932890984236E-5</v>
      </c>
      <c r="F272" s="42">
        <v>268</v>
      </c>
      <c r="G272" s="42">
        <f t="shared" si="9"/>
        <v>6.14358794339222E-7</v>
      </c>
      <c r="H272" s="42">
        <v>5.7601293032129195E-7</v>
      </c>
      <c r="I272" s="43"/>
    </row>
    <row r="273" spans="1:9" x14ac:dyDescent="0.25">
      <c r="A273" s="40">
        <v>269</v>
      </c>
      <c r="B273" s="40">
        <f>1-_xlfn.LOGNORM.DIST(A273,$N$17,$N$18,TRUE)</f>
        <v>1.6156583597215501E-5</v>
      </c>
      <c r="C273" s="40">
        <v>0.99998510897021997</v>
      </c>
      <c r="D273" s="40">
        <f t="shared" si="8"/>
        <v>1.4891029780028653E-5</v>
      </c>
      <c r="F273" s="42">
        <v>269</v>
      </c>
      <c r="G273" s="42">
        <f t="shared" si="9"/>
        <v>5.9114651969395749E-7</v>
      </c>
      <c r="H273" s="42">
        <v>5.53943781651447E-7</v>
      </c>
      <c r="I273" s="43"/>
    </row>
    <row r="274" spans="1:9" x14ac:dyDescent="0.25">
      <c r="A274" s="40">
        <v>270</v>
      </c>
      <c r="B274" s="40">
        <f>1-_xlfn.LOGNORM.DIST(A274,$N$17,$N$18,TRUE)</f>
        <v>1.5576658851546021E-5</v>
      </c>
      <c r="C274" s="40">
        <v>0.99998565224928404</v>
      </c>
      <c r="D274" s="40">
        <f t="shared" si="8"/>
        <v>1.4347750715959506E-5</v>
      </c>
      <c r="F274" s="42">
        <v>270</v>
      </c>
      <c r="G274" s="42">
        <f t="shared" si="9"/>
        <v>5.6885285601649432E-7</v>
      </c>
      <c r="H274" s="42">
        <v>5.3275854336607501E-7</v>
      </c>
      <c r="I274" s="43"/>
    </row>
    <row r="275" spans="1:9" x14ac:dyDescent="0.25">
      <c r="A275" s="40">
        <v>271</v>
      </c>
      <c r="B275" s="40">
        <f>1-_xlfn.LOGNORM.DIST(A275,$N$17,$N$18,TRUE)</f>
        <v>1.5018584365145138E-5</v>
      </c>
      <c r="C275" s="40">
        <v>0.99998617476960605</v>
      </c>
      <c r="D275" s="40">
        <f t="shared" si="8"/>
        <v>1.3825230393949006E-5</v>
      </c>
      <c r="F275" s="42">
        <v>271</v>
      </c>
      <c r="G275" s="42">
        <f t="shared" si="9"/>
        <v>5.4743980712614907E-7</v>
      </c>
      <c r="H275" s="42">
        <v>5.1242027782568902E-7</v>
      </c>
      <c r="I275" s="43"/>
    </row>
    <row r="276" spans="1:9" x14ac:dyDescent="0.25">
      <c r="A276" s="40">
        <v>272</v>
      </c>
      <c r="B276" s="40">
        <f>1-_xlfn.LOGNORM.DIST(A276,$N$17,$N$18,TRUE)</f>
        <v>1.4481497835339141E-5</v>
      </c>
      <c r="C276" s="40">
        <v>0.99998667736036295</v>
      </c>
      <c r="D276" s="40">
        <f t="shared" si="8"/>
        <v>1.3322639637047828E-5</v>
      </c>
      <c r="F276" s="42">
        <v>272</v>
      </c>
      <c r="G276" s="42">
        <f t="shared" si="9"/>
        <v>5.2687101606084469E-7</v>
      </c>
      <c r="H276" s="42">
        <v>4.9289365486565098E-7</v>
      </c>
      <c r="I276" s="43"/>
    </row>
    <row r="277" spans="1:9" x14ac:dyDescent="0.25">
      <c r="A277" s="40">
        <v>273</v>
      </c>
      <c r="B277" s="40">
        <f>1-_xlfn.LOGNORM.DIST(A277,$N$17,$N$18,TRUE)</f>
        <v>1.3964572527447316E-5</v>
      </c>
      <c r="C277" s="40">
        <v>0.999987160816175</v>
      </c>
      <c r="D277" s="40">
        <f t="shared" si="8"/>
        <v>1.2839183824997491E-5</v>
      </c>
      <c r="F277" s="42">
        <v>273</v>
      </c>
      <c r="G277" s="42">
        <f t="shared" si="9"/>
        <v>5.071116914687234E-7</v>
      </c>
      <c r="H277" s="42">
        <v>4.7414487908344497E-7</v>
      </c>
      <c r="I277" s="43"/>
    </row>
    <row r="278" spans="1:9" x14ac:dyDescent="0.25">
      <c r="A278" s="40">
        <v>274</v>
      </c>
      <c r="B278" s="40">
        <f>1-_xlfn.LOGNORM.DIST(A278,$N$17,$N$18,TRUE)</f>
        <v>1.3467015744783595E-5</v>
      </c>
      <c r="C278" s="40">
        <v>0.99998762589860501</v>
      </c>
      <c r="D278" s="40">
        <f t="shared" si="8"/>
        <v>1.2374101394985182E-5</v>
      </c>
      <c r="F278" s="42">
        <v>274</v>
      </c>
      <c r="G278" s="42">
        <f t="shared" si="9"/>
        <v>4.8812853743306984E-7</v>
      </c>
      <c r="H278" s="42">
        <v>4.5614162053840401E-7</v>
      </c>
      <c r="I278" s="43"/>
    </row>
    <row r="279" spans="1:9" x14ac:dyDescent="0.25">
      <c r="A279" s="40">
        <v>275</v>
      </c>
      <c r="B279" s="40">
        <f>1-_xlfn.LOGNORM.DIST(A279,$N$17,$N$18,TRUE)</f>
        <v>1.2988067366714873E-5</v>
      </c>
      <c r="C279" s="40">
        <v>0.99998807333759099</v>
      </c>
      <c r="D279" s="40">
        <f t="shared" si="8"/>
        <v>1.1926662409011968E-5</v>
      </c>
      <c r="F279" s="42">
        <v>275</v>
      </c>
      <c r="G279" s="42">
        <f t="shared" si="9"/>
        <v>4.6988968656465477E-7</v>
      </c>
      <c r="H279" s="42">
        <v>4.3885294869752199E-7</v>
      </c>
      <c r="I279" s="43"/>
    </row>
    <row r="280" spans="1:9" x14ac:dyDescent="0.25">
      <c r="A280" s="40">
        <v>276</v>
      </c>
      <c r="B280" s="40">
        <f>1-_xlfn.LOGNORM.DIST(A280,$N$17,$N$18,TRUE)</f>
        <v>1.2526998452666582E-5</v>
      </c>
      <c r="C280" s="40">
        <v>0.99998850383281401</v>
      </c>
      <c r="D280" s="40">
        <f t="shared" si="8"/>
        <v>1.1496167185987005E-5</v>
      </c>
      <c r="F280" s="42">
        <v>276</v>
      </c>
      <c r="G280" s="42">
        <f t="shared" si="9"/>
        <v>4.5236463620365779E-7</v>
      </c>
      <c r="H280" s="42">
        <v>4.2224926947050998E-7</v>
      </c>
      <c r="I280" s="43"/>
    </row>
    <row r="281" spans="1:9" x14ac:dyDescent="0.25">
      <c r="A281" s="40">
        <v>277</v>
      </c>
      <c r="B281" s="40">
        <f>1-_xlfn.LOGNORM.DIST(A281,$N$17,$N$18,TRUE)</f>
        <v>1.2083109907634615E-5</v>
      </c>
      <c r="C281" s="40">
        <v>0.99998891805500301</v>
      </c>
      <c r="D281" s="40">
        <f t="shared" si="8"/>
        <v>1.1081944996993442E-5</v>
      </c>
      <c r="F281" s="42">
        <v>277</v>
      </c>
      <c r="G281" s="42">
        <f t="shared" si="9"/>
        <v>4.3552418758145246E-7</v>
      </c>
      <c r="H281" s="42">
        <v>4.0630226518394601E-7</v>
      </c>
      <c r="I281" s="43"/>
    </row>
    <row r="282" spans="1:9" x14ac:dyDescent="0.25">
      <c r="A282" s="40">
        <v>278</v>
      </c>
      <c r="B282" s="40">
        <f>1-_xlfn.LOGNORM.DIST(A282,$N$17,$N$18,TRUE)</f>
        <v>1.1655731207760311E-5</v>
      </c>
      <c r="C282" s="40">
        <v>0.99998931664718405</v>
      </c>
      <c r="D282" s="40">
        <f t="shared" si="8"/>
        <v>1.068335281595445E-5</v>
      </c>
      <c r="F282" s="42">
        <v>278</v>
      </c>
      <c r="G282" s="42">
        <f t="shared" si="9"/>
        <v>4.1934038779988876E-7</v>
      </c>
      <c r="H282" s="42">
        <v>3.9098483735294401E-7</v>
      </c>
      <c r="I282" s="43"/>
    </row>
    <row r="283" spans="1:9" x14ac:dyDescent="0.25">
      <c r="A283" s="40">
        <v>279</v>
      </c>
      <c r="B283" s="40">
        <f>1-_xlfn.LOGNORM.DIST(A283,$N$17,$N$18,TRUE)</f>
        <v>1.1244219182526827E-5</v>
      </c>
      <c r="C283" s="40">
        <v>0.99998970022587397</v>
      </c>
      <c r="D283" s="40">
        <f t="shared" si="8"/>
        <v>1.0299774126032446E-5</v>
      </c>
      <c r="F283" s="42">
        <v>279</v>
      </c>
      <c r="G283" s="42">
        <f t="shared" si="9"/>
        <v>4.0378647449272241E-7</v>
      </c>
      <c r="H283" s="42">
        <v>3.76271052114947E-7</v>
      </c>
      <c r="I283" s="43"/>
    </row>
    <row r="284" spans="1:9" x14ac:dyDescent="0.25">
      <c r="A284" s="40">
        <v>280</v>
      </c>
      <c r="B284" s="40">
        <f>1-_xlfn.LOGNORM.DIST(A284,$N$17,$N$18,TRUE)</f>
        <v>1.0847956850246199E-5</v>
      </c>
      <c r="C284" s="40">
        <v>0.99999006938221302</v>
      </c>
      <c r="D284" s="40">
        <f t="shared" si="8"/>
        <v>9.9306177869795675E-6</v>
      </c>
      <c r="F284" s="42">
        <v>280</v>
      </c>
      <c r="G284" s="42">
        <f t="shared" si="9"/>
        <v>3.8883682304072635E-7</v>
      </c>
      <c r="H284" s="42">
        <v>3.6213608819752298E-7</v>
      </c>
      <c r="I284" s="43"/>
    </row>
    <row r="285" spans="1:9" x14ac:dyDescent="0.25">
      <c r="A285" s="40">
        <v>281</v>
      </c>
      <c r="B285" s="40">
        <f>1-_xlfn.LOGNORM.DIST(A285,$N$17,$N$18,TRUE)</f>
        <v>1.0466352306393034E-5</v>
      </c>
      <c r="C285" s="40">
        <v>0.99999042468305599</v>
      </c>
      <c r="D285" s="40">
        <f t="shared" si="8"/>
        <v>9.5753169440104813E-6</v>
      </c>
      <c r="F285" s="42">
        <v>281</v>
      </c>
      <c r="G285" s="42">
        <f t="shared" si="9"/>
        <v>3.7446689621825192E-7</v>
      </c>
      <c r="H285" s="42">
        <v>3.4855618729844198E-7</v>
      </c>
      <c r="I285" s="43"/>
    </row>
    <row r="286" spans="1:9" x14ac:dyDescent="0.25">
      <c r="A286" s="40">
        <v>282</v>
      </c>
      <c r="B286" s="40">
        <f>1-_xlfn.LOGNORM.DIST(A286,$N$17,$N$18,TRUE)</f>
        <v>1.0098837659899829E-5</v>
      </c>
      <c r="C286" s="40">
        <v>0.99999076667201203</v>
      </c>
      <c r="D286" s="40">
        <f t="shared" si="8"/>
        <v>9.233327987967499E-6</v>
      </c>
      <c r="F286" s="42">
        <v>282</v>
      </c>
      <c r="G286" s="42">
        <f t="shared" si="9"/>
        <v>3.6065319615512407E-7</v>
      </c>
      <c r="H286" s="42">
        <v>3.3550860676197299E-7</v>
      </c>
      <c r="I286" s="43"/>
    </row>
    <row r="287" spans="1:9" x14ac:dyDescent="0.25">
      <c r="A287" s="40">
        <v>283</v>
      </c>
      <c r="B287" s="40">
        <f>1-_xlfn.LOGNORM.DIST(A287,$N$17,$N$18,TRUE)</f>
        <v>9.7448680171918767E-6</v>
      </c>
      <c r="C287" s="40">
        <v>0.999991095870437</v>
      </c>
      <c r="D287" s="40">
        <f t="shared" si="8"/>
        <v>8.904129563003238E-6</v>
      </c>
      <c r="F287" s="42">
        <v>283</v>
      </c>
      <c r="G287" s="42">
        <f t="shared" si="9"/>
        <v>3.4737321850349231E-7</v>
      </c>
      <c r="H287" s="42">
        <v>3.2297157444141198E-7</v>
      </c>
      <c r="I287" s="43"/>
    </row>
    <row r="288" spans="1:9" x14ac:dyDescent="0.25">
      <c r="A288" s="40">
        <v>284</v>
      </c>
      <c r="B288" s="40">
        <f>1-_xlfn.LOGNORM.DIST(A288,$N$17,$N$18,TRUE)</f>
        <v>9.4039205104090584E-6</v>
      </c>
      <c r="C288" s="40">
        <v>0.99999141277838099</v>
      </c>
      <c r="D288" s="40">
        <f t="shared" si="8"/>
        <v>8.5872216190052697E-6</v>
      </c>
      <c r="F288" s="42">
        <v>284</v>
      </c>
      <c r="G288" s="42">
        <f t="shared" si="9"/>
        <v>3.3460540870465335E-7</v>
      </c>
      <c r="H288" s="42">
        <v>3.1092424564339598E-7</v>
      </c>
      <c r="I288" s="43"/>
    </row>
    <row r="289" spans="1:9" x14ac:dyDescent="0.25">
      <c r="A289" s="40">
        <v>285</v>
      </c>
      <c r="B289" s="40">
        <f>1-_xlfn.LOGNORM.DIST(A289,$N$17,$N$18,TRUE)</f>
        <v>9.075493368926324E-6</v>
      </c>
      <c r="C289" s="40">
        <v>0.99999171787549701</v>
      </c>
      <c r="D289" s="40">
        <f t="shared" si="8"/>
        <v>8.2821245029895962E-6</v>
      </c>
      <c r="F289" s="42">
        <v>285</v>
      </c>
      <c r="G289" s="42">
        <f t="shared" si="9"/>
        <v>3.2232912025612528E-7</v>
      </c>
      <c r="H289" s="42">
        <v>2.9934666205427698E-7</v>
      </c>
      <c r="I289" s="43"/>
    </row>
    <row r="290" spans="1:9" x14ac:dyDescent="0.25">
      <c r="A290" s="40">
        <v>286</v>
      </c>
      <c r="B290" s="40">
        <f>1-_xlfn.LOGNORM.DIST(A290,$N$17,$N$18,TRUE)</f>
        <v>8.7591050313973184E-6</v>
      </c>
      <c r="C290" s="40">
        <v>0.99999201162190399</v>
      </c>
      <c r="D290" s="40">
        <f t="shared" si="8"/>
        <v>7.9883780960132711E-6</v>
      </c>
      <c r="F290" s="42">
        <v>286</v>
      </c>
      <c r="G290" s="42">
        <f t="shared" si="9"/>
        <v>3.1052457488404762E-7</v>
      </c>
      <c r="H290" s="42">
        <v>2.8821971255424599E-7</v>
      </c>
      <c r="I290" s="43"/>
    </row>
    <row r="291" spans="1:9" x14ac:dyDescent="0.25">
      <c r="A291" s="40">
        <v>287</v>
      </c>
      <c r="B291" s="40">
        <f>1-_xlfn.LOGNORM.DIST(A291,$N$17,$N$18,TRUE)</f>
        <v>8.4542932963227457E-6</v>
      </c>
      <c r="C291" s="40">
        <v>0.99999229445902105</v>
      </c>
      <c r="D291" s="40">
        <f t="shared" si="8"/>
        <v>7.7055409789528184E-6</v>
      </c>
      <c r="F291" s="42">
        <v>287</v>
      </c>
      <c r="G291" s="42">
        <f t="shared" si="9"/>
        <v>2.9917282453073583E-7</v>
      </c>
      <c r="H291" s="42">
        <v>2.7752509582935301E-7</v>
      </c>
      <c r="I291" s="43"/>
    </row>
    <row r="292" spans="1:9" x14ac:dyDescent="0.25">
      <c r="A292" s="40">
        <v>288</v>
      </c>
      <c r="B292" s="40">
        <f>1-_xlfn.LOGNORM.DIST(A292,$N$17,$N$18,TRUE)</f>
        <v>8.1606145104773375E-6</v>
      </c>
      <c r="C292" s="40">
        <v>0.99999256681035298</v>
      </c>
      <c r="D292" s="40">
        <f t="shared" si="8"/>
        <v>7.4331896470214431E-6</v>
      </c>
      <c r="F292" s="42">
        <v>288</v>
      </c>
      <c r="G292" s="42">
        <f t="shared" si="9"/>
        <v>2.8825571507158464E-7</v>
      </c>
      <c r="H292" s="42">
        <v>2.6724528469567102E-7</v>
      </c>
      <c r="I292" s="43"/>
    </row>
    <row r="293" spans="1:9" x14ac:dyDescent="0.25">
      <c r="A293" s="40">
        <v>289</v>
      </c>
      <c r="B293" s="40">
        <f>1-_xlfn.LOGNORM.DIST(A293,$N$17,$N$18,TRUE)</f>
        <v>7.8776427921978254E-6</v>
      </c>
      <c r="C293" s="40">
        <v>0.99999282908225195</v>
      </c>
      <c r="D293" s="40">
        <f t="shared" si="8"/>
        <v>7.1709177480450137E-6</v>
      </c>
      <c r="F293" s="42">
        <v>289</v>
      </c>
      <c r="G293" s="42">
        <f t="shared" si="9"/>
        <v>2.7775585167970726E-7</v>
      </c>
      <c r="H293" s="42">
        <v>2.5736349205488698E-7</v>
      </c>
      <c r="I293" s="43"/>
    </row>
    <row r="294" spans="1:9" x14ac:dyDescent="0.25">
      <c r="A294" s="40">
        <v>290</v>
      </c>
      <c r="B294" s="40">
        <f>1-_xlfn.LOGNORM.DIST(A294,$N$17,$N$18,TRUE)</f>
        <v>7.6049692889768039E-6</v>
      </c>
      <c r="C294" s="40">
        <v>0.99999308166463896</v>
      </c>
      <c r="D294" s="40">
        <f t="shared" si="8"/>
        <v>6.9183353610391407E-6</v>
      </c>
      <c r="F294" s="42">
        <v>290</v>
      </c>
      <c r="G294" s="42">
        <f t="shared" si="9"/>
        <v>2.6765656576072816E-7</v>
      </c>
      <c r="H294" s="42">
        <v>2.4786363840346399E-7</v>
      </c>
      <c r="I294" s="43"/>
    </row>
    <row r="295" spans="1:9" x14ac:dyDescent="0.25">
      <c r="A295" s="40">
        <v>291</v>
      </c>
      <c r="B295" s="40">
        <f>1-_xlfn.LOGNORM.DIST(A295,$N$17,$N$18,TRUE)</f>
        <v>7.3422014669199953E-6</v>
      </c>
      <c r="C295" s="40">
        <v>0.99999332493169701</v>
      </c>
      <c r="D295" s="40">
        <f t="shared" si="8"/>
        <v>6.6750683029859204E-6</v>
      </c>
      <c r="F295" s="42">
        <v>291</v>
      </c>
      <c r="G295" s="42">
        <f t="shared" si="9"/>
        <v>2.579418833838856E-7</v>
      </c>
      <c r="H295" s="42">
        <v>2.3873032082242999E-7</v>
      </c>
      <c r="I295" s="43"/>
    </row>
    <row r="296" spans="1:9" x14ac:dyDescent="0.25">
      <c r="A296" s="40">
        <v>292</v>
      </c>
      <c r="B296" s="40">
        <f>1-_xlfn.LOGNORM.DIST(A296,$N$17,$N$18,TRUE)</f>
        <v>7.0889624312897581E-6</v>
      </c>
      <c r="C296" s="40">
        <v>0.99999355924253097</v>
      </c>
      <c r="D296" s="40">
        <f t="shared" si="8"/>
        <v>6.4407574690283909E-6</v>
      </c>
      <c r="F296" s="42">
        <v>292</v>
      </c>
      <c r="G296" s="42">
        <f t="shared" si="9"/>
        <v>2.485964951392262E-7</v>
      </c>
      <c r="H296" s="42">
        <v>2.29948783377544E-7</v>
      </c>
      <c r="I296" s="43"/>
    </row>
    <row r="297" spans="1:9" x14ac:dyDescent="0.25">
      <c r="A297" s="40">
        <v>293</v>
      </c>
      <c r="B297" s="40">
        <f>1-_xlfn.LOGNORM.DIST(A297,$N$17,$N$18,TRUE)</f>
        <v>6.8448902765805286E-6</v>
      </c>
      <c r="C297" s="40">
        <v>0.99999378494180202</v>
      </c>
      <c r="D297" s="40">
        <f t="shared" si="8"/>
        <v>6.2150581979780739E-6</v>
      </c>
      <c r="F297" s="42">
        <v>293</v>
      </c>
      <c r="G297" s="42">
        <f t="shared" si="9"/>
        <v>2.3960572735404254E-7</v>
      </c>
      <c r="H297" s="42">
        <v>2.2150488886355799E-7</v>
      </c>
      <c r="I297" s="43"/>
    </row>
    <row r="298" spans="1:9" x14ac:dyDescent="0.25">
      <c r="A298" s="40">
        <v>294</v>
      </c>
      <c r="B298" s="40">
        <f>1-_xlfn.LOGNORM.DIST(A298,$N$17,$N$18,TRUE)</f>
        <v>6.6096374646829048E-6</v>
      </c>
      <c r="C298" s="40">
        <v>0.99999400236033198</v>
      </c>
      <c r="D298" s="40">
        <f t="shared" si="8"/>
        <v>5.9976396680205823E-6</v>
      </c>
      <c r="F298" s="42">
        <v>294</v>
      </c>
      <c r="G298" s="42">
        <f t="shared" si="9"/>
        <v>2.3095551460501592E-7</v>
      </c>
      <c r="H298" s="42">
        <v>2.1338509182926401E-7</v>
      </c>
      <c r="I298" s="43"/>
    </row>
    <row r="299" spans="1:9" x14ac:dyDescent="0.25">
      <c r="A299" s="40">
        <v>295</v>
      </c>
      <c r="B299" s="40">
        <f>1-_xlfn.LOGNORM.DIST(A299,$N$17,$N$18,TRUE)</f>
        <v>6.3828702296930828E-6</v>
      </c>
      <c r="C299" s="40">
        <v>0.99999421181568304</v>
      </c>
      <c r="D299" s="40">
        <f t="shared" si="8"/>
        <v>5.7881843169571567E-6</v>
      </c>
      <c r="F299" s="42">
        <v>295</v>
      </c>
      <c r="G299" s="42">
        <f t="shared" si="9"/>
        <v>2.2263237346552047E-7</v>
      </c>
      <c r="H299" s="42">
        <v>2.0557641282322499E-7</v>
      </c>
      <c r="I299" s="43"/>
    </row>
    <row r="300" spans="1:9" x14ac:dyDescent="0.25">
      <c r="A300" s="40">
        <v>296</v>
      </c>
      <c r="B300" s="40">
        <f>1-_xlfn.LOGNORM.DIST(A300,$N$17,$N$18,TRUE)</f>
        <v>6.16426800859049E-6</v>
      </c>
      <c r="C300" s="40">
        <v>0.99999441361271002</v>
      </c>
      <c r="D300" s="40">
        <f t="shared" si="8"/>
        <v>5.5863872899797329E-6</v>
      </c>
      <c r="F300" s="42">
        <v>296</v>
      </c>
      <c r="G300" s="42">
        <f t="shared" si="9"/>
        <v>2.1462337743055873E-7</v>
      </c>
      <c r="H300" s="42">
        <v>1.98066413802909E-7</v>
      </c>
      <c r="I300" s="43"/>
    </row>
    <row r="301" spans="1:9" x14ac:dyDescent="0.25">
      <c r="A301" s="40">
        <v>297</v>
      </c>
      <c r="B301" s="40">
        <f>1-_xlfn.LOGNORM.DIST(A301,$N$17,$N$18,TRUE)</f>
        <v>5.9535228966733911E-6</v>
      </c>
      <c r="C301" s="40">
        <v>0.99999460804408902</v>
      </c>
      <c r="D301" s="40">
        <f t="shared" si="8"/>
        <v>5.3919559109827375E-6</v>
      </c>
      <c r="F301" s="42">
        <v>297</v>
      </c>
      <c r="G301" s="42">
        <f t="shared" si="9"/>
        <v>2.0691613296447899E-7</v>
      </c>
      <c r="H301" s="42">
        <v>1.9084317465274101E-7</v>
      </c>
      <c r="I301" s="43"/>
    </row>
    <row r="302" spans="1:9" x14ac:dyDescent="0.25">
      <c r="A302" s="40">
        <v>298</v>
      </c>
      <c r="B302" s="40">
        <f>1-_xlfn.LOGNORM.DIST(A302,$N$17,$N$18,TRUE)</f>
        <v>5.7503391254210001E-6</v>
      </c>
      <c r="C302" s="40">
        <v>0.99999479539083003</v>
      </c>
      <c r="D302" s="40">
        <f t="shared" si="8"/>
        <v>5.2046091699731178E-6</v>
      </c>
      <c r="F302" s="42">
        <v>298</v>
      </c>
      <c r="G302" s="42">
        <f t="shared" si="9"/>
        <v>1.9949875661937912E-7</v>
      </c>
      <c r="H302" s="42">
        <v>1.83895270759455E-7</v>
      </c>
      <c r="I302" s="43"/>
    </row>
    <row r="303" spans="1:9" x14ac:dyDescent="0.25">
      <c r="A303" s="40">
        <v>299</v>
      </c>
      <c r="B303" s="40">
        <f>1-_xlfn.LOGNORM.DIST(A303,$N$17,$N$18,TRUE)</f>
        <v>5.5544325642253867E-6</v>
      </c>
      <c r="C303" s="40">
        <v>0.99999497592275199</v>
      </c>
      <c r="D303" s="40">
        <f t="shared" si="8"/>
        <v>5.0240772480059093E-6</v>
      </c>
      <c r="F303" s="42">
        <v>299</v>
      </c>
      <c r="G303" s="42">
        <f t="shared" si="9"/>
        <v>1.9235985317449239E-7</v>
      </c>
      <c r="H303" s="42">
        <v>1.7721175159507199E-7</v>
      </c>
      <c r="I303" s="43"/>
    </row>
    <row r="304" spans="1:9" x14ac:dyDescent="0.25">
      <c r="A304" s="40">
        <v>300</v>
      </c>
      <c r="B304" s="40">
        <f>1-_xlfn.LOGNORM.DIST(A304,$N$17,$N$18,TRUE)</f>
        <v>5.3655302423294415E-6</v>
      </c>
      <c r="C304" s="40">
        <v>0.99999514989895499</v>
      </c>
      <c r="D304" s="40">
        <f t="shared" si="8"/>
        <v>4.8501010450063831E-6</v>
      </c>
      <c r="F304" s="42">
        <v>300</v>
      </c>
      <c r="G304" s="42">
        <f t="shared" si="9"/>
        <v>1.8548849474932568E-7</v>
      </c>
      <c r="H304" s="42">
        <v>1.7078212026093701E-7</v>
      </c>
      <c r="I304" s="43"/>
    </row>
    <row r="305" spans="1:9" x14ac:dyDescent="0.25">
      <c r="A305" s="40">
        <v>301</v>
      </c>
      <c r="B305" s="40">
        <f>1-_xlfn.LOGNORM.DIST(A305,$N$17,$N$18,TRUE)</f>
        <v>5.1833698913039683E-6</v>
      </c>
      <c r="C305" s="40">
        <v>0.99999531756826099</v>
      </c>
      <c r="D305" s="40">
        <f t="shared" si="8"/>
        <v>4.6824317390115056E-6</v>
      </c>
      <c r="F305" s="42">
        <v>301</v>
      </c>
      <c r="G305" s="42">
        <f t="shared" si="9"/>
        <v>1.7887420084554347E-7</v>
      </c>
      <c r="H305" s="42">
        <v>1.6459631394788299E-7</v>
      </c>
      <c r="I305" s="43"/>
    </row>
    <row r="306" spans="1:9" x14ac:dyDescent="0.25">
      <c r="A306" s="40">
        <v>302</v>
      </c>
      <c r="B306" s="40">
        <f>1-_xlfn.LOGNORM.DIST(A306,$N$17,$N$18,TRUE)</f>
        <v>5.0076995077308339E-6</v>
      </c>
      <c r="C306" s="40">
        <v>0.99999547916963605</v>
      </c>
      <c r="D306" s="40">
        <f t="shared" si="8"/>
        <v>4.5208303639521219E-6</v>
      </c>
      <c r="F306" s="42">
        <v>302</v>
      </c>
      <c r="G306" s="42">
        <f t="shared" si="9"/>
        <v>1.7250691927474826E-7</v>
      </c>
      <c r="H306" s="42">
        <v>1.5864468527013E-7</v>
      </c>
      <c r="I306" s="43"/>
    </row>
    <row r="307" spans="1:9" x14ac:dyDescent="0.25">
      <c r="A307" s="40">
        <v>303</v>
      </c>
      <c r="B307" s="40">
        <f>1-_xlfn.LOGNORM.DIST(A307,$N$17,$N$18,TRUE)</f>
        <v>4.8382769337607101E-6</v>
      </c>
      <c r="C307" s="40">
        <v>0.99999563493260102</v>
      </c>
      <c r="D307" s="40">
        <f t="shared" si="8"/>
        <v>4.3650673989814592E-6</v>
      </c>
      <c r="F307" s="42">
        <v>303</v>
      </c>
      <c r="G307" s="42">
        <f t="shared" si="9"/>
        <v>1.663770079313671E-7</v>
      </c>
      <c r="H307" s="42">
        <v>1.5291798443238699E-7</v>
      </c>
      <c r="I307" s="43"/>
    </row>
    <row r="308" spans="1:9" x14ac:dyDescent="0.25">
      <c r="A308" s="40">
        <v>304</v>
      </c>
      <c r="B308" s="40">
        <f>1-_xlfn.LOGNORM.DIST(A308,$N$17,$N$18,TRUE)</f>
        <v>4.674869455878472E-6</v>
      </c>
      <c r="C308" s="40">
        <v>0.99999578507761899</v>
      </c>
      <c r="D308" s="40">
        <f t="shared" si="8"/>
        <v>4.2149223810072911E-6</v>
      </c>
      <c r="F308" s="42">
        <v>304</v>
      </c>
      <c r="G308" s="42">
        <f t="shared" si="9"/>
        <v>1.6047521737177918E-7</v>
      </c>
      <c r="H308" s="42">
        <v>1.47407342191586E-7</v>
      </c>
      <c r="I308" s="43"/>
    </row>
    <row r="309" spans="1:9" x14ac:dyDescent="0.25">
      <c r="A309" s="40">
        <v>305</v>
      </c>
      <c r="B309" s="40">
        <f>1-_xlfn.LOGNORM.DIST(A309,$N$17,$N$18,TRUE)</f>
        <v>4.5172534205439874E-6</v>
      </c>
      <c r="C309" s="40">
        <v>0.99999592981646501</v>
      </c>
      <c r="D309" s="40">
        <f t="shared" si="8"/>
        <v>4.0701835349876703E-6</v>
      </c>
      <c r="F309" s="42">
        <v>305</v>
      </c>
      <c r="G309" s="42">
        <f t="shared" si="9"/>
        <v>1.5479267416270032E-7</v>
      </c>
      <c r="H309" s="42">
        <v>1.4210425357664299E-7</v>
      </c>
      <c r="I309" s="43"/>
    </row>
    <row r="310" spans="1:9" x14ac:dyDescent="0.25">
      <c r="A310" s="40">
        <v>306</v>
      </c>
      <c r="B310" s="40">
        <f>1-_xlfn.LOGNORM.DIST(A310,$N$17,$N$18,TRUE)</f>
        <v>4.3652138667082951E-6</v>
      </c>
      <c r="C310" s="40">
        <v>0.999996069352586</v>
      </c>
      <c r="D310" s="40">
        <f t="shared" si="8"/>
        <v>3.9306474139966241E-6</v>
      </c>
      <c r="F310" s="42">
        <v>306</v>
      </c>
      <c r="G310" s="42">
        <f t="shared" si="9"/>
        <v>1.493208649635638E-7</v>
      </c>
      <c r="H310" s="42">
        <v>1.3700056233120801E-7</v>
      </c>
      <c r="I310" s="43"/>
    </row>
    <row r="311" spans="1:9" x14ac:dyDescent="0.25">
      <c r="A311" s="40">
        <v>307</v>
      </c>
      <c r="B311" s="40">
        <f>1-_xlfn.LOGNORM.DIST(A311,$N$17,$N$18,TRUE)</f>
        <v>4.2185441724296169E-6</v>
      </c>
      <c r="C311" s="40">
        <v>0.99999620388144195</v>
      </c>
      <c r="D311" s="40">
        <f t="shared" si="8"/>
        <v>3.7961185580526191E-6</v>
      </c>
      <c r="F311" s="42">
        <v>307</v>
      </c>
      <c r="G311" s="42">
        <f t="shared" si="9"/>
        <v>1.44051621309334E-7</v>
      </c>
      <c r="H311" s="42">
        <v>1.3208844604612901E-7</v>
      </c>
      <c r="I311" s="43"/>
    </row>
    <row r="312" spans="1:9" x14ac:dyDescent="0.25">
      <c r="A312" s="40">
        <v>308</v>
      </c>
      <c r="B312" s="40">
        <f>1-_xlfn.LOGNORM.DIST(A312,$N$17,$N$18,TRUE)</f>
        <v>4.0770457184757802E-6</v>
      </c>
      <c r="C312" s="40">
        <v>0.99999633359083095</v>
      </c>
      <c r="D312" s="40">
        <f t="shared" si="8"/>
        <v>3.6664091690452594E-6</v>
      </c>
      <c r="F312" s="42">
        <v>308</v>
      </c>
      <c r="G312" s="42">
        <f t="shared" si="9"/>
        <v>1.389771050617767E-7</v>
      </c>
      <c r="H312" s="42">
        <v>1.2736040195003101E-7</v>
      </c>
      <c r="I312" s="43"/>
    </row>
    <row r="313" spans="1:9" x14ac:dyDescent="0.25">
      <c r="A313" s="40">
        <v>309</v>
      </c>
      <c r="B313" s="40">
        <f>1-_xlfn.LOGNORM.DIST(A313,$N$17,$N$18,TRUE)</f>
        <v>3.9405275638060289E-6</v>
      </c>
      <c r="C313" s="40">
        <v>0.99999645866120002</v>
      </c>
      <c r="D313" s="40">
        <f t="shared" si="8"/>
        <v>3.5413387999838619E-6</v>
      </c>
      <c r="F313" s="42">
        <v>309</v>
      </c>
      <c r="G313" s="42">
        <f t="shared" si="9"/>
        <v>1.3408979449870587E-7</v>
      </c>
      <c r="H313" s="42">
        <v>1.22809233327696E-7</v>
      </c>
      <c r="I313" s="43"/>
    </row>
    <row r="314" spans="1:9" x14ac:dyDescent="0.25">
      <c r="A314" s="40">
        <v>310</v>
      </c>
      <c r="B314" s="40">
        <f>1-_xlfn.LOGNORM.DIST(A314,$N$17,$N$18,TRUE)</f>
        <v>3.8088061369290216E-6</v>
      </c>
      <c r="C314" s="40">
        <v>0.99999657926594998</v>
      </c>
      <c r="D314" s="40">
        <f t="shared" si="8"/>
        <v>3.4207340500191918E-6</v>
      </c>
      <c r="F314" s="42">
        <v>310</v>
      </c>
      <c r="G314" s="42">
        <f t="shared" si="9"/>
        <v>1.2938247101219217E-7</v>
      </c>
      <c r="H314" s="42">
        <v>1.1842803653761299E-7</v>
      </c>
      <c r="I314" s="43"/>
    </row>
    <row r="315" spans="1:9" x14ac:dyDescent="0.25">
      <c r="A315" s="40">
        <v>311</v>
      </c>
      <c r="B315" s="40">
        <f>1-_xlfn.LOGNORM.DIST(A315,$N$17,$N$18,TRUE)</f>
        <v>3.6817049385851064E-6</v>
      </c>
      <c r="C315" s="40">
        <v>0.999996695571718</v>
      </c>
      <c r="D315" s="40">
        <f t="shared" si="8"/>
        <v>3.3044282820027249E-6</v>
      </c>
      <c r="F315" s="42">
        <v>311</v>
      </c>
      <c r="G315" s="42">
        <f t="shared" si="9"/>
        <v>1.248482063880477E-7</v>
      </c>
      <c r="H315" s="42">
        <v>1.14210188601169E-7</v>
      </c>
      <c r="I315" s="43"/>
    </row>
    <row r="316" spans="1:9" x14ac:dyDescent="0.25">
      <c r="A316" s="40">
        <v>312</v>
      </c>
      <c r="B316" s="40">
        <f>1-_xlfn.LOGNORM.DIST(A316,$N$17,$N$18,TRUE)</f>
        <v>3.5590542575292261E-6</v>
      </c>
      <c r="C316" s="40">
        <v>0.99999680773865496</v>
      </c>
      <c r="D316" s="40">
        <f t="shared" si="8"/>
        <v>3.1922613450419135E-6</v>
      </c>
      <c r="F316" s="42">
        <v>312</v>
      </c>
      <c r="G316" s="42">
        <f t="shared" si="9"/>
        <v>1.2048035064025585E-7</v>
      </c>
      <c r="H316" s="42">
        <v>1.1014933533752601E-7</v>
      </c>
      <c r="I316" s="43"/>
    </row>
    <row r="317" spans="1:9" x14ac:dyDescent="0.25">
      <c r="A317" s="40">
        <v>313</v>
      </c>
      <c r="B317" s="40">
        <f>1-_xlfn.LOGNORM.DIST(A317,$N$17,$N$18,TRUE)</f>
        <v>3.4406908983042328E-6</v>
      </c>
      <c r="C317" s="40">
        <v>0.99999691592068396</v>
      </c>
      <c r="D317" s="40">
        <f t="shared" si="8"/>
        <v>3.0840793160402669E-6</v>
      </c>
      <c r="F317" s="42">
        <v>313</v>
      </c>
      <c r="G317" s="42">
        <f t="shared" si="9"/>
        <v>1.1627252037521184E-7</v>
      </c>
      <c r="H317" s="42">
        <v>1.06239380019249E-7</v>
      </c>
      <c r="I317" s="43"/>
    </row>
    <row r="318" spans="1:9" x14ac:dyDescent="0.25">
      <c r="A318" s="40">
        <v>314</v>
      </c>
      <c r="B318" s="40">
        <f>1-_xlfn.LOGNORM.DIST(A318,$N$17,$N$18,TRUE)</f>
        <v>3.326457920338477E-6</v>
      </c>
      <c r="C318" s="40">
        <v>0.99999702026575998</v>
      </c>
      <c r="D318" s="40">
        <f t="shared" si="8"/>
        <v>2.9797342400161853E-6</v>
      </c>
      <c r="F318" s="42">
        <v>314</v>
      </c>
      <c r="G318" s="42">
        <f t="shared" si="9"/>
        <v>1.1221858766181382E-7</v>
      </c>
      <c r="H318" s="42">
        <v>1.02474472524963E-7</v>
      </c>
      <c r="I318" s="43"/>
    </row>
    <row r="319" spans="1:9" x14ac:dyDescent="0.25">
      <c r="A319" s="40">
        <v>315</v>
      </c>
      <c r="B319" s="40">
        <f>1-_xlfn.LOGNORM.DIST(A319,$N$17,$N$18,TRUE)</f>
        <v>3.2162043874794932E-6</v>
      </c>
      <c r="C319" s="40">
        <v>0.99999712091610404</v>
      </c>
      <c r="D319" s="40">
        <f t="shared" si="8"/>
        <v>2.8790838959569243E-6</v>
      </c>
      <c r="F319" s="42">
        <v>315</v>
      </c>
      <c r="G319" s="42">
        <f t="shared" si="9"/>
        <v>1.0831266938461084E-7</v>
      </c>
      <c r="H319" s="42">
        <v>9.8848998966549395E-8</v>
      </c>
      <c r="I319" s="43"/>
    </row>
    <row r="320" spans="1:9" x14ac:dyDescent="0.25">
      <c r="A320" s="40">
        <v>316</v>
      </c>
      <c r="B320" s="40">
        <f>1-_xlfn.LOGNORM.DIST(A320,$N$17,$N$18,TRUE)</f>
        <v>3.1097851287409384E-6</v>
      </c>
      <c r="C320" s="40">
        <v>0.99999721800843699</v>
      </c>
      <c r="D320" s="40">
        <f t="shared" si="8"/>
        <v>2.7819915630056258E-6</v>
      </c>
      <c r="F320" s="42">
        <v>316</v>
      </c>
      <c r="G320" s="42">
        <f t="shared" si="9"/>
        <v>1.0454911705823688E-7</v>
      </c>
      <c r="H320" s="42">
        <v>9.5357571769280396E-8</v>
      </c>
      <c r="I320" s="43"/>
    </row>
    <row r="321" spans="1:9" x14ac:dyDescent="0.25">
      <c r="A321" s="40">
        <v>317</v>
      </c>
      <c r="B321" s="40">
        <f>1-_xlfn.LOGNORM.DIST(A321,$N$17,$N$18,TRUE)</f>
        <v>3.0070605082643809E-6</v>
      </c>
      <c r="C321" s="40">
        <v>0.99999731167420203</v>
      </c>
      <c r="D321" s="40">
        <f t="shared" si="8"/>
        <v>2.6883257979726238E-6</v>
      </c>
      <c r="F321" s="42">
        <v>317</v>
      </c>
      <c r="G321" s="42">
        <f t="shared" si="9"/>
        <v>1.009225070823838E-7</v>
      </c>
      <c r="H321" s="42">
        <v>9.1995020184461095E-8</v>
      </c>
      <c r="I321" s="43"/>
    </row>
    <row r="322" spans="1:9" x14ac:dyDescent="0.25">
      <c r="A322" s="40">
        <v>318</v>
      </c>
      <c r="B322" s="40">
        <f>1-_xlfn.LOGNORM.DIST(A322,$N$17,$N$18,TRUE)</f>
        <v>2.9078962053841195E-6</v>
      </c>
      <c r="C322" s="40">
        <v>0.99999740203977805</v>
      </c>
      <c r="D322" s="40">
        <f t="shared" si="8"/>
        <v>2.5979602219505793E-6</v>
      </c>
      <c r="F322" s="42">
        <v>318</v>
      </c>
      <c r="G322" s="42">
        <f t="shared" si="9"/>
        <v>9.7427631417547488E-8</v>
      </c>
      <c r="H322" s="42">
        <v>8.8756381214987494E-8</v>
      </c>
      <c r="I322" s="43"/>
    </row>
    <row r="323" spans="1:9" x14ac:dyDescent="0.25">
      <c r="A323" s="40">
        <v>319</v>
      </c>
      <c r="B323" s="40">
        <f>1-_xlfn.LOGNORM.DIST(A323,$N$17,$N$18,TRUE)</f>
        <v>2.812163003351742E-6</v>
      </c>
      <c r="C323" s="40">
        <v>0.99999748922667797</v>
      </c>
      <c r="D323" s="40">
        <f t="shared" si="8"/>
        <v>2.5107733220286477E-6</v>
      </c>
      <c r="F323" s="42">
        <v>319</v>
      </c>
      <c r="G323" s="42">
        <f t="shared" si="9"/>
        <v>9.4059488662701034E-8</v>
      </c>
      <c r="H323" s="42">
        <v>8.5636890935205E-8</v>
      </c>
      <c r="I323" s="43"/>
    </row>
    <row r="324" spans="1:9" x14ac:dyDescent="0.25">
      <c r="A324" s="40">
        <v>320</v>
      </c>
      <c r="B324" s="40">
        <f>1-_xlfn.LOGNORM.DIST(A324,$N$17,$N$18,TRUE)</f>
        <v>2.7197365869424672E-6</v>
      </c>
      <c r="C324" s="40">
        <v>0.99999757335174899</v>
      </c>
      <c r="D324" s="40">
        <f t="shared" si="8"/>
        <v>2.4266482510082454E-6</v>
      </c>
      <c r="F324" s="42">
        <v>320</v>
      </c>
      <c r="G324" s="42">
        <f t="shared" si="9"/>
        <v>9.0813275516886979E-8</v>
      </c>
      <c r="H324" s="42">
        <v>8.2631976187301498E-8</v>
      </c>
      <c r="I324" s="43"/>
    </row>
    <row r="325" spans="1:9" x14ac:dyDescent="0.25">
      <c r="A325" s="40">
        <v>321</v>
      </c>
      <c r="B325" s="40">
        <f>1-_xlfn.LOGNORM.DIST(A325,$N$17,$N$18,TRUE)</f>
        <v>2.6304973489432726E-6</v>
      </c>
      <c r="C325" s="40">
        <v>0.99999765452735601</v>
      </c>
      <c r="D325" s="40">
        <f t="shared" ref="D325:D388" si="10">1-C325</f>
        <v>2.3454726439942064E-6</v>
      </c>
      <c r="F325" s="42">
        <v>321</v>
      </c>
      <c r="G325" s="42">
        <f t="shared" ref="G325:G388" si="11">_xlfn.LOGNORM.DIST(F325,$N$17,$N$18,FALSE)</f>
        <v>8.7684378607611952E-8</v>
      </c>
      <c r="H325" s="42">
        <v>7.9737246637317503E-8</v>
      </c>
      <c r="I325" s="43"/>
    </row>
    <row r="326" spans="1:9" x14ac:dyDescent="0.25">
      <c r="A326" s="40">
        <v>322</v>
      </c>
      <c r="B326" s="40">
        <f>1-_xlfn.LOGNORM.DIST(A326,$N$17,$N$18,TRUE)</f>
        <v>2.5443302034133808E-6</v>
      </c>
      <c r="C326" s="40">
        <v>0.99999773286156202</v>
      </c>
      <c r="D326" s="40">
        <f t="shared" si="10"/>
        <v>2.2671384379835402E-6</v>
      </c>
      <c r="F326" s="42">
        <v>322</v>
      </c>
      <c r="G326" s="42">
        <f t="shared" si="11"/>
        <v>8.4668366669680122E-8</v>
      </c>
      <c r="H326" s="42">
        <v>7.6948487174618001E-8</v>
      </c>
      <c r="I326" s="43"/>
    </row>
    <row r="327" spans="1:9" x14ac:dyDescent="0.25">
      <c r="A327" s="40">
        <v>323</v>
      </c>
      <c r="B327" s="40">
        <f>1-_xlfn.LOGNORM.DIST(A327,$N$17,$N$18,TRUE)</f>
        <v>2.4611244080485761E-6</v>
      </c>
      <c r="C327" s="40">
        <v>0.999997808458302</v>
      </c>
      <c r="D327" s="40">
        <f t="shared" si="10"/>
        <v>2.1915416980045066E-6</v>
      </c>
      <c r="F327" s="42">
        <v>323</v>
      </c>
      <c r="G327" s="42">
        <f t="shared" si="11"/>
        <v>8.1760983058854315E-8</v>
      </c>
      <c r="H327" s="42">
        <v>7.42616506394233E-8</v>
      </c>
      <c r="I327" s="43"/>
    </row>
    <row r="328" spans="1:9" x14ac:dyDescent="0.25">
      <c r="A328" s="40">
        <v>324</v>
      </c>
      <c r="B328" s="40">
        <f>1-_xlfn.LOGNORM.DIST(A328,$N$17,$N$18,TRUE)</f>
        <v>2.3807733926517471E-6</v>
      </c>
      <c r="C328" s="40">
        <v>0.99999788141753998</v>
      </c>
      <c r="D328" s="40">
        <f t="shared" si="10"/>
        <v>2.1185824600200576E-6</v>
      </c>
      <c r="F328" s="42">
        <v>324</v>
      </c>
      <c r="G328" s="42">
        <f t="shared" si="11"/>
        <v>7.8958138585488452E-8</v>
      </c>
      <c r="H328" s="42">
        <v>7.1672850863748806E-8</v>
      </c>
      <c r="I328" s="43"/>
    </row>
    <row r="329" spans="1:9" x14ac:dyDescent="0.25">
      <c r="A329" s="40">
        <v>325</v>
      </c>
      <c r="B329" s="40">
        <f>1-_xlfn.LOGNORM.DIST(A329,$N$17,$N$18,TRUE)</f>
        <v>2.3031745957080574E-6</v>
      </c>
      <c r="C329" s="40">
        <v>0.99999795183543605</v>
      </c>
      <c r="D329" s="40">
        <f t="shared" si="10"/>
        <v>2.0481645639502943E-6</v>
      </c>
      <c r="F329" s="42">
        <v>325</v>
      </c>
      <c r="G329" s="42">
        <f t="shared" si="11"/>
        <v>7.6255904653925357E-8</v>
      </c>
      <c r="H329" s="42">
        <v>6.9178356011712699E-8</v>
      </c>
      <c r="I329" s="43"/>
    </row>
    <row r="330" spans="1:9" x14ac:dyDescent="0.25">
      <c r="A330" s="40">
        <v>326</v>
      </c>
      <c r="B330" s="40">
        <f>1-_xlfn.LOGNORM.DIST(A330,$N$17,$N$18,TRUE)</f>
        <v>2.228229306400209E-6</v>
      </c>
      <c r="C330" s="40">
        <v>0.99999801980448999</v>
      </c>
      <c r="D330" s="40">
        <f t="shared" si="10"/>
        <v>1.980195510009608E-6</v>
      </c>
      <c r="F330" s="42">
        <v>326</v>
      </c>
      <c r="G330" s="42">
        <f t="shared" si="11"/>
        <v>7.3650506694123076E-8</v>
      </c>
      <c r="H330" s="42">
        <v>6.67745822058943E-8</v>
      </c>
      <c r="I330" s="43"/>
    </row>
    <row r="331" spans="1:9" x14ac:dyDescent="0.25">
      <c r="A331" s="40">
        <v>327</v>
      </c>
      <c r="B331" s="40">
        <f>1-_xlfn.LOGNORM.DIST(A331,$N$17,$N$18,TRUE)</f>
        <v>2.1558425141732229E-6</v>
      </c>
      <c r="C331" s="40">
        <v>0.99999808541369095</v>
      </c>
      <c r="D331" s="40">
        <f t="shared" si="10"/>
        <v>1.9145863090486159E-6</v>
      </c>
      <c r="F331" s="42">
        <v>327</v>
      </c>
      <c r="G331" s="42">
        <f t="shared" si="11"/>
        <v>7.1138317872585731E-8</v>
      </c>
      <c r="H331" s="42">
        <v>6.4458087426991206E-8</v>
      </c>
      <c r="I331" s="43"/>
    </row>
    <row r="332" spans="1:9" x14ac:dyDescent="0.25">
      <c r="A332" s="40">
        <v>328</v>
      </c>
      <c r="B332" s="40">
        <f>1-_xlfn.LOGNORM.DIST(A332,$N$17,$N$18,TRUE)</f>
        <v>2.0859227640723788E-6</v>
      </c>
      <c r="C332" s="40">
        <v>0.999998148748654</v>
      </c>
      <c r="D332" s="40">
        <f t="shared" si="10"/>
        <v>1.8512513459967295E-6</v>
      </c>
      <c r="F332" s="42">
        <v>328</v>
      </c>
      <c r="G332" s="42">
        <f t="shared" si="11"/>
        <v>6.8715853070274341E-8</v>
      </c>
      <c r="H332" s="42">
        <v>6.2225565674631303E-8</v>
      </c>
      <c r="I332" s="43"/>
    </row>
    <row r="333" spans="1:9" x14ac:dyDescent="0.25">
      <c r="A333" s="40">
        <v>329</v>
      </c>
      <c r="B333" s="40">
        <f>1-_xlfn.LOGNORM.DIST(A333,$N$17,$N$18,TRUE)</f>
        <v>2.0183820178543144E-6</v>
      </c>
      <c r="C333" s="40">
        <v>0.99999820989175303</v>
      </c>
      <c r="D333" s="40">
        <f t="shared" si="10"/>
        <v>1.7901082469684582E-6</v>
      </c>
      <c r="F333" s="42">
        <v>329</v>
      </c>
      <c r="G333" s="42">
        <f t="shared" si="11"/>
        <v>6.6379763115740266E-8</v>
      </c>
      <c r="H333" s="42">
        <v>6.0073841377723905E-8</v>
      </c>
      <c r="I333" s="43"/>
    </row>
    <row r="334" spans="1:9" x14ac:dyDescent="0.25">
      <c r="A334" s="40">
        <v>330</v>
      </c>
      <c r="B334" s="40">
        <f>1-_xlfn.LOGNORM.DIST(A334,$N$17,$N$18,TRUE)</f>
        <v>1.9531355205382184E-6</v>
      </c>
      <c r="C334" s="40">
        <v>0.99999826892224997</v>
      </c>
      <c r="D334" s="40">
        <f t="shared" si="10"/>
        <v>1.7310777500334495E-6</v>
      </c>
      <c r="F334" s="42">
        <v>330</v>
      </c>
      <c r="G334" s="42">
        <f t="shared" si="11"/>
        <v>6.4126829262239155E-8</v>
      </c>
      <c r="H334" s="42">
        <v>5.7999864043355401E-8</v>
      </c>
      <c r="I334" s="43"/>
    </row>
    <row r="335" spans="1:9" x14ac:dyDescent="0.25">
      <c r="A335" s="40">
        <v>331</v>
      </c>
      <c r="B335" s="40">
        <f>1-_xlfn.LOGNORM.DIST(A335,$N$17,$N$18,TRUE)</f>
        <v>1.8901016731742715E-6</v>
      </c>
      <c r="C335" s="40">
        <v>0.99999832591641802</v>
      </c>
      <c r="D335" s="40">
        <f t="shared" si="10"/>
        <v>1.6740835819817335E-6</v>
      </c>
      <c r="F335" s="42">
        <v>331</v>
      </c>
      <c r="G335" s="42">
        <f t="shared" si="11"/>
        <v>6.1953957898125144E-8</v>
      </c>
      <c r="H335" s="42">
        <v>5.6000703133588697E-8</v>
      </c>
      <c r="I335" s="43"/>
    </row>
    <row r="336" spans="1:9" x14ac:dyDescent="0.25">
      <c r="A336" s="40">
        <v>332</v>
      </c>
      <c r="B336" s="40">
        <f>1-_xlfn.LOGNORM.DIST(A336,$N$17,$N$18,TRUE)</f>
        <v>1.829201909719913E-6</v>
      </c>
      <c r="C336" s="40">
        <v>0.99999838094765503</v>
      </c>
      <c r="D336" s="40">
        <f t="shared" si="10"/>
        <v>1.6190523449699512E-6</v>
      </c>
      <c r="F336" s="42">
        <v>332</v>
      </c>
      <c r="G336" s="42">
        <f t="shared" si="11"/>
        <v>5.9858175480293905E-8</v>
      </c>
      <c r="H336" s="42">
        <v>5.40735431601989E-8</v>
      </c>
      <c r="I336" s="43"/>
    </row>
    <row r="337" spans="1:9" x14ac:dyDescent="0.25">
      <c r="A337" s="40">
        <v>333</v>
      </c>
      <c r="B337" s="40">
        <f>1-_xlfn.LOGNORM.DIST(A337,$N$17,$N$18,TRUE)</f>
        <v>1.770360579911312E-6</v>
      </c>
      <c r="C337" s="40">
        <v>0.99999843408660105</v>
      </c>
      <c r="D337" s="40">
        <f t="shared" si="10"/>
        <v>1.5659133989487373E-6</v>
      </c>
      <c r="F337" s="42">
        <v>333</v>
      </c>
      <c r="G337" s="42">
        <f t="shared" si="11"/>
        <v>5.7836623680902363E-8</v>
      </c>
      <c r="H337" s="42">
        <v>5.2215678987644102E-8</v>
      </c>
      <c r="I337" s="43"/>
    </row>
    <row r="338" spans="1:9" x14ac:dyDescent="0.25">
      <c r="A338" s="40">
        <v>334</v>
      </c>
      <c r="B338" s="40">
        <f>1-_xlfn.LOGNORM.DIST(A338,$N$17,$N$18,TRUE)</f>
        <v>1.7135048359095961E-6</v>
      </c>
      <c r="C338" s="40">
        <v>0.99999848540124303</v>
      </c>
      <c r="D338" s="40">
        <f t="shared" si="10"/>
        <v>1.5145987569686881E-6</v>
      </c>
      <c r="F338" s="42">
        <v>334</v>
      </c>
      <c r="G338" s="42">
        <f t="shared" si="11"/>
        <v>5.5886554738063362E-8</v>
      </c>
      <c r="H338" s="42">
        <v>5.0424511335171503E-8</v>
      </c>
      <c r="I338" s="43"/>
    </row>
    <row r="339" spans="1:9" x14ac:dyDescent="0.25">
      <c r="A339" s="40">
        <v>335</v>
      </c>
      <c r="B339" s="40">
        <f>1-_xlfn.LOGNORM.DIST(A339,$N$17,$N$18,TRUE)</f>
        <v>1.6585645244981961E-6</v>
      </c>
      <c r="C339" s="40">
        <v>0.99999853495702196</v>
      </c>
      <c r="D339" s="40">
        <f t="shared" si="10"/>
        <v>1.4650429780438401E-6</v>
      </c>
      <c r="F339" s="42">
        <v>335</v>
      </c>
      <c r="G339" s="42">
        <f t="shared" si="11"/>
        <v>5.4005327001600728E-8</v>
      </c>
      <c r="H339" s="42">
        <v>4.8697542469279503E-8</v>
      </c>
      <c r="I339" s="43"/>
    </row>
    <row r="340" spans="1:9" x14ac:dyDescent="0.25">
      <c r="A340" s="40">
        <v>336</v>
      </c>
      <c r="B340" s="40">
        <f>1-_xlfn.LOGNORM.DIST(A340,$N$17,$N$18,TRUE)</f>
        <v>1.6054720826108593E-6</v>
      </c>
      <c r="C340" s="40">
        <v>0.999998582816926</v>
      </c>
      <c r="D340" s="40">
        <f t="shared" si="10"/>
        <v>1.4171830740039582E-6</v>
      </c>
      <c r="F340" s="42">
        <v>336</v>
      </c>
      <c r="G340" s="42">
        <f t="shared" si="11"/>
        <v>5.2190400665374749E-8</v>
      </c>
      <c r="H340" s="42">
        <v>4.7032372078174603E-8</v>
      </c>
      <c r="I340" s="43"/>
    </row>
    <row r="341" spans="1:9" x14ac:dyDescent="0.25">
      <c r="A341" s="40">
        <v>337</v>
      </c>
      <c r="B341" s="40">
        <f>1-_xlfn.LOGNORM.DIST(A341,$N$17,$N$18,TRUE)</f>
        <v>1.5541624377446439E-6</v>
      </c>
      <c r="C341" s="40">
        <v>0.99999862904159498</v>
      </c>
      <c r="D341" s="40">
        <f t="shared" si="10"/>
        <v>1.3709584050225487E-6</v>
      </c>
      <c r="F341" s="42">
        <v>337</v>
      </c>
      <c r="G341" s="42">
        <f t="shared" si="11"/>
        <v>5.0439333678075765E-8</v>
      </c>
      <c r="H341" s="42">
        <v>4.5426693320274002E-8</v>
      </c>
      <c r="I341" s="43"/>
    </row>
    <row r="342" spans="1:9" x14ac:dyDescent="0.25">
      <c r="A342" s="40">
        <v>338</v>
      </c>
      <c r="B342" s="40">
        <f>1-_xlfn.LOGNORM.DIST(A342,$N$17,$N$18,TRUE)</f>
        <v>1.5045729124807394E-6</v>
      </c>
      <c r="C342" s="40">
        <v>0.99999867368940298</v>
      </c>
      <c r="D342" s="40">
        <f t="shared" si="10"/>
        <v>1.326310597016267E-6</v>
      </c>
      <c r="F342" s="42">
        <v>338</v>
      </c>
      <c r="G342" s="42">
        <f t="shared" si="11"/>
        <v>4.874977782471997E-8</v>
      </c>
      <c r="H342" s="42">
        <v>4.3878289039127602E-8</v>
      </c>
      <c r="I342" s="43"/>
    </row>
    <row r="343" spans="1:9" x14ac:dyDescent="0.25">
      <c r="A343" s="40">
        <v>339</v>
      </c>
      <c r="B343" s="40">
        <f>1-_xlfn.LOGNORM.DIST(A343,$N$17,$N$18,TRUE)</f>
        <v>1.4566431321139106E-6</v>
      </c>
      <c r="C343" s="40">
        <v>0.99999871681655295</v>
      </c>
      <c r="D343" s="40">
        <f t="shared" si="10"/>
        <v>1.283183447053915E-6</v>
      </c>
      <c r="F343" s="42">
        <v>339</v>
      </c>
      <c r="G343" s="42">
        <f t="shared" si="11"/>
        <v>4.7119474971469795E-8</v>
      </c>
      <c r="H343" s="42">
        <v>4.2385028137486299E-8</v>
      </c>
      <c r="I343" s="43"/>
    </row>
    <row r="344" spans="1:9" x14ac:dyDescent="0.25">
      <c r="A344" s="40">
        <v>340</v>
      </c>
      <c r="B344" s="40">
        <f>1-_xlfn.LOGNORM.DIST(A344,$N$17,$N$18,TRUE)</f>
        <v>1.4103149363897671E-6</v>
      </c>
      <c r="C344" s="40">
        <v>0.99999875847715602</v>
      </c>
      <c r="D344" s="40">
        <f t="shared" si="10"/>
        <v>1.2415228439754955E-6</v>
      </c>
      <c r="F344" s="42">
        <v>340</v>
      </c>
      <c r="G344" s="42">
        <f t="shared" si="11"/>
        <v>4.5546253466694985E-8</v>
      </c>
      <c r="H344" s="42">
        <v>4.0944862103596698E-8</v>
      </c>
      <c r="I344" s="43"/>
    </row>
    <row r="345" spans="1:9" x14ac:dyDescent="0.25">
      <c r="A345" s="40">
        <v>341</v>
      </c>
      <c r="B345" s="40">
        <f>1-_xlfn.LOGNORM.DIST(A345,$N$17,$N$18,TRUE)</f>
        <v>1.3655322951278137E-6</v>
      </c>
      <c r="C345" s="40">
        <v>0.99999879872331698</v>
      </c>
      <c r="D345" s="40">
        <f t="shared" si="10"/>
        <v>1.2012766830160615E-6</v>
      </c>
      <c r="F345" s="42">
        <v>341</v>
      </c>
      <c r="G345" s="42">
        <f t="shared" si="11"/>
        <v>4.4028024691543298E-8</v>
      </c>
      <c r="H345" s="42">
        <v>3.9555821683082103E-8</v>
      </c>
      <c r="I345" s="43"/>
    </row>
    <row r="346" spans="1:9" x14ac:dyDescent="0.25">
      <c r="A346" s="40">
        <v>342</v>
      </c>
      <c r="B346" s="40">
        <f>1-_xlfn.LOGNORM.DIST(A346,$N$17,$N$18,TRUE)</f>
        <v>1.3222412265090355E-6</v>
      </c>
      <c r="C346" s="40">
        <v>0.99999883760520902</v>
      </c>
      <c r="D346" s="40">
        <f t="shared" si="10"/>
        <v>1.1623947909766841E-6</v>
      </c>
      <c r="F346" s="42">
        <v>342</v>
      </c>
      <c r="G346" s="42">
        <f t="shared" si="11"/>
        <v>4.2562779753555537E-8</v>
      </c>
      <c r="H346" s="42">
        <v>3.8216013690087401E-8</v>
      </c>
      <c r="I346" s="43"/>
    </row>
    <row r="347" spans="1:9" x14ac:dyDescent="0.25">
      <c r="A347" s="40">
        <v>343</v>
      </c>
      <c r="B347" s="40">
        <f>1-_xlfn.LOGNORM.DIST(A347,$N$17,$N$18,TRUE)</f>
        <v>1.2803897192492641E-6</v>
      </c>
      <c r="C347" s="40">
        <v>0.99999887517114805</v>
      </c>
      <c r="D347" s="40">
        <f t="shared" si="10"/>
        <v>1.1248288519505323E-6</v>
      </c>
      <c r="F347" s="42">
        <v>343</v>
      </c>
      <c r="G347" s="42">
        <f t="shared" si="11"/>
        <v>4.11485863171815E-8</v>
      </c>
      <c r="H347" s="42">
        <v>3.6923617951647698E-8</v>
      </c>
      <c r="I347" s="43"/>
    </row>
    <row r="348" spans="1:9" x14ac:dyDescent="0.25">
      <c r="A348" s="40">
        <v>344</v>
      </c>
      <c r="B348" s="40">
        <f>1-_xlfn.LOGNORM.DIST(A348,$N$17,$N$18,TRUE)</f>
        <v>1.2399276571040119E-6</v>
      </c>
      <c r="C348" s="40">
        <v>0.99999891146766495</v>
      </c>
      <c r="D348" s="40">
        <f t="shared" si="10"/>
        <v>1.0885323350473541E-6</v>
      </c>
      <c r="F348" s="42">
        <v>344</v>
      </c>
      <c r="G348" s="42">
        <f t="shared" si="11"/>
        <v>3.9783585565306617E-8</v>
      </c>
      <c r="H348" s="42">
        <v>3.5676884379503297E-8</v>
      </c>
      <c r="I348" s="43"/>
    </row>
    <row r="349" spans="1:9" x14ac:dyDescent="0.25">
      <c r="A349" s="40">
        <v>345</v>
      </c>
      <c r="B349" s="40">
        <f>1-_xlfn.LOGNORM.DIST(A349,$N$17,$N$18,TRUE)</f>
        <v>1.200806747370109E-6</v>
      </c>
      <c r="C349" s="40">
        <v>0.999998946539575</v>
      </c>
      <c r="D349" s="40">
        <f t="shared" si="10"/>
        <v>1.0534604250045376E-6</v>
      </c>
      <c r="F349" s="42">
        <v>345</v>
      </c>
      <c r="G349" s="42">
        <f t="shared" si="11"/>
        <v>3.8465989286165762E-8</v>
      </c>
      <c r="H349" s="42">
        <v>3.44741301638657E-8</v>
      </c>
      <c r="I349" s="43"/>
    </row>
    <row r="350" spans="1:9" x14ac:dyDescent="0.25">
      <c r="A350" s="40">
        <v>346</v>
      </c>
      <c r="B350" s="40">
        <f>1-_xlfn.LOGNORM.DIST(A350,$N$17,$N$18,TRUE)</f>
        <v>1.1629804512747199E-6</v>
      </c>
      <c r="C350" s="40">
        <v>0.99999898043004398</v>
      </c>
      <c r="D350" s="40">
        <f t="shared" si="10"/>
        <v>1.0195699560178184E-6</v>
      </c>
      <c r="F350" s="42">
        <v>346</v>
      </c>
      <c r="G350" s="42">
        <f t="shared" si="11"/>
        <v>3.7194077080276307E-8</v>
      </c>
      <c r="H350" s="42">
        <v>3.3313737083842102E-8</v>
      </c>
      <c r="I350" s="43"/>
    </row>
    <row r="351" spans="1:9" x14ac:dyDescent="0.25">
      <c r="A351" s="40">
        <v>347</v>
      </c>
      <c r="B351" s="40">
        <f>1-_xlfn.LOGNORM.DIST(A351,$N$17,$N$18,TRUE)</f>
        <v>1.1264039176950291E-6</v>
      </c>
      <c r="C351" s="40">
        <v>0.99999901318064999</v>
      </c>
      <c r="D351" s="40">
        <f t="shared" si="10"/>
        <v>9.8681935001287968E-7</v>
      </c>
      <c r="F351" s="42">
        <v>347</v>
      </c>
      <c r="G351" s="42">
        <f t="shared" si="11"/>
        <v>3.5966193682255E-8</v>
      </c>
      <c r="H351" s="42">
        <v>3.2194148929516603E-8</v>
      </c>
      <c r="I351" s="43"/>
    </row>
    <row r="352" spans="1:9" x14ac:dyDescent="0.25">
      <c r="A352" s="40">
        <v>348</v>
      </c>
      <c r="B352" s="40">
        <f>1-_xlfn.LOGNORM.DIST(A352,$N$17,$N$18,TRUE)</f>
        <v>1.0910339192093943E-6</v>
      </c>
      <c r="C352" s="40">
        <v>0.99999904483144397</v>
      </c>
      <c r="D352" s="40">
        <f t="shared" si="10"/>
        <v>9.5516855602717499E-7</v>
      </c>
      <c r="F352" s="42">
        <v>348</v>
      </c>
      <c r="G352" s="42">
        <f t="shared" si="11"/>
        <v>3.4780746392614631E-8</v>
      </c>
      <c r="H352" s="42">
        <v>3.11138690308692E-8</v>
      </c>
      <c r="I352" s="43"/>
    </row>
    <row r="353" spans="1:9" x14ac:dyDescent="0.25">
      <c r="A353" s="40">
        <v>349</v>
      </c>
      <c r="B353" s="40">
        <f>1-_xlfn.LOGNORM.DIST(A353,$N$17,$N$18,TRUE)</f>
        <v>1.0568287910350804E-6</v>
      </c>
      <c r="C353" s="40">
        <v>0.99999907542100996</v>
      </c>
      <c r="D353" s="40">
        <f t="shared" si="10"/>
        <v>9.2457899003584032E-7</v>
      </c>
      <c r="F353" s="42">
        <v>349</v>
      </c>
      <c r="G353" s="42">
        <f t="shared" si="11"/>
        <v>3.3636202614850803E-8</v>
      </c>
      <c r="H353" s="42">
        <v>3.0071457888938501E-8</v>
      </c>
      <c r="I353" s="43"/>
    </row>
    <row r="354" spans="1:9" x14ac:dyDescent="0.25">
      <c r="A354" s="40">
        <v>350</v>
      </c>
      <c r="B354" s="40">
        <f>1-_xlfn.LOGNORM.DIST(A354,$N$17,$N$18,TRUE)</f>
        <v>1.0237483717423501E-6</v>
      </c>
      <c r="C354" s="40">
        <v>0.99999910498652</v>
      </c>
      <c r="D354" s="40">
        <f t="shared" si="10"/>
        <v>8.9501347999565439E-7</v>
      </c>
      <c r="F354" s="42">
        <v>350</v>
      </c>
      <c r="G354" s="42">
        <f t="shared" si="11"/>
        <v>3.2531087493337644E-8</v>
      </c>
      <c r="H354" s="42">
        <v>2.9065530904846701E-8</v>
      </c>
      <c r="I354" s="43"/>
    </row>
    <row r="355" spans="1:9" x14ac:dyDescent="0.25">
      <c r="A355" s="40">
        <v>351</v>
      </c>
      <c r="B355" s="40">
        <f>1-_xlfn.LOGNORM.DIST(A355,$N$17,$N$18,TRUE)</f>
        <v>9.9175394685513396E-7</v>
      </c>
      <c r="C355" s="40">
        <v>0.999999133563788</v>
      </c>
      <c r="D355" s="40">
        <f t="shared" si="10"/>
        <v>8.6643621199922194E-7</v>
      </c>
      <c r="F355" s="42">
        <v>351</v>
      </c>
      <c r="G355" s="42">
        <f t="shared" si="11"/>
        <v>3.1463981647749369E-8</v>
      </c>
      <c r="H355" s="42">
        <v>2.80947562024942E-8</v>
      </c>
      <c r="I355" s="43"/>
    </row>
    <row r="356" spans="1:9" x14ac:dyDescent="0.25">
      <c r="A356" s="40">
        <v>352</v>
      </c>
      <c r="B356" s="40">
        <f>1-_xlfn.LOGNORM.DIST(A356,$N$17,$N$18,TRUE)</f>
        <v>9.6080819456112465E-7</v>
      </c>
      <c r="C356" s="40">
        <v>0.99999916118732202</v>
      </c>
      <c r="D356" s="40">
        <f t="shared" si="10"/>
        <v>8.3881267798346926E-7</v>
      </c>
      <c r="F356" s="42">
        <v>352</v>
      </c>
      <c r="G356" s="42">
        <f t="shared" si="11"/>
        <v>3.0433518999912572E-8</v>
      </c>
      <c r="H356" s="42">
        <v>2.71578525409278E-8</v>
      </c>
      <c r="I356" s="43"/>
    </row>
    <row r="357" spans="1:9" x14ac:dyDescent="0.25">
      <c r="A357" s="40">
        <v>353</v>
      </c>
      <c r="B357" s="40">
        <f>1-_xlfn.LOGNORM.DIST(A357,$N$17,$N$18,TRUE)</f>
        <v>9.308751333092502E-7</v>
      </c>
      <c r="C357" s="40">
        <v>0.99999918789037201</v>
      </c>
      <c r="D357" s="40">
        <f t="shared" si="10"/>
        <v>8.1210962799005415E-7</v>
      </c>
      <c r="F357" s="42">
        <v>353</v>
      </c>
      <c r="G357" s="42">
        <f t="shared" si="11"/>
        <v>2.9438384689174625E-8</v>
      </c>
      <c r="H357" s="42">
        <v>2.6253587312526301E-8</v>
      </c>
      <c r="I357" s="43"/>
    </row>
    <row r="358" spans="1:9" x14ac:dyDescent="0.25">
      <c r="A358" s="40">
        <v>354</v>
      </c>
      <c r="B358" s="40">
        <f>1-_xlfn.LOGNORM.DIST(A358,$N$17,$N$18,TRUE)</f>
        <v>9.0192007151657094E-7</v>
      </c>
      <c r="C358" s="40">
        <v>0.99999921370498002</v>
      </c>
      <c r="D358" s="40">
        <f t="shared" si="10"/>
        <v>7.8629501998328521E-7</v>
      </c>
      <c r="F358" s="42">
        <v>354</v>
      </c>
      <c r="G358" s="42">
        <f t="shared" si="11"/>
        <v>2.8477313072543572E-8</v>
      </c>
      <c r="H358" s="42">
        <v>2.5380774623374902E-8</v>
      </c>
      <c r="I358" s="43"/>
    </row>
    <row r="359" spans="1:9" x14ac:dyDescent="0.25">
      <c r="A359" s="40">
        <v>355</v>
      </c>
      <c r="B359" s="40">
        <f>1-_xlfn.LOGNORM.DIST(A359,$N$17,$N$18,TRUE)</f>
        <v>8.7390955949562255E-7</v>
      </c>
      <c r="C359" s="40">
        <v>0.999999238662024</v>
      </c>
      <c r="D359" s="40">
        <f t="shared" si="10"/>
        <v>7.6133797599631237E-7</v>
      </c>
      <c r="F359" s="42">
        <v>355</v>
      </c>
      <c r="G359" s="42">
        <f t="shared" si="11"/>
        <v>2.7549085806023511E-8</v>
      </c>
      <c r="H359" s="42">
        <v>2.4538273452310401E-8</v>
      </c>
      <c r="I359" s="43"/>
    </row>
    <row r="360" spans="1:9" x14ac:dyDescent="0.25">
      <c r="A360" s="40">
        <v>356</v>
      </c>
      <c r="B360" s="40">
        <f>1-_xlfn.LOGNORM.DIST(A360,$N$17,$N$18,TRUE)</f>
        <v>8.468113431581159E-7</v>
      </c>
      <c r="C360" s="40">
        <v>0.99999926279126405</v>
      </c>
      <c r="D360" s="40">
        <f t="shared" si="10"/>
        <v>7.3720873594584901E-7</v>
      </c>
      <c r="F360" s="42">
        <v>356</v>
      </c>
      <c r="G360" s="42">
        <f t="shared" si="11"/>
        <v>2.6652530003721383E-8</v>
      </c>
      <c r="H360" s="42">
        <v>2.3724985885305599E-8</v>
      </c>
      <c r="I360" s="43"/>
    </row>
    <row r="361" spans="1:9" x14ac:dyDescent="0.25">
      <c r="A361" s="40">
        <v>357</v>
      </c>
      <c r="B361" s="40">
        <f>1-_xlfn.LOGNORM.DIST(A361,$N$17,$N$18,TRUE)</f>
        <v>8.2059431927294924E-7</v>
      </c>
      <c r="C361" s="40">
        <v>0.999999286121381</v>
      </c>
      <c r="D361" s="40">
        <f t="shared" si="10"/>
        <v>7.1387861899641081E-7</v>
      </c>
      <c r="F361" s="42">
        <v>357</v>
      </c>
      <c r="G361" s="42">
        <f t="shared" si="11"/>
        <v>2.5786516471450196E-8</v>
      </c>
      <c r="H361" s="42">
        <v>2.2939855421986801E-8</v>
      </c>
      <c r="I361" s="43"/>
    </row>
    <row r="362" spans="1:9" x14ac:dyDescent="0.25">
      <c r="A362" s="40">
        <v>358</v>
      </c>
      <c r="B362" s="40">
        <f>1-_xlfn.LOGNORM.DIST(A362,$N$17,$N$18,TRUE)</f>
        <v>7.9522849238955473E-7</v>
      </c>
      <c r="C362" s="40">
        <v>0.99999930868002096</v>
      </c>
      <c r="D362" s="40">
        <f t="shared" si="10"/>
        <v>6.9131997904037235E-7</v>
      </c>
      <c r="F362" s="42">
        <v>358</v>
      </c>
      <c r="G362" s="42">
        <f t="shared" si="11"/>
        <v>2.4949958011705411E-8</v>
      </c>
      <c r="H362" s="42">
        <v>2.2181865351235301E-8</v>
      </c>
      <c r="I362" s="43"/>
    </row>
    <row r="363" spans="1:9" x14ac:dyDescent="0.25">
      <c r="A363" s="40">
        <v>359</v>
      </c>
      <c r="B363" s="40">
        <f>1-_xlfn.LOGNORM.DIST(A363,$N$17,$N$18,TRUE)</f>
        <v>7.7068493420373585E-7</v>
      </c>
      <c r="C363" s="40">
        <v>0.99999933049383205</v>
      </c>
      <c r="D363" s="40">
        <f t="shared" si="10"/>
        <v>6.6950616794958506E-7</v>
      </c>
      <c r="F363" s="42">
        <v>359</v>
      </c>
      <c r="G363" s="42">
        <f t="shared" si="11"/>
        <v>2.4141807797012869E-8</v>
      </c>
      <c r="H363" s="42">
        <v>2.1450037192948099E-8</v>
      </c>
      <c r="I363" s="43"/>
    </row>
    <row r="364" spans="1:9" x14ac:dyDescent="0.25">
      <c r="A364" s="40">
        <v>360</v>
      </c>
      <c r="B364" s="40">
        <f>1-_xlfn.LOGNORM.DIST(A364,$N$17,$N$18,TRUE)</f>
        <v>7.4693574381168304E-7</v>
      </c>
      <c r="C364" s="40">
        <v>0.99999935158850195</v>
      </c>
      <c r="D364" s="40">
        <f t="shared" si="10"/>
        <v>6.48411498049839E-7</v>
      </c>
      <c r="F364" s="42">
        <v>360</v>
      </c>
      <c r="G364" s="42">
        <f t="shared" si="11"/>
        <v>2.3361057808789709E-8</v>
      </c>
      <c r="H364" s="42">
        <v>2.0743429203164701E-8</v>
      </c>
      <c r="I364" s="43"/>
    </row>
    <row r="365" spans="1:9" x14ac:dyDescent="0.25">
      <c r="A365" s="40">
        <v>361</v>
      </c>
      <c r="B365" s="40">
        <f>1-_xlfn.LOGNORM.DIST(A365,$N$17,$N$18,TRUE)</f>
        <v>7.2395400918523478E-7</v>
      </c>
      <c r="C365" s="40">
        <v>0.99999937198879396</v>
      </c>
      <c r="D365" s="40">
        <f t="shared" si="10"/>
        <v>6.2801120603861449E-7</v>
      </c>
      <c r="F365" s="42">
        <v>361</v>
      </c>
      <c r="G365" s="42">
        <f t="shared" si="11"/>
        <v>2.2606737338978841E-8</v>
      </c>
      <c r="H365" s="42">
        <v>2.0061134939881598E-8</v>
      </c>
      <c r="I365" s="43"/>
    </row>
    <row r="366" spans="1:9" x14ac:dyDescent="0.25">
      <c r="A366" s="40">
        <v>362</v>
      </c>
      <c r="B366" s="40">
        <f>1-_xlfn.LOGNORM.DIST(A366,$N$17,$N$18,TRUE)</f>
        <v>7.0171377120065159E-7</v>
      </c>
      <c r="C366" s="40">
        <v>0.99999939171858498</v>
      </c>
      <c r="D366" s="40">
        <f t="shared" si="10"/>
        <v>6.0828141501545474E-7</v>
      </c>
      <c r="F366" s="42">
        <v>362</v>
      </c>
      <c r="G366" s="42">
        <f t="shared" si="11"/>
        <v>2.1877911551832427E-8</v>
      </c>
      <c r="H366" s="42">
        <v>1.9402281887016301E-8</v>
      </c>
      <c r="I366" s="43"/>
    </row>
    <row r="367" spans="1:9" x14ac:dyDescent="0.25">
      <c r="A367" s="40">
        <v>363</v>
      </c>
      <c r="B367" s="40">
        <f>1-_xlfn.LOGNORM.DIST(A367,$N$17,$N$18,TRUE)</f>
        <v>6.8018998833352384E-7</v>
      </c>
      <c r="C367" s="40">
        <v>0.99999941080089105</v>
      </c>
      <c r="D367" s="40">
        <f t="shared" si="10"/>
        <v>5.8919910894683625E-7</v>
      </c>
      <c r="F367" s="42">
        <v>363</v>
      </c>
      <c r="G367" s="42">
        <f t="shared" si="11"/>
        <v>2.1173680103344269E-8</v>
      </c>
      <c r="H367" s="42">
        <v>1.8766030134057099E-8</v>
      </c>
      <c r="I367" s="43"/>
    </row>
    <row r="368" spans="1:9" x14ac:dyDescent="0.25">
      <c r="A368" s="40">
        <v>364</v>
      </c>
      <c r="B368" s="40">
        <f>1-_xlfn.LOGNORM.DIST(A368,$N$17,$N$18,TRUE)</f>
        <v>6.5935850235288029E-7</v>
      </c>
      <c r="C368" s="40">
        <v>0.99999942925790897</v>
      </c>
      <c r="D368" s="40">
        <f t="shared" si="10"/>
        <v>5.7074209103280538E-7</v>
      </c>
      <c r="F368" s="42">
        <v>364</v>
      </c>
      <c r="G368" s="42">
        <f t="shared" si="11"/>
        <v>2.0493175815925027E-8</v>
      </c>
      <c r="H368" s="42">
        <v>1.8151571109071002E-8</v>
      </c>
      <c r="I368" s="43"/>
    </row>
    <row r="369" spans="1:9" x14ac:dyDescent="0.25">
      <c r="A369" s="40">
        <v>365</v>
      </c>
      <c r="B369" s="40">
        <f>1-_xlfn.LOGNORM.DIST(A369,$N$17,$N$18,TRUE)</f>
        <v>6.3919600634676499E-7</v>
      </c>
      <c r="C369" s="40">
        <v>0.99999944711103805</v>
      </c>
      <c r="D369" s="40">
        <f t="shared" si="10"/>
        <v>5.5288896194660708E-7</v>
      </c>
      <c r="F369" s="42">
        <v>365</v>
      </c>
      <c r="G369" s="42">
        <f t="shared" si="11"/>
        <v>1.9835563406030358E-8</v>
      </c>
      <c r="H369" s="42">
        <v>1.7558126362835901E-8</v>
      </c>
      <c r="I369" s="43"/>
    </row>
    <row r="370" spans="1:9" x14ac:dyDescent="0.25">
      <c r="A370" s="40">
        <v>366</v>
      </c>
      <c r="B370" s="40">
        <f>1-_xlfn.LOGNORM.DIST(A370,$N$17,$N$18,TRUE)</f>
        <v>6.1968001341394796E-7</v>
      </c>
      <c r="C370" s="40">
        <v>0.99999946438091603</v>
      </c>
      <c r="D370" s="40">
        <f t="shared" si="10"/>
        <v>5.3561908397448121E-7</v>
      </c>
      <c r="F370" s="42">
        <v>366</v>
      </c>
      <c r="G370" s="42">
        <f t="shared" si="11"/>
        <v>1.9200038262543548E-8</v>
      </c>
      <c r="H370" s="42">
        <v>1.69849464019537E-8</v>
      </c>
      <c r="I370" s="43"/>
    </row>
    <row r="371" spans="1:9" x14ac:dyDescent="0.25">
      <c r="A371" s="40">
        <v>367</v>
      </c>
      <c r="B371" s="40">
        <f>1-_xlfn.LOGNORM.DIST(A371,$N$17,$N$18,TRUE)</f>
        <v>6.0078882613279205E-7</v>
      </c>
      <c r="C371" s="40">
        <v>0.99999948108744396</v>
      </c>
      <c r="D371" s="40">
        <f t="shared" si="10"/>
        <v>5.1891255603564446E-7</v>
      </c>
      <c r="F371" s="42">
        <v>367</v>
      </c>
      <c r="G371" s="42">
        <f t="shared" si="11"/>
        <v>1.8585825273808938E-8</v>
      </c>
      <c r="H371" s="42">
        <v>1.64313095689023E-8</v>
      </c>
      <c r="I371" s="43"/>
    </row>
    <row r="372" spans="1:9" x14ac:dyDescent="0.25">
      <c r="A372" s="40">
        <v>368</v>
      </c>
      <c r="B372" s="40">
        <f>1-_xlfn.LOGNORM.DIST(A372,$N$17,$N$18,TRUE)</f>
        <v>5.8250150802852119E-7</v>
      </c>
      <c r="C372" s="40">
        <v>0.99999949724981696</v>
      </c>
      <c r="D372" s="40">
        <f t="shared" si="10"/>
        <v>5.0275018304013486E-7</v>
      </c>
      <c r="F372" s="42">
        <v>368</v>
      </c>
      <c r="G372" s="42">
        <f t="shared" si="11"/>
        <v>1.7992177701309644E-8</v>
      </c>
      <c r="H372" s="42">
        <v>1.5896520967058799E-8</v>
      </c>
      <c r="I372" s="43"/>
    </row>
    <row r="373" spans="1:9" x14ac:dyDescent="0.25">
      <c r="A373" s="40">
        <v>369</v>
      </c>
      <c r="B373" s="40">
        <f>1-_xlfn.LOGNORM.DIST(A373,$N$17,$N$18,TRUE)</f>
        <v>5.6479785570662244E-7</v>
      </c>
      <c r="C373" s="40">
        <v>0.99999951288654598</v>
      </c>
      <c r="D373" s="40">
        <f t="shared" si="10"/>
        <v>4.8711345401741823E-7</v>
      </c>
      <c r="F373" s="42">
        <v>369</v>
      </c>
      <c r="G373" s="42">
        <f t="shared" si="11"/>
        <v>1.741837609805691E-8</v>
      </c>
      <c r="H373" s="42">
        <v>1.53799114288387E-8</v>
      </c>
      <c r="I373" s="43"/>
    </row>
    <row r="374" spans="1:9" x14ac:dyDescent="0.25">
      <c r="A374" s="40">
        <v>370</v>
      </c>
      <c r="B374" s="40">
        <f>1-_xlfn.LOGNORM.DIST(A374,$N$17,$N$18,TRUE)</f>
        <v>5.4765837187442656E-7</v>
      </c>
      <c r="C374" s="40">
        <v>0.99999952801548497</v>
      </c>
      <c r="D374" s="40">
        <f t="shared" si="10"/>
        <v>4.7198451502694638E-7</v>
      </c>
      <c r="F374" s="42">
        <v>370</v>
      </c>
      <c r="G374" s="42">
        <f t="shared" si="11"/>
        <v>1.6863727269854156E-8</v>
      </c>
      <c r="H374" s="42">
        <v>1.48808365251383E-8</v>
      </c>
      <c r="I374" s="43"/>
    </row>
    <row r="375" spans="1:9" x14ac:dyDescent="0.25">
      <c r="A375" s="40">
        <v>371</v>
      </c>
      <c r="B375" s="40">
        <f>1-_xlfn.LOGNORM.DIST(A375,$N$17,$N$18,TRUE)</f>
        <v>5.3106423980597839E-7</v>
      </c>
      <c r="C375" s="40">
        <v>0.99999954265385604</v>
      </c>
      <c r="D375" s="40">
        <f t="shared" si="10"/>
        <v>4.5734614395609441E-7</v>
      </c>
      <c r="F375" s="42">
        <v>371</v>
      </c>
      <c r="G375" s="42">
        <f t="shared" si="11"/>
        <v>1.6327563277668926E-8</v>
      </c>
      <c r="H375" s="42">
        <v>1.43986756143832E-8</v>
      </c>
      <c r="I375" s="43"/>
    </row>
    <row r="376" spans="1:9" x14ac:dyDescent="0.25">
      <c r="A376" s="40">
        <v>372</v>
      </c>
      <c r="B376" s="40">
        <f>1-_xlfn.LOGNORM.DIST(A376,$N$17,$N$18,TRUE)</f>
        <v>5.149972984730411E-7</v>
      </c>
      <c r="C376" s="40">
        <v>0.99999955681827402</v>
      </c>
      <c r="D376" s="40">
        <f t="shared" si="10"/>
        <v>4.4318172598423189E-7</v>
      </c>
      <c r="F376" s="42">
        <v>372</v>
      </c>
      <c r="G376" s="42">
        <f t="shared" si="11"/>
        <v>1.5809240479423318E-8</v>
      </c>
      <c r="H376" s="42">
        <v>1.3932830929528199E-8</v>
      </c>
      <c r="I376" s="43"/>
    </row>
    <row r="377" spans="1:9" x14ac:dyDescent="0.25">
      <c r="A377" s="40">
        <v>373</v>
      </c>
      <c r="B377" s="40">
        <f>1-_xlfn.LOGNORM.DIST(A377,$N$17,$N$18,TRUE)</f>
        <v>4.9944001878632349E-7</v>
      </c>
      <c r="C377" s="40">
        <v>0.99999957052476496</v>
      </c>
      <c r="D377" s="40">
        <f t="shared" si="10"/>
        <v>4.2947523504199836E-7</v>
      </c>
      <c r="F377" s="42">
        <v>373</v>
      </c>
      <c r="G377" s="42">
        <f t="shared" si="11"/>
        <v>1.5308138609585887E-8</v>
      </c>
      <c r="H377" s="42">
        <v>1.3482726701447499E-8</v>
      </c>
      <c r="I377" s="43"/>
    </row>
    <row r="378" spans="1:9" x14ac:dyDescent="0.25">
      <c r="A378" s="40">
        <v>374</v>
      </c>
      <c r="B378" s="40">
        <f>1-_xlfn.LOGNORM.DIST(A378,$N$17,$N$18,TRUE)</f>
        <v>4.8437548050284107E-7</v>
      </c>
      <c r="C378" s="40">
        <v>0.99999958378878895</v>
      </c>
      <c r="D378" s="40">
        <f t="shared" si="10"/>
        <v>4.1621121105173131E-7</v>
      </c>
      <c r="F378" s="42">
        <v>374</v>
      </c>
      <c r="G378" s="42">
        <f t="shared" si="11"/>
        <v>1.4823659895018649E-8</v>
      </c>
      <c r="H378" s="42">
        <v>1.3047808317198E-8</v>
      </c>
      <c r="I378" s="43"/>
    </row>
    <row r="379" spans="1:9" x14ac:dyDescent="0.25">
      <c r="A379" s="40">
        <v>375</v>
      </c>
      <c r="B379" s="40">
        <f>1-_xlfn.LOGNORM.DIST(A379,$N$17,$N$18,TRUE)</f>
        <v>4.6978735024350016E-7</v>
      </c>
      <c r="C379" s="40">
        <v>0.99999959662526505</v>
      </c>
      <c r="D379" s="40">
        <f t="shared" si="10"/>
        <v>4.0337473494744813E-7</v>
      </c>
      <c r="F379" s="42">
        <v>375</v>
      </c>
      <c r="G379" s="42">
        <f t="shared" si="11"/>
        <v>1.4355228205593437E-8</v>
      </c>
      <c r="H379" s="42">
        <v>1.2627541511740001E-8</v>
      </c>
      <c r="I379" s="43"/>
    </row>
    <row r="380" spans="1:9" x14ac:dyDescent="0.25">
      <c r="A380" s="40">
        <v>376</v>
      </c>
      <c r="B380" s="40">
        <f>1-_xlfn.LOGNORM.DIST(A380,$N$17,$N$18,TRUE)</f>
        <v>4.5565986039886042E-7</v>
      </c>
      <c r="C380" s="40">
        <v>0.99999960904858398</v>
      </c>
      <c r="D380" s="40">
        <f t="shared" si="10"/>
        <v>3.9095141601830363E-7</v>
      </c>
      <c r="F380" s="42">
        <v>376</v>
      </c>
      <c r="G380" s="42">
        <f t="shared" si="11"/>
        <v>1.3902288238159983E-8</v>
      </c>
      <c r="H380" s="42">
        <v>1.2221411591708401E-8</v>
      </c>
      <c r="I380" s="43"/>
    </row>
    <row r="381" spans="1:9" x14ac:dyDescent="0.25">
      <c r="A381" s="40">
        <v>377</v>
      </c>
      <c r="B381" s="40">
        <f>1-_xlfn.LOGNORM.DIST(A381,$N$17,$N$18,TRUE)</f>
        <v>4.4197778847898661E-7</v>
      </c>
      <c r="C381" s="40">
        <v>0.99999962107263496</v>
      </c>
      <c r="D381" s="40">
        <f t="shared" si="10"/>
        <v>3.7892736504119284E-7</v>
      </c>
      <c r="F381" s="42">
        <v>377</v>
      </c>
      <c r="G381" s="42">
        <f t="shared" si="11"/>
        <v>1.3464304732507264E-8</v>
      </c>
      <c r="H381" s="42">
        <v>1.18289226899372E-8</v>
      </c>
      <c r="I381" s="43"/>
    </row>
    <row r="382" spans="1:9" x14ac:dyDescent="0.25">
      <c r="A382" s="40">
        <v>378</v>
      </c>
      <c r="B382" s="40">
        <f>1-_xlfn.LOGNORM.DIST(A382,$N$17,$N$18,TRUE)</f>
        <v>4.2872643757352336E-7</v>
      </c>
      <c r="C382" s="40">
        <v>0.99999963271081704</v>
      </c>
      <c r="D382" s="40">
        <f t="shared" si="10"/>
        <v>3.6728918295647617E-7</v>
      </c>
      <c r="F382" s="42">
        <v>378</v>
      </c>
      <c r="G382" s="42">
        <f t="shared" si="11"/>
        <v>1.3040761718011634E-8</v>
      </c>
      <c r="H382" s="42">
        <v>1.1449597049468401E-8</v>
      </c>
      <c r="I382" s="43"/>
    </row>
    <row r="383" spans="1:9" x14ac:dyDescent="0.25">
      <c r="A383" s="40">
        <v>379</v>
      </c>
      <c r="B383" s="40">
        <f>1-_xlfn.LOGNORM.DIST(A383,$N$17,$N$18,TRUE)</f>
        <v>4.1589161758892601E-7</v>
      </c>
      <c r="C383" s="40">
        <v>0.999999643976063</v>
      </c>
      <c r="D383" s="40">
        <f t="shared" si="10"/>
        <v>3.5602393699818435E-7</v>
      </c>
      <c r="F383" s="42">
        <v>379</v>
      </c>
      <c r="G383" s="42">
        <f t="shared" si="11"/>
        <v>1.2631161789729758E-8</v>
      </c>
      <c r="H383" s="42">
        <v>1.1082974335829101E-8</v>
      </c>
      <c r="I383" s="43"/>
    </row>
    <row r="384" spans="1:9" x14ac:dyDescent="0.25">
      <c r="A384" s="40">
        <v>380</v>
      </c>
      <c r="B384" s="40">
        <f>1-_xlfn.LOGNORM.DIST(A384,$N$17,$N$18,TRUE)</f>
        <v>4.0345962637466926E-7</v>
      </c>
      <c r="C384" s="40">
        <v>0.99999965488085196</v>
      </c>
      <c r="D384" s="40">
        <f t="shared" si="10"/>
        <v>3.4511914803747601E-7</v>
      </c>
      <c r="F384" s="42">
        <v>380</v>
      </c>
      <c r="G384" s="42">
        <f t="shared" si="11"/>
        <v>1.2235025412737384E-8</v>
      </c>
      <c r="H384" s="42">
        <v>1.0728610976431799E-8</v>
      </c>
      <c r="I384" s="43"/>
    </row>
    <row r="385" spans="1:9" x14ac:dyDescent="0.25">
      <c r="A385" s="40">
        <v>381</v>
      </c>
      <c r="B385" s="40">
        <f>1-_xlfn.LOGNORM.DIST(A385,$N$17,$N$18,TRUE)</f>
        <v>3.9141723318092403E-7</v>
      </c>
      <c r="C385" s="40">
        <v>0.99999966543722896</v>
      </c>
      <c r="D385" s="40">
        <f t="shared" si="10"/>
        <v>3.3456277104271237E-7</v>
      </c>
      <c r="F385" s="42">
        <v>381</v>
      </c>
      <c r="G385" s="42">
        <f t="shared" si="11"/>
        <v>1.1851890253572623E-8</v>
      </c>
      <c r="H385" s="42">
        <v>1.0386079525975801E-8</v>
      </c>
      <c r="I385" s="43"/>
    </row>
    <row r="386" spans="1:9" x14ac:dyDescent="0.25">
      <c r="A386" s="40">
        <v>382</v>
      </c>
      <c r="B386" s="40">
        <f>1-_xlfn.LOGNORM.DIST(A386,$N$17,$N$18,TRUE)</f>
        <v>3.7975166089498913E-7</v>
      </c>
      <c r="C386" s="40">
        <v>0.99999967565681702</v>
      </c>
      <c r="D386" s="40">
        <f t="shared" si="10"/>
        <v>3.2434318297802633E-7</v>
      </c>
      <c r="F386" s="42">
        <v>382</v>
      </c>
      <c r="G386" s="42">
        <f t="shared" si="11"/>
        <v>1.1481310537685333E-8</v>
      </c>
      <c r="H386" s="42">
        <v>1.0054968056799299E-8</v>
      </c>
      <c r="I386" s="43"/>
    </row>
    <row r="387" spans="1:9" x14ac:dyDescent="0.25">
      <c r="A387" s="40">
        <v>383</v>
      </c>
      <c r="B387" s="40">
        <f>1-_xlfn.LOGNORM.DIST(A387,$N$17,$N$18,TRUE)</f>
        <v>3.6845057038714657E-7</v>
      </c>
      <c r="C387" s="40">
        <v>0.99999968555083896</v>
      </c>
      <c r="D387" s="40">
        <f t="shared" si="10"/>
        <v>3.1444916104295118E-7</v>
      </c>
      <c r="F387" s="42">
        <v>383</v>
      </c>
      <c r="G387" s="42">
        <f t="shared" si="11"/>
        <v>1.1122856431843848E-8</v>
      </c>
      <c r="H387" s="42">
        <v>9.7348795731591592E-9</v>
      </c>
      <c r="I387" s="43"/>
    </row>
    <row r="388" spans="1:9" x14ac:dyDescent="0.25">
      <c r="A388" s="40">
        <v>384</v>
      </c>
      <c r="B388" s="40">
        <f>1-_xlfn.LOGNORM.DIST(A388,$N$17,$N$18,TRUE)</f>
        <v>3.5750204452345002E-7</v>
      </c>
      <c r="C388" s="40">
        <v>0.99999969513012299</v>
      </c>
      <c r="D388" s="40">
        <f t="shared" si="10"/>
        <v>3.0486987701028312E-7</v>
      </c>
      <c r="F388" s="42">
        <v>384</v>
      </c>
      <c r="G388" s="42">
        <f t="shared" si="11"/>
        <v>1.0776113450490482E-8</v>
      </c>
      <c r="H388" s="42">
        <v>9.4254314484656307E-9</v>
      </c>
      <c r="I388" s="43"/>
    </row>
    <row r="389" spans="1:9" x14ac:dyDescent="0.25">
      <c r="A389" s="40">
        <v>385</v>
      </c>
      <c r="B389" s="40">
        <f>1-_xlfn.LOGNORM.DIST(A389,$N$17,$N$18,TRUE)</f>
        <v>3.4689457317771399E-7</v>
      </c>
      <c r="C389" s="40">
        <v>0.99999970440512498</v>
      </c>
      <c r="D389" s="40">
        <f t="shared" ref="D389:D452" si="12">1-C389</f>
        <v>2.9559487502162085E-7</v>
      </c>
      <c r="F389" s="42">
        <v>385</v>
      </c>
      <c r="G389" s="42">
        <f t="shared" ref="G389:G452" si="13">_xlfn.LOGNORM.DIST(F389,$N$17,$N$18,FALSE)</f>
        <v>1.0440681885084915E-8</v>
      </c>
      <c r="H389" s="42">
        <v>9.12625488453704E-9</v>
      </c>
      <c r="I389" s="43"/>
    </row>
    <row r="390" spans="1:9" x14ac:dyDescent="0.25">
      <c r="A390" s="40">
        <v>386</v>
      </c>
      <c r="B390" s="40">
        <f>1-_xlfn.LOGNORM.DIST(A390,$N$17,$N$18,TRUE)</f>
        <v>3.3661703890963679E-7</v>
      </c>
      <c r="C390" s="40">
        <v>0.99999971338593796</v>
      </c>
      <c r="D390" s="40">
        <f t="shared" si="12"/>
        <v>2.866140620394475E-7</v>
      </c>
      <c r="F390" s="42">
        <v>386</v>
      </c>
      <c r="G390" s="42">
        <f t="shared" si="13"/>
        <v>1.0116176255507835E-8</v>
      </c>
      <c r="H390" s="42">
        <v>8.8369943919895894E-9</v>
      </c>
      <c r="I390" s="43"/>
    </row>
    <row r="391" spans="1:9" x14ac:dyDescent="0.25">
      <c r="A391" s="40">
        <v>387</v>
      </c>
      <c r="B391" s="40">
        <f>1-_xlfn.LOGNORM.DIST(A391,$N$17,$N$18,TRUE)</f>
        <v>3.2665870275394582E-7</v>
      </c>
      <c r="C391" s="40">
        <v>0.99999972208230503</v>
      </c>
      <c r="D391" s="40">
        <f t="shared" si="12"/>
        <v>2.7791769496854357E-7</v>
      </c>
      <c r="F391" s="42">
        <v>387</v>
      </c>
      <c r="G391" s="42">
        <f t="shared" si="13"/>
        <v>9.8022247826410453E-9</v>
      </c>
      <c r="H391" s="42">
        <v>8.5573072908919793E-9</v>
      </c>
      <c r="I391" s="43"/>
    </row>
    <row r="392" spans="1:9" x14ac:dyDescent="0.25">
      <c r="A392" s="40">
        <v>388</v>
      </c>
      <c r="B392" s="40">
        <f>1-_xlfn.LOGNORM.DIST(A392,$N$17,$N$18,TRUE)</f>
        <v>3.1700919100874358E-7</v>
      </c>
      <c r="C392" s="40">
        <v>0.999999730503634</v>
      </c>
      <c r="D392" s="40">
        <f t="shared" si="12"/>
        <v>2.6949636600104299E-7</v>
      </c>
      <c r="F392" s="42">
        <v>388</v>
      </c>
      <c r="G392" s="42">
        <f t="shared" si="13"/>
        <v>9.4984688812760627E-9</v>
      </c>
      <c r="H392" s="42">
        <v>8.2868632308791894E-9</v>
      </c>
      <c r="I392" s="43"/>
    </row>
    <row r="393" spans="1:9" x14ac:dyDescent="0.25">
      <c r="A393" s="40">
        <v>389</v>
      </c>
      <c r="B393" s="40">
        <f>1-_xlfn.LOGNORM.DIST(A393,$N$17,$N$18,TRUE)</f>
        <v>3.0765848191283141E-7</v>
      </c>
      <c r="C393" s="40">
        <v>0.99999973865900604</v>
      </c>
      <c r="D393" s="40">
        <f t="shared" si="12"/>
        <v>2.6134099395669352E-7</v>
      </c>
      <c r="F393" s="42">
        <v>389</v>
      </c>
      <c r="G393" s="42">
        <f t="shared" si="13"/>
        <v>9.2045626725362007E-9</v>
      </c>
      <c r="H393" s="42">
        <v>8.0253437299274701E-9</v>
      </c>
      <c r="I393" s="43"/>
    </row>
    <row r="394" spans="1:9" x14ac:dyDescent="0.25">
      <c r="A394" s="40">
        <v>390</v>
      </c>
      <c r="B394" s="40">
        <f>1-_xlfn.LOGNORM.DIST(A394,$N$17,$N$18,TRUE)</f>
        <v>2.9859689376632303E-7</v>
      </c>
      <c r="C394" s="40">
        <v>0.99999974655719304</v>
      </c>
      <c r="D394" s="40">
        <f t="shared" si="12"/>
        <v>2.5344280696337762E-7</v>
      </c>
      <c r="F394" s="42">
        <v>390</v>
      </c>
      <c r="G394" s="42">
        <f t="shared" si="13"/>
        <v>8.9201725150328796E-9</v>
      </c>
      <c r="H394" s="42">
        <v>7.7724417310487208E-9</v>
      </c>
      <c r="I394" s="43"/>
    </row>
    <row r="395" spans="1:9" x14ac:dyDescent="0.25">
      <c r="A395" s="40">
        <v>391</v>
      </c>
      <c r="B395" s="40">
        <f>1-_xlfn.LOGNORM.DIST(A395,$N$17,$N$18,TRUE)</f>
        <v>2.8981507227410219E-7</v>
      </c>
      <c r="C395" s="40">
        <v>0.99999975420666298</v>
      </c>
      <c r="D395" s="40">
        <f t="shared" si="12"/>
        <v>2.4579333701701955E-7</v>
      </c>
      <c r="F395" s="42">
        <v>391</v>
      </c>
      <c r="G395" s="42">
        <f t="shared" si="13"/>
        <v>8.6449765540102665E-9</v>
      </c>
      <c r="H395" s="42">
        <v>7.5278611761718995E-9</v>
      </c>
      <c r="I395" s="43"/>
    </row>
    <row r="396" spans="1:9" x14ac:dyDescent="0.25">
      <c r="A396" s="40">
        <v>392</v>
      </c>
      <c r="B396" s="40">
        <f>1-_xlfn.LOGNORM.DIST(A396,$N$17,$N$18,TRUE)</f>
        <v>2.8130397955461461E-7</v>
      </c>
      <c r="C396" s="40">
        <v>0.99999976161559401</v>
      </c>
      <c r="D396" s="40">
        <f t="shared" si="12"/>
        <v>2.3838440599277533E-7</v>
      </c>
      <c r="F396" s="42">
        <v>392</v>
      </c>
      <c r="G396" s="42">
        <f t="shared" si="13"/>
        <v>8.3786642877592529E-9</v>
      </c>
      <c r="H396" s="42">
        <v>7.2913165965289803E-9</v>
      </c>
      <c r="I396" s="43"/>
    </row>
    <row r="397" spans="1:9" x14ac:dyDescent="0.25">
      <c r="A397" s="40">
        <v>393</v>
      </c>
      <c r="B397" s="40">
        <f>1-_xlfn.LOGNORM.DIST(A397,$N$17,$N$18,TRUE)</f>
        <v>2.730548824825263E-7</v>
      </c>
      <c r="C397" s="40">
        <v>0.99999976879188301</v>
      </c>
      <c r="D397" s="40">
        <f t="shared" si="12"/>
        <v>2.3120811698529309E-7</v>
      </c>
      <c r="F397" s="42">
        <v>393</v>
      </c>
      <c r="G397" s="42">
        <f t="shared" si="13"/>
        <v>8.1209361506159376E-9</v>
      </c>
      <c r="H397" s="42">
        <v>7.0625327188782998E-9</v>
      </c>
      <c r="I397" s="43"/>
    </row>
    <row r="398" spans="1:9" x14ac:dyDescent="0.25">
      <c r="A398" s="40">
        <v>394</v>
      </c>
      <c r="B398" s="40">
        <f>1-_xlfn.LOGNORM.DIST(A398,$N$17,$N$18,TRUE)</f>
        <v>2.6505934225262706E-7</v>
      </c>
      <c r="C398" s="40">
        <v>0.99999977574315801</v>
      </c>
      <c r="D398" s="40">
        <f t="shared" si="12"/>
        <v>2.2425684198523754E-7</v>
      </c>
      <c r="F398" s="42">
        <v>394</v>
      </c>
      <c r="G398" s="42">
        <f t="shared" si="13"/>
        <v>7.8715031118854188E-9</v>
      </c>
      <c r="H398" s="42">
        <v>6.8412440869312601E-9</v>
      </c>
      <c r="I398" s="43"/>
    </row>
    <row r="399" spans="1:9" x14ac:dyDescent="0.25">
      <c r="A399" s="40">
        <v>395</v>
      </c>
      <c r="B399" s="40">
        <f>1-_xlfn.LOGNORM.DIST(A399,$N$17,$N$18,TRUE)</f>
        <v>2.5730920427680104E-7</v>
      </c>
      <c r="C399" s="40">
        <v>0.999999782476784</v>
      </c>
      <c r="D399" s="40">
        <f t="shared" si="12"/>
        <v>2.1752321599510793E-7</v>
      </c>
      <c r="F399" s="42">
        <v>395</v>
      </c>
      <c r="G399" s="42">
        <f t="shared" si="13"/>
        <v>7.6300862900590581E-9</v>
      </c>
      <c r="H399" s="42">
        <v>6.6271946973737003E-9</v>
      </c>
      <c r="I399" s="43"/>
    </row>
    <row r="400" spans="1:9" x14ac:dyDescent="0.25">
      <c r="A400" s="40">
        <v>396</v>
      </c>
      <c r="B400" s="40">
        <f>1-_xlfn.LOGNORM.DIST(A400,$N$17,$N$18,TRUE)</f>
        <v>2.4979658741486332E-7</v>
      </c>
      <c r="C400" s="40">
        <v>0.99999978899987796</v>
      </c>
      <c r="D400" s="40">
        <f t="shared" si="12"/>
        <v>2.110001220412272E-7</v>
      </c>
      <c r="F400" s="42">
        <v>396</v>
      </c>
      <c r="G400" s="42">
        <f t="shared" si="13"/>
        <v>7.396416581720039E-9</v>
      </c>
      <c r="H400" s="42">
        <v>6.4201376498976602E-9</v>
      </c>
      <c r="I400" s="43"/>
    </row>
    <row r="401" spans="1:9" x14ac:dyDescent="0.25">
      <c r="A401" s="40">
        <v>397</v>
      </c>
      <c r="B401" s="40">
        <f>1-_xlfn.LOGNORM.DIST(A401,$N$17,$N$18,TRUE)</f>
        <v>2.4251387542584268E-7</v>
      </c>
      <c r="C401" s="40">
        <v>0.99999979531931105</v>
      </c>
      <c r="D401" s="40">
        <f t="shared" si="12"/>
        <v>2.0468068895329594E-7</v>
      </c>
      <c r="F401" s="42">
        <v>397</v>
      </c>
      <c r="G401" s="42">
        <f t="shared" si="13"/>
        <v>7.170234304557125E-9</v>
      </c>
      <c r="H401" s="42">
        <v>6.21983481068841E-9</v>
      </c>
      <c r="I401" s="43"/>
    </row>
    <row r="402" spans="1:9" x14ac:dyDescent="0.25">
      <c r="A402" s="40">
        <v>398</v>
      </c>
      <c r="B402" s="40">
        <f>1-_xlfn.LOGNORM.DIST(A402,$N$17,$N$18,TRUE)</f>
        <v>2.3545370664290743E-7</v>
      </c>
      <c r="C402" s="40">
        <v>0.99999980144172196</v>
      </c>
      <c r="D402" s="40">
        <f t="shared" si="12"/>
        <v>1.9855827804171611E-7</v>
      </c>
      <c r="F402" s="42">
        <v>398</v>
      </c>
      <c r="G402" s="42">
        <f t="shared" si="13"/>
        <v>6.9512888539289317E-9</v>
      </c>
      <c r="H402" s="42">
        <v>6.0260564888227297E-9</v>
      </c>
      <c r="I402" s="43"/>
    </row>
    <row r="403" spans="1:9" x14ac:dyDescent="0.25">
      <c r="A403" s="40">
        <v>399</v>
      </c>
      <c r="B403" s="40">
        <f>1-_xlfn.LOGNORM.DIST(A403,$N$17,$N$18,TRUE)</f>
        <v>2.2860896609078196E-7</v>
      </c>
      <c r="C403" s="40">
        <v>0.99999980737352501</v>
      </c>
      <c r="D403" s="40">
        <f t="shared" si="12"/>
        <v>1.9262647499296293E-7</v>
      </c>
      <c r="F403" s="42">
        <v>399</v>
      </c>
      <c r="G403" s="42">
        <f t="shared" si="13"/>
        <v>6.7393383724444899E-9</v>
      </c>
      <c r="H403" s="42">
        <v>5.83858112507387E-9</v>
      </c>
      <c r="I403" s="43"/>
    </row>
    <row r="404" spans="1:9" x14ac:dyDescent="0.25">
      <c r="A404" s="40">
        <v>400</v>
      </c>
      <c r="B404" s="40">
        <f>1-_xlfn.LOGNORM.DIST(A404,$N$17,$N$18,TRUE)</f>
        <v>2.2197277615987332E-7</v>
      </c>
      <c r="C404" s="40">
        <v>0.99999981312091402</v>
      </c>
      <c r="D404" s="40">
        <f t="shared" si="12"/>
        <v>1.8687908598380432E-7</v>
      </c>
      <c r="F404" s="42">
        <v>400</v>
      </c>
      <c r="G404" s="42">
        <f t="shared" si="13"/>
        <v>6.5341494320499446E-9</v>
      </c>
      <c r="H404" s="42">
        <v>5.6571949926208499E-9</v>
      </c>
      <c r="I404" s="43"/>
    </row>
    <row r="405" spans="1:9" x14ac:dyDescent="0.25">
      <c r="A405" s="40">
        <v>401</v>
      </c>
      <c r="B405" s="40">
        <f>1-_xlfn.LOGNORM.DIST(A405,$N$17,$N$18,TRUE)</f>
        <v>2.1553848861266545E-7</v>
      </c>
      <c r="C405" s="40">
        <v>0.99999981868987597</v>
      </c>
      <c r="D405" s="40">
        <f t="shared" si="12"/>
        <v>1.8131012402555768E-7</v>
      </c>
      <c r="F405" s="42">
        <v>401</v>
      </c>
      <c r="G405" s="42">
        <f t="shared" si="13"/>
        <v>6.3354967281263631E-9</v>
      </c>
      <c r="H405" s="42">
        <v>5.4816919091988797E-9</v>
      </c>
      <c r="I405" s="43"/>
    </row>
    <row r="406" spans="1:9" x14ac:dyDescent="0.25">
      <c r="A406" s="40">
        <v>402</v>
      </c>
      <c r="B406" s="40">
        <f>1-_xlfn.LOGNORM.DIST(A406,$N$17,$N$18,TRUE)</f>
        <v>2.0929967647909109E-7</v>
      </c>
      <c r="C406" s="40">
        <v>0.99999982408619303</v>
      </c>
      <c r="D406" s="40">
        <f t="shared" si="12"/>
        <v>1.7591380696568848E-7</v>
      </c>
      <c r="F406" s="42">
        <v>402</v>
      </c>
      <c r="G406" s="42">
        <f t="shared" si="13"/>
        <v>6.1431627851316632E-9</v>
      </c>
      <c r="H406" s="42">
        <v>5.3118729602290204E-9</v>
      </c>
      <c r="I406" s="43"/>
    </row>
    <row r="407" spans="1:9" x14ac:dyDescent="0.25">
      <c r="A407" s="40">
        <v>403</v>
      </c>
      <c r="B407" s="40">
        <f>1-_xlfn.LOGNORM.DIST(A407,$N$17,$N$18,TRUE)</f>
        <v>2.0325012684008215E-7</v>
      </c>
      <c r="C407" s="40">
        <v>0.99999982931545195</v>
      </c>
      <c r="D407" s="40">
        <f t="shared" si="12"/>
        <v>1.7068454805091449E-7</v>
      </c>
      <c r="F407" s="42">
        <v>403</v>
      </c>
      <c r="G407" s="42">
        <f t="shared" si="13"/>
        <v>5.9569376733308972E-9</v>
      </c>
      <c r="H407" s="42">
        <v>5.14754623249933E-9</v>
      </c>
      <c r="I407" s="43"/>
    </row>
    <row r="408" spans="1:9" x14ac:dyDescent="0.25">
      <c r="A408" s="40">
        <v>404</v>
      </c>
      <c r="B408" s="40">
        <f>1-_xlfn.LOGNORM.DIST(A408,$N$17,$N$18,TRUE)</f>
        <v>1.9738383250089697E-7</v>
      </c>
      <c r="C408" s="40">
        <v>0.99999983438305395</v>
      </c>
      <c r="D408" s="40">
        <f t="shared" si="12"/>
        <v>1.656169460462209E-7</v>
      </c>
      <c r="F408" s="42">
        <v>404</v>
      </c>
      <c r="G408" s="42">
        <f t="shared" si="13"/>
        <v>5.7766187361828721E-9</v>
      </c>
      <c r="H408" s="42">
        <v>4.9885265579775297E-9</v>
      </c>
      <c r="I408" s="43"/>
    </row>
    <row r="409" spans="1:9" x14ac:dyDescent="0.25">
      <c r="A409" s="40">
        <v>405</v>
      </c>
      <c r="B409" s="40">
        <f>1-_xlfn.LOGNORM.DIST(A409,$N$17,$N$18,TRUE)</f>
        <v>1.9169498588489375E-7</v>
      </c>
      <c r="C409" s="40">
        <v>0.99999983929421499</v>
      </c>
      <c r="D409" s="40">
        <f t="shared" si="12"/>
        <v>1.6070578501281574E-7</v>
      </c>
      <c r="F409" s="42">
        <v>405</v>
      </c>
      <c r="G409" s="42">
        <f t="shared" si="13"/>
        <v>5.602010327967593E-9</v>
      </c>
      <c r="H409" s="42">
        <v>4.8346352673545201E-9</v>
      </c>
      <c r="I409" s="43"/>
    </row>
    <row r="410" spans="1:9" x14ac:dyDescent="0.25">
      <c r="A410" s="40">
        <v>406</v>
      </c>
      <c r="B410" s="40">
        <f>1-_xlfn.LOGNORM.DIST(A410,$N$17,$N$18,TRUE)</f>
        <v>1.8617797137299164E-7</v>
      </c>
      <c r="C410" s="40">
        <v>0.99999984405397602</v>
      </c>
      <c r="D410" s="40">
        <f t="shared" si="12"/>
        <v>1.5594602398305568E-7</v>
      </c>
      <c r="F410" s="42">
        <v>406</v>
      </c>
      <c r="G410" s="42">
        <f t="shared" si="13"/>
        <v>5.4329235612523887E-9</v>
      </c>
      <c r="H410" s="42">
        <v>4.6856999529392904E-9</v>
      </c>
      <c r="I410" s="43"/>
    </row>
    <row r="411" spans="1:9" x14ac:dyDescent="0.25">
      <c r="A411" s="40">
        <v>407</v>
      </c>
      <c r="B411" s="40">
        <f>1-_xlfn.LOGNORM.DIST(A411,$N$17,$N$18,TRUE)</f>
        <v>1.8082735908642178E-7</v>
      </c>
      <c r="C411" s="40">
        <v>0.99999984866721103</v>
      </c>
      <c r="D411" s="40">
        <f t="shared" si="12"/>
        <v>1.5133278896684033E-7</v>
      </c>
      <c r="F411" s="42">
        <v>407</v>
      </c>
      <c r="G411" s="42">
        <f t="shared" si="13"/>
        <v>5.2691760638174456E-9</v>
      </c>
      <c r="H411" s="42">
        <v>4.5415542405340797E-9</v>
      </c>
      <c r="I411" s="43"/>
    </row>
    <row r="412" spans="1:9" x14ac:dyDescent="0.25">
      <c r="A412" s="40">
        <v>408</v>
      </c>
      <c r="B412" s="40">
        <f>1-_xlfn.LOGNORM.DIST(A412,$N$17,$N$18,TRUE)</f>
        <v>1.7563789822538922E-7</v>
      </c>
      <c r="C412" s="40">
        <v>0.99999985313862805</v>
      </c>
      <c r="D412" s="40">
        <f t="shared" si="12"/>
        <v>1.4686137195241145E-7</v>
      </c>
      <c r="F412" s="42">
        <v>408</v>
      </c>
      <c r="G412" s="42">
        <f t="shared" si="13"/>
        <v>5.1105917446692999E-9</v>
      </c>
      <c r="H412" s="42">
        <v>4.4020375699364903E-9</v>
      </c>
      <c r="I412" s="43"/>
    </row>
    <row r="413" spans="1:9" x14ac:dyDescent="0.25">
      <c r="A413" s="40">
        <v>409</v>
      </c>
      <c r="B413" s="40">
        <f>1-_xlfn.LOGNORM.DIST(A413,$N$17,$N$18,TRUE)</f>
        <v>1.7060451129591314E-7</v>
      </c>
      <c r="C413" s="40">
        <v>0.99999985747277798</v>
      </c>
      <c r="D413" s="40">
        <f t="shared" si="12"/>
        <v>1.425272220245688E-7</v>
      </c>
      <c r="F413" s="42">
        <v>409</v>
      </c>
      <c r="G413" s="42">
        <f t="shared" si="13"/>
        <v>4.9570005687922981E-9</v>
      </c>
      <c r="H413" s="42">
        <v>4.2669949837352E-9</v>
      </c>
      <c r="I413" s="43"/>
    </row>
    <row r="414" spans="1:9" x14ac:dyDescent="0.25">
      <c r="A414" s="40">
        <v>410</v>
      </c>
      <c r="B414" s="40">
        <f>1-_xlfn.LOGNORM.DIST(A414,$N$17,$N$18,TRUE)</f>
        <v>1.6572228755951102E-7</v>
      </c>
      <c r="C414" s="40">
        <v>0.99999986167405897</v>
      </c>
      <c r="D414" s="40">
        <f t="shared" si="12"/>
        <v>1.3832594103480034E-7</v>
      </c>
      <c r="F414" s="42">
        <v>410</v>
      </c>
      <c r="G414" s="42">
        <f t="shared" si="13"/>
        <v>4.8082383402972101E-9</v>
      </c>
      <c r="H414" s="42">
        <v>4.13627692406719E-9</v>
      </c>
      <c r="I414" s="43"/>
    </row>
    <row r="415" spans="1:9" x14ac:dyDescent="0.25">
      <c r="A415" s="40">
        <v>411</v>
      </c>
      <c r="B415" s="40">
        <f>1-_xlfn.LOGNORM.DIST(A415,$N$17,$N$18,TRUE)</f>
        <v>1.6098647792617271E-7</v>
      </c>
      <c r="C415" s="40">
        <v>0.99999986574672495</v>
      </c>
      <c r="D415" s="40">
        <f t="shared" si="12"/>
        <v>1.342532750525649E-7</v>
      </c>
      <c r="F415" s="42">
        <v>411</v>
      </c>
      <c r="G415" s="42">
        <f t="shared" si="13"/>
        <v>4.6641464936434685E-9</v>
      </c>
      <c r="H415" s="42">
        <v>4.0097390370326803E-9</v>
      </c>
      <c r="I415" s="43"/>
    </row>
    <row r="416" spans="1:9" x14ac:dyDescent="0.25">
      <c r="A416" s="40">
        <v>412</v>
      </c>
      <c r="B416" s="40">
        <f>1-_xlfn.LOGNORM.DIST(A416,$N$17,$N$18,TRUE)</f>
        <v>1.5639248884813384E-7</v>
      </c>
      <c r="C416" s="40">
        <v>0.99999986969488397</v>
      </c>
      <c r="D416" s="40">
        <f t="shared" si="12"/>
        <v>1.3030511603062678E-7</v>
      </c>
      <c r="F416" s="42">
        <v>412</v>
      </c>
      <c r="G416" s="42">
        <f t="shared" si="13"/>
        <v>4.524571892621692E-9</v>
      </c>
      <c r="H416" s="42">
        <v>3.8872419844625898E-9</v>
      </c>
      <c r="I416" s="43"/>
    </row>
    <row r="417" spans="1:9" x14ac:dyDescent="0.25">
      <c r="A417" s="40">
        <v>413</v>
      </c>
      <c r="B417" s="40">
        <f>1-_xlfn.LOGNORM.DIST(A417,$N$17,$N$18,TRUE)</f>
        <v>1.5193587765693906E-7</v>
      </c>
      <c r="C417" s="40">
        <v>0.99999987352251096</v>
      </c>
      <c r="D417" s="40">
        <f t="shared" si="12"/>
        <v>1.264774890374909E-7</v>
      </c>
      <c r="F417" s="42">
        <v>413</v>
      </c>
      <c r="G417" s="42">
        <f t="shared" si="13"/>
        <v>4.3893666367986762E-9</v>
      </c>
      <c r="H417" s="42">
        <v>3.76865126275516E-9</v>
      </c>
      <c r="I417" s="43"/>
    </row>
    <row r="418" spans="1:9" x14ac:dyDescent="0.25">
      <c r="A418" s="40">
        <v>414</v>
      </c>
      <c r="B418" s="40">
        <f>1-_xlfn.LOGNORM.DIST(A418,$N$17,$N$18,TRUE)</f>
        <v>1.4761234679028234E-7</v>
      </c>
      <c r="C418" s="40">
        <v>0.99999987723344497</v>
      </c>
      <c r="D418" s="40">
        <f t="shared" si="12"/>
        <v>1.2276655503296041E-7</v>
      </c>
      <c r="F418" s="42">
        <v>414</v>
      </c>
      <c r="G418" s="42">
        <f t="shared" si="13"/>
        <v>4.2583878751351944E-9</v>
      </c>
      <c r="H418" s="42">
        <v>3.6538370285064299E-9</v>
      </c>
      <c r="I418" s="43"/>
    </row>
    <row r="419" spans="1:9" x14ac:dyDescent="0.25">
      <c r="A419" s="40">
        <v>415</v>
      </c>
      <c r="B419" s="40">
        <f>1-_xlfn.LOGNORM.DIST(A419,$N$17,$N$18,TRUE)</f>
        <v>1.434177391290703E-7</v>
      </c>
      <c r="C419" s="40">
        <v>0.99999988083140201</v>
      </c>
      <c r="D419" s="40">
        <f t="shared" si="12"/>
        <v>1.191685979895496E-7</v>
      </c>
      <c r="F419" s="42">
        <v>415</v>
      </c>
      <c r="G419" s="42">
        <f t="shared" si="13"/>
        <v>4.1314976265021866E-9</v>
      </c>
      <c r="H419" s="42">
        <v>3.5426739306685502E-9</v>
      </c>
      <c r="I419" s="43"/>
    </row>
    <row r="420" spans="1:9" x14ac:dyDescent="0.25">
      <c r="A420" s="40">
        <v>416</v>
      </c>
      <c r="B420" s="40">
        <f>1-_xlfn.LOGNORM.DIST(A420,$N$17,$N$18,TRUE)</f>
        <v>1.3934803322346312E-7</v>
      </c>
      <c r="C420" s="40">
        <v>0.99999988431997</v>
      </c>
      <c r="D420" s="40">
        <f t="shared" si="12"/>
        <v>1.1568002999950977E-7</v>
      </c>
      <c r="F420" s="42">
        <v>416</v>
      </c>
      <c r="G420" s="42">
        <f t="shared" si="13"/>
        <v>4.0085626068297475E-9</v>
      </c>
      <c r="H420" s="42">
        <v>3.4350409489847901E-9</v>
      </c>
      <c r="I420" s="43"/>
    </row>
    <row r="421" spans="1:9" x14ac:dyDescent="0.25">
      <c r="A421" s="40">
        <v>417</v>
      </c>
      <c r="B421" s="40">
        <f>1-_xlfn.LOGNORM.DIST(A421,$N$17,$N$18,TRUE)</f>
        <v>1.3539933851891561E-7</v>
      </c>
      <c r="C421" s="40">
        <v>0.99999988770262105</v>
      </c>
      <c r="D421" s="40">
        <f t="shared" si="12"/>
        <v>1.1229737895135372E-7</v>
      </c>
      <c r="F421" s="42">
        <v>417</v>
      </c>
      <c r="G421" s="42">
        <f t="shared" si="13"/>
        <v>3.8894540626344941E-9</v>
      </c>
      <c r="H421" s="42">
        <v>3.33082123845521E-9</v>
      </c>
      <c r="I421" s="43"/>
    </row>
    <row r="422" spans="1:9" x14ac:dyDescent="0.25">
      <c r="A422" s="40">
        <v>418</v>
      </c>
      <c r="B422" s="40">
        <f>1-_xlfn.LOGNORM.DIST(A422,$N$17,$N$18,TRUE)</f>
        <v>1.315678911373297E-7</v>
      </c>
      <c r="C422" s="40">
        <v>0.99999989098271203</v>
      </c>
      <c r="D422" s="40">
        <f t="shared" si="12"/>
        <v>1.0901728797474419E-7</v>
      </c>
      <c r="F422" s="42">
        <v>418</v>
      </c>
      <c r="G422" s="42">
        <f t="shared" si="13"/>
        <v>3.7740476106805576E-9</v>
      </c>
      <c r="H422" s="42">
        <v>3.2299019796030599E-9</v>
      </c>
      <c r="I422" s="43"/>
    </row>
    <row r="423" spans="1:9" x14ac:dyDescent="0.25">
      <c r="A423" s="40">
        <v>419</v>
      </c>
      <c r="B423" s="40">
        <f>1-_xlfn.LOGNORM.DIST(A423,$N$17,$N$18,TRUE)</f>
        <v>1.2785004932513999E-7</v>
      </c>
      <c r="C423" s="40">
        <v>0.999999894163489</v>
      </c>
      <c r="D423" s="40">
        <f t="shared" si="12"/>
        <v>1.0583651099960178E-7</v>
      </c>
      <c r="F423" s="42">
        <v>419</v>
      </c>
      <c r="G423" s="42">
        <f t="shared" si="13"/>
        <v>3.6622230835402903E-9</v>
      </c>
      <c r="H423" s="42">
        <v>3.1321742343145798E-9</v>
      </c>
      <c r="I423" s="43"/>
    </row>
    <row r="424" spans="1:9" x14ac:dyDescent="0.25">
      <c r="A424" s="40">
        <v>420</v>
      </c>
      <c r="B424" s="40">
        <f>1-_xlfn.LOGNORM.DIST(A424,$N$17,$N$18,TRUE)</f>
        <v>1.2424228967855555E-7</v>
      </c>
      <c r="C424" s="40">
        <v>0.99999989724809002</v>
      </c>
      <c r="D424" s="40">
        <f t="shared" si="12"/>
        <v>1.027519099805474E-7</v>
      </c>
      <c r="F424" s="42">
        <v>420</v>
      </c>
      <c r="G424" s="42">
        <f t="shared" si="13"/>
        <v>3.5538643808287866E-9</v>
      </c>
      <c r="H424" s="42">
        <v>3.03753280703813E-9</v>
      </c>
      <c r="I424" s="43"/>
    </row>
    <row r="425" spans="1:9" x14ac:dyDescent="0.25">
      <c r="A425" s="40">
        <v>421</v>
      </c>
      <c r="B425" s="40">
        <f>1-_xlfn.LOGNORM.DIST(A425,$N$17,$N$18,TRUE)</f>
        <v>1.2074120270266775E-7</v>
      </c>
      <c r="C425" s="40">
        <v>0.99999990023954899</v>
      </c>
      <c r="D425" s="40">
        <f t="shared" si="12"/>
        <v>9.9760451011121631E-8</v>
      </c>
      <c r="F425" s="42">
        <v>421</v>
      </c>
      <c r="G425" s="42">
        <f t="shared" si="13"/>
        <v>3.4488593258960713E-9</v>
      </c>
      <c r="H425" s="42">
        <v>2.9458761111366599E-9</v>
      </c>
      <c r="I425" s="43"/>
    </row>
    <row r="426" spans="1:9" x14ac:dyDescent="0.25">
      <c r="A426" s="40">
        <v>422</v>
      </c>
      <c r="B426" s="40">
        <f>1-_xlfn.LOGNORM.DIST(A426,$N$17,$N$18,TRUE)</f>
        <v>1.1734348936975891E-7</v>
      </c>
      <c r="C426" s="40">
        <v>0.999999903140804</v>
      </c>
      <c r="D426" s="40">
        <f t="shared" si="12"/>
        <v>9.6859195997112124E-8</v>
      </c>
      <c r="F426" s="42">
        <v>422</v>
      </c>
      <c r="G426" s="42">
        <f t="shared" si="13"/>
        <v>3.3470995277686844E-9</v>
      </c>
      <c r="H426" s="42">
        <v>2.8571060401941902E-9</v>
      </c>
      <c r="I426" s="43"/>
    </row>
    <row r="427" spans="1:9" x14ac:dyDescent="0.25">
      <c r="A427" s="40">
        <v>423</v>
      </c>
      <c r="B427" s="40">
        <f>1-_xlfn.LOGNORM.DIST(A427,$N$17,$N$18,TRUE)</f>
        <v>1.1404595690045483E-7</v>
      </c>
      <c r="C427" s="40">
        <v>0.99999990595469201</v>
      </c>
      <c r="D427" s="40">
        <f t="shared" si="12"/>
        <v>9.4045307985624049E-8</v>
      </c>
      <c r="F427" s="42">
        <v>423</v>
      </c>
      <c r="G427" s="42">
        <f t="shared" si="13"/>
        <v>3.2484802481419257E-9</v>
      </c>
      <c r="H427" s="42">
        <v>2.7711278440869402E-9</v>
      </c>
      <c r="I427" s="43"/>
    </row>
    <row r="428" spans="1:9" x14ac:dyDescent="0.25">
      <c r="A428" s="40">
        <v>424</v>
      </c>
      <c r="B428" s="40">
        <f>1-_xlfn.LOGNORM.DIST(A428,$N$17,$N$18,TRUE)</f>
        <v>1.1084551576612256E-7</v>
      </c>
      <c r="C428" s="40">
        <v>0.99999990868396005</v>
      </c>
      <c r="D428" s="40">
        <f t="shared" si="12"/>
        <v>9.1316039951827577E-8</v>
      </c>
      <c r="F428" s="42">
        <v>424</v>
      </c>
      <c r="G428" s="42">
        <f t="shared" si="13"/>
        <v>3.1529002732296244E-9</v>
      </c>
      <c r="H428" s="42">
        <v>2.6878500096347599E-9</v>
      </c>
      <c r="I428" s="43"/>
    </row>
    <row r="429" spans="1:9" x14ac:dyDescent="0.25">
      <c r="A429" s="40">
        <v>425</v>
      </c>
      <c r="B429" s="40">
        <f>1-_xlfn.LOGNORM.DIST(A429,$N$17,$N$18,TRUE)</f>
        <v>1.077391759141122E-7</v>
      </c>
      <c r="C429" s="40">
        <v>0.99999991133126298</v>
      </c>
      <c r="D429" s="40">
        <f t="shared" si="12"/>
        <v>8.866873701940392E-8</v>
      </c>
      <c r="F429" s="42">
        <v>425</v>
      </c>
      <c r="G429" s="42">
        <f t="shared" si="13"/>
        <v>3.0602617902886131E-9</v>
      </c>
      <c r="H429" s="42">
        <v>2.6071841456596201E-9</v>
      </c>
      <c r="I429" s="43"/>
    </row>
    <row r="430" spans="1:9" x14ac:dyDescent="0.25">
      <c r="A430" s="40">
        <v>426</v>
      </c>
      <c r="B430" s="40">
        <f>1-_xlfn.LOGNORM.DIST(A430,$N$17,$N$18,TRUE)</f>
        <v>1.0472404321504314E-7</v>
      </c>
      <c r="C430" s="40">
        <v>0.99999991389916998</v>
      </c>
      <c r="D430" s="40">
        <f t="shared" si="12"/>
        <v>8.6100830021251795E-8</v>
      </c>
      <c r="F430" s="42">
        <v>426</v>
      </c>
      <c r="G430" s="42">
        <f t="shared" si="13"/>
        <v>2.9704702686399477E-9</v>
      </c>
      <c r="H430" s="42">
        <v>2.52904487227898E-9</v>
      </c>
      <c r="I430" s="43"/>
    </row>
    <row r="431" spans="1:9" x14ac:dyDescent="0.25">
      <c r="A431" s="40">
        <v>427</v>
      </c>
      <c r="B431" s="40">
        <f>1-_xlfn.LOGNORM.DIST(A431,$N$17,$N$18,TRUE)</f>
        <v>1.0179731679826887E-7</v>
      </c>
      <c r="C431" s="40">
        <v>0.99999991639016705</v>
      </c>
      <c r="D431" s="40">
        <f t="shared" si="12"/>
        <v>8.360983294597446E-8</v>
      </c>
      <c r="F431" s="42">
        <v>427</v>
      </c>
      <c r="G431" s="42">
        <f t="shared" si="13"/>
        <v>2.8834343450170652E-9</v>
      </c>
      <c r="H431" s="42">
        <v>2.4533497142764801E-9</v>
      </c>
      <c r="I431" s="43"/>
    </row>
    <row r="432" spans="1:9" x14ac:dyDescent="0.25">
      <c r="A432" s="40">
        <v>428</v>
      </c>
      <c r="B432" s="40">
        <f>1-_xlfn.LOGNORM.DIST(A432,$N$17,$N$18,TRUE)</f>
        <v>9.8956285499163243E-8</v>
      </c>
      <c r="C432" s="40">
        <v>0.99999991880665795</v>
      </c>
      <c r="D432" s="40">
        <f t="shared" si="12"/>
        <v>8.11933420497013E-8</v>
      </c>
      <c r="F432" s="42">
        <v>428</v>
      </c>
      <c r="G432" s="42">
        <f t="shared" si="13"/>
        <v>2.799065713077856E-9</v>
      </c>
      <c r="H432" s="42">
        <v>2.3800189983907899E-9</v>
      </c>
      <c r="I432" s="43"/>
    </row>
    <row r="433" spans="1:9" x14ac:dyDescent="0.25">
      <c r="A433" s="40">
        <v>429</v>
      </c>
      <c r="B433" s="40">
        <f>1-_xlfn.LOGNORM.DIST(A433,$N$17,$N$18,TRUE)</f>
        <v>9.6198324861518358E-8</v>
      </c>
      <c r="C433" s="40">
        <v>0.99999992115096703</v>
      </c>
      <c r="D433" s="40">
        <f t="shared" si="12"/>
        <v>7.8849032969507959E-8</v>
      </c>
      <c r="F433" s="42">
        <v>429</v>
      </c>
      <c r="G433" s="42">
        <f t="shared" si="13"/>
        <v>2.7172790169231931E-9</v>
      </c>
      <c r="H433" s="42">
        <v>2.3089757543744801E-9</v>
      </c>
      <c r="I433" s="43"/>
    </row>
    <row r="434" spans="1:9" x14ac:dyDescent="0.25">
      <c r="A434" s="40">
        <v>430</v>
      </c>
      <c r="B434" s="40">
        <f>1-_xlfn.LOGNORM.DIST(A434,$N$17,$N$18,TRUE)</f>
        <v>9.3520894361986961E-8</v>
      </c>
      <c r="C434" s="40">
        <v>0.99999992342534705</v>
      </c>
      <c r="D434" s="40">
        <f t="shared" si="12"/>
        <v>7.6574652951855171E-8</v>
      </c>
      <c r="F434" s="42">
        <v>430</v>
      </c>
      <c r="G434" s="42">
        <f t="shared" si="13"/>
        <v>2.6379917484715609E-9</v>
      </c>
      <c r="H434" s="42">
        <v>2.2401456196811201E-9</v>
      </c>
      <c r="I434" s="43"/>
    </row>
    <row r="435" spans="1:9" x14ac:dyDescent="0.25">
      <c r="A435" s="40">
        <v>431</v>
      </c>
      <c r="B435" s="40">
        <f>1-_xlfn.LOGNORM.DIST(A435,$N$17,$N$18,TRUE)</f>
        <v>9.0921534745547206E-8</v>
      </c>
      <c r="C435" s="40">
        <v>0.99999992563197204</v>
      </c>
      <c r="D435" s="40">
        <f t="shared" si="12"/>
        <v>7.4368027958016114E-8</v>
      </c>
      <c r="F435" s="42">
        <v>431</v>
      </c>
      <c r="G435" s="42">
        <f t="shared" si="13"/>
        <v>2.5611241485442006E-9</v>
      </c>
      <c r="H435" s="42">
        <v>2.1734567476392599E-9</v>
      </c>
      <c r="I435" s="43"/>
    </row>
    <row r="436" spans="1:9" x14ac:dyDescent="0.25">
      <c r="A436" s="40">
        <v>432</v>
      </c>
      <c r="B436" s="40">
        <f>1-_xlfn.LOGNORM.DIST(A436,$N$17,$N$18,TRUE)</f>
        <v>8.8397865249945085E-8</v>
      </c>
      <c r="C436" s="40">
        <v>0.99999992777295099</v>
      </c>
      <c r="D436" s="40">
        <f t="shared" si="12"/>
        <v>7.2227049008333211E-8</v>
      </c>
      <c r="F436" s="42">
        <v>432</v>
      </c>
      <c r="G436" s="42">
        <f t="shared" si="13"/>
        <v>2.4865991115221182E-9</v>
      </c>
      <c r="H436" s="42">
        <v>2.10883971898412E-9</v>
      </c>
      <c r="I436" s="43"/>
    </row>
    <row r="437" spans="1:9" x14ac:dyDescent="0.25">
      <c r="A437" s="40">
        <v>433</v>
      </c>
      <c r="B437" s="40">
        <f>1-_xlfn.LOGNORM.DIST(A437,$N$17,$N$18,TRUE)</f>
        <v>8.5947580608092267E-8</v>
      </c>
      <c r="C437" s="40">
        <v>0.99999992985032005</v>
      </c>
      <c r="D437" s="40">
        <f t="shared" si="12"/>
        <v>7.0149679953779298E-8</v>
      </c>
      <c r="F437" s="42">
        <v>433</v>
      </c>
      <c r="G437" s="42">
        <f t="shared" si="13"/>
        <v>2.4143420934408287E-9</v>
      </c>
      <c r="H437" s="42">
        <v>2.04622745661876E-9</v>
      </c>
      <c r="I437" s="43"/>
    </row>
    <row r="438" spans="1:9" x14ac:dyDescent="0.25">
      <c r="A438" s="40">
        <v>434</v>
      </c>
      <c r="B438" s="40">
        <f>1-_xlfn.LOGNORM.DIST(A438,$N$17,$N$18,TRUE)</f>
        <v>8.356844904966465E-8</v>
      </c>
      <c r="C438" s="40">
        <v>0.99999993186605196</v>
      </c>
      <c r="D438" s="40">
        <f t="shared" si="12"/>
        <v>6.813394803906192E-8</v>
      </c>
      <c r="F438" s="42">
        <v>434</v>
      </c>
      <c r="G438" s="42">
        <f t="shared" si="13"/>
        <v>2.3442810233938134E-9</v>
      </c>
      <c r="H438" s="42">
        <v>1.9855551434808101E-9</v>
      </c>
      <c r="I438" s="43"/>
    </row>
    <row r="439" spans="1:9" x14ac:dyDescent="0.25">
      <c r="A439" s="40">
        <v>435</v>
      </c>
      <c r="B439" s="40">
        <f>1-_xlfn.LOGNORM.DIST(A439,$N$17,$N$18,TRUE)</f>
        <v>8.125830985861171E-8</v>
      </c>
      <c r="C439" s="40">
        <v>0.99999993382205599</v>
      </c>
      <c r="D439" s="40">
        <f t="shared" si="12"/>
        <v>6.6177944013645629E-8</v>
      </c>
      <c r="F439" s="42">
        <v>435</v>
      </c>
      <c r="G439" s="42">
        <f t="shared" si="13"/>
        <v>2.2763462181216503E-9</v>
      </c>
      <c r="H439" s="42">
        <v>1.9267601434006299E-9</v>
      </c>
      <c r="I439" s="43"/>
    </row>
    <row r="440" spans="1:9" x14ac:dyDescent="0.25">
      <c r="A440" s="40">
        <v>436</v>
      </c>
      <c r="B440" s="40">
        <f>1-_xlfn.LOGNORM.DIST(A440,$N$17,$N$18,TRUE)</f>
        <v>7.901507037555433E-8</v>
      </c>
      <c r="C440" s="40">
        <v>0.99999993572017798</v>
      </c>
      <c r="D440" s="40">
        <f t="shared" si="12"/>
        <v>6.4279822020729682E-8</v>
      </c>
      <c r="F440" s="42">
        <v>436</v>
      </c>
      <c r="G440" s="42">
        <f t="shared" si="13"/>
        <v>2.2104702996674174E-9</v>
      </c>
      <c r="H440" s="42">
        <v>1.86978192483507E-9</v>
      </c>
      <c r="I440" s="43"/>
    </row>
    <row r="441" spans="1:9" x14ac:dyDescent="0.25">
      <c r="A441" s="40">
        <v>437</v>
      </c>
      <c r="B441" s="40">
        <f>1-_xlfn.LOGNORM.DIST(A441,$N$17,$N$18,TRUE)</f>
        <v>7.6836704665517175E-8</v>
      </c>
      <c r="C441" s="40">
        <v>0.99999993756220595</v>
      </c>
      <c r="D441" s="40">
        <f t="shared" si="12"/>
        <v>6.2437794046132922E-8</v>
      </c>
      <c r="F441" s="42">
        <v>437</v>
      </c>
      <c r="G441" s="42">
        <f t="shared" si="13"/>
        <v>2.1465881159843004E-9</v>
      </c>
      <c r="H441" s="42">
        <v>1.81456198737027E-9</v>
      </c>
      <c r="I441" s="43"/>
    </row>
    <row r="442" spans="1:9" x14ac:dyDescent="0.25">
      <c r="A442" s="40">
        <v>438</v>
      </c>
      <c r="B442" s="40">
        <f>1-_xlfn.LOGNORM.DIST(A442,$N$17,$N$18,TRUE)</f>
        <v>7.4721250631348823E-8</v>
      </c>
      <c r="C442" s="40">
        <v>0.99999993934986897</v>
      </c>
      <c r="D442" s="40">
        <f t="shared" si="12"/>
        <v>6.0650131028516796E-8</v>
      </c>
      <c r="F442" s="42">
        <v>438</v>
      </c>
      <c r="G442" s="42">
        <f t="shared" si="13"/>
        <v>2.0846366643854481E-9</v>
      </c>
      <c r="H442" s="42">
        <v>1.76104379088788E-9</v>
      </c>
      <c r="I442" s="43"/>
    </row>
    <row r="443" spans="1:9" x14ac:dyDescent="0.25">
      <c r="A443" s="40">
        <v>439</v>
      </c>
      <c r="B443" s="40">
        <f>1-_xlfn.LOGNORM.DIST(A443,$N$17,$N$18,TRUE)</f>
        <v>7.266680812634263E-8</v>
      </c>
      <c r="C443" s="40">
        <v>0.99999994108484203</v>
      </c>
      <c r="D443" s="40">
        <f t="shared" si="12"/>
        <v>5.8915157974404053E-8</v>
      </c>
      <c r="F443" s="42">
        <v>439</v>
      </c>
      <c r="G443" s="42">
        <f t="shared" si="13"/>
        <v>2.0245550177305622E-9</v>
      </c>
      <c r="H443" s="42">
        <v>1.70917268729658E-9</v>
      </c>
      <c r="I443" s="43"/>
    </row>
    <row r="444" spans="1:9" x14ac:dyDescent="0.25">
      <c r="A444" s="40">
        <v>440</v>
      </c>
      <c r="B444" s="40">
        <f>1-_xlfn.LOGNORM.DIST(A444,$N$17,$N$18,TRUE)</f>
        <v>7.0671536955835279E-8</v>
      </c>
      <c r="C444" s="40">
        <v>0.99999994276874604</v>
      </c>
      <c r="D444" s="40">
        <f t="shared" si="12"/>
        <v>5.7231253958178741E-8</v>
      </c>
      <c r="F444" s="42">
        <v>440</v>
      </c>
      <c r="G444" s="42">
        <f t="shared" si="13"/>
        <v>1.9662842532475045E-9</v>
      </c>
      <c r="H444" s="42">
        <v>1.6588958547305E-9</v>
      </c>
      <c r="I444" s="43"/>
    </row>
    <row r="445" spans="1:9" x14ac:dyDescent="0.25">
      <c r="A445" s="40">
        <v>441</v>
      </c>
      <c r="B445" s="40">
        <f>1-_xlfn.LOGNORM.DIST(A445,$N$17,$N$18,TRUE)</f>
        <v>6.8733654989827642E-8</v>
      </c>
      <c r="C445" s="40">
        <v>0.99999994440314899</v>
      </c>
      <c r="D445" s="40">
        <f t="shared" si="12"/>
        <v>5.559685101186318E-8</v>
      </c>
      <c r="F445" s="42">
        <v>441</v>
      </c>
      <c r="G445" s="42">
        <f t="shared" si="13"/>
        <v>1.9097673838912562E-9</v>
      </c>
      <c r="H445" s="42">
        <v>1.6101622341232201E-9</v>
      </c>
      <c r="I445" s="43"/>
    </row>
    <row r="446" spans="1:9" x14ac:dyDescent="0.25">
      <c r="A446" s="40">
        <v>442</v>
      </c>
      <c r="B446" s="40">
        <f>1-_xlfn.LOGNORM.DIST(A446,$N$17,$N$18,TRUE)</f>
        <v>6.6851435942538728E-8</v>
      </c>
      <c r="C446" s="40">
        <v>0.99999994598956798</v>
      </c>
      <c r="D446" s="40">
        <f t="shared" si="12"/>
        <v>5.4010432015694221E-8</v>
      </c>
      <c r="F446" s="42">
        <v>442</v>
      </c>
      <c r="G446" s="42">
        <f t="shared" si="13"/>
        <v>1.8549492921466456E-9</v>
      </c>
      <c r="H446" s="42">
        <v>1.56292246806839E-9</v>
      </c>
      <c r="I446" s="43"/>
    </row>
    <row r="447" spans="1:9" x14ac:dyDescent="0.25">
      <c r="A447" s="40">
        <v>443</v>
      </c>
      <c r="B447" s="40">
        <f>1-_xlfn.LOGNORM.DIST(A447,$N$17,$N$18,TRUE)</f>
        <v>6.5023207929115756E-8</v>
      </c>
      <c r="C447" s="40">
        <v>0.99999994752947596</v>
      </c>
      <c r="D447" s="40">
        <f t="shared" si="12"/>
        <v>5.2470524036785093E-8</v>
      </c>
      <c r="F447" s="42">
        <v>443</v>
      </c>
      <c r="G447" s="42">
        <f t="shared" si="13"/>
        <v>1.8017766661840508E-9</v>
      </c>
      <c r="H447" s="42">
        <v>1.5171288418815899E-9</v>
      </c>
      <c r="I447" s="43"/>
    </row>
    <row r="448" spans="1:9" x14ac:dyDescent="0.25">
      <c r="A448" s="40">
        <v>444</v>
      </c>
      <c r="B448" s="40">
        <f>1-_xlfn.LOGNORM.DIST(A448,$N$17,$N$18,TRUE)</f>
        <v>6.3247351356210402E-8</v>
      </c>
      <c r="C448" s="40">
        <v>0.99999994902429301</v>
      </c>
      <c r="D448" s="40">
        <f t="shared" si="12"/>
        <v>5.0975706988864999E-8</v>
      </c>
      <c r="F448" s="42">
        <v>444</v>
      </c>
      <c r="G448" s="42">
        <f t="shared" si="13"/>
        <v>1.7501979382815849E-9</v>
      </c>
      <c r="H448" s="42">
        <v>1.4727352267803E-9</v>
      </c>
      <c r="I448" s="43"/>
    </row>
    <row r="449" spans="1:9" x14ac:dyDescent="0.25">
      <c r="A449" s="40">
        <v>445</v>
      </c>
      <c r="B449" s="40">
        <f>1-_xlfn.LOGNORM.DIST(A449,$N$17,$N$18,TRUE)</f>
        <v>6.1522297367666567E-8</v>
      </c>
      <c r="C449" s="40">
        <v>0.99999995047539803</v>
      </c>
      <c r="D449" s="40">
        <f t="shared" si="12"/>
        <v>4.9524601974937354E-8</v>
      </c>
      <c r="F449" s="42">
        <v>445</v>
      </c>
      <c r="G449" s="42">
        <f t="shared" si="13"/>
        <v>1.7001632254301786E-9</v>
      </c>
      <c r="H449" s="42">
        <v>1.42969702510467E-9</v>
      </c>
      <c r="I449" s="43"/>
    </row>
    <row r="450" spans="1:9" x14ac:dyDescent="0.25">
      <c r="A450" s="40">
        <v>446</v>
      </c>
      <c r="B450" s="40">
        <f>1-_xlfn.LOGNORM.DIST(A450,$N$17,$N$18,TRUE)</f>
        <v>5.9846526290208146E-8</v>
      </c>
      <c r="C450" s="40">
        <v>0.99999995188412405</v>
      </c>
      <c r="D450" s="40">
        <f t="shared" si="12"/>
        <v>4.8115875950216491E-8</v>
      </c>
      <c r="F450" s="42">
        <v>446</v>
      </c>
      <c r="G450" s="42">
        <f t="shared" si="13"/>
        <v>1.6516242720411605E-9</v>
      </c>
      <c r="H450" s="42">
        <v>1.3879711175017801E-9</v>
      </c>
      <c r="I450" s="43"/>
    </row>
    <row r="451" spans="1:9" x14ac:dyDescent="0.25">
      <c r="A451" s="40">
        <v>447</v>
      </c>
      <c r="B451" s="40">
        <f>1-_xlfn.LOGNORM.DIST(A451,$N$17,$N$18,TRUE)</f>
        <v>5.8218565857082183E-8</v>
      </c>
      <c r="C451" s="40">
        <v>0.99999995325176305</v>
      </c>
      <c r="D451" s="40">
        <f t="shared" si="12"/>
        <v>4.6748236948168653E-8</v>
      </c>
      <c r="F451" s="42">
        <v>447</v>
      </c>
      <c r="G451" s="42">
        <f t="shared" si="13"/>
        <v>1.6045343946791045E-9</v>
      </c>
      <c r="H451" s="42">
        <v>1.3475158120010399E-9</v>
      </c>
      <c r="I451" s="43"/>
    </row>
    <row r="452" spans="1:9" x14ac:dyDescent="0.25">
      <c r="A452" s="40">
        <v>448</v>
      </c>
      <c r="B452" s="40">
        <f>1-_xlfn.LOGNORM.DIST(A452,$N$17,$N$18,TRUE)</f>
        <v>5.6636989542724336E-8</v>
      </c>
      <c r="C452" s="40">
        <v>0.99999995457956603</v>
      </c>
      <c r="D452" s="40">
        <f t="shared" si="12"/>
        <v>4.5420433969489693E-8</v>
      </c>
      <c r="F452" s="42">
        <v>448</v>
      </c>
      <c r="G452" s="42">
        <f t="shared" si="13"/>
        <v>1.5588484287456622E-9</v>
      </c>
      <c r="H452" s="42">
        <v>1.3082907949100399E-9</v>
      </c>
      <c r="I452" s="43"/>
    </row>
    <row r="453" spans="1:9" x14ac:dyDescent="0.25">
      <c r="A453" s="40">
        <v>449</v>
      </c>
      <c r="B453" s="40">
        <f>1-_xlfn.LOGNORM.DIST(A453,$N$17,$N$18,TRUE)</f>
        <v>5.5100415563558158E-8</v>
      </c>
      <c r="C453" s="40">
        <v>0.99999995586874202</v>
      </c>
      <c r="D453" s="40">
        <f t="shared" ref="D453:D503" si="14">1-C453</f>
        <v>4.4131257981305794E-8</v>
      </c>
      <c r="F453" s="42">
        <v>449</v>
      </c>
      <c r="G453" s="42">
        <f t="shared" ref="G453:G504" si="15">_xlfn.LOGNORM.DIST(F453,$N$17,$N$18,FALSE)</f>
        <v>1.5145226770427677E-9</v>
      </c>
      <c r="H453" s="42">
        <v>1.27025708346443E-9</v>
      </c>
      <c r="I453" s="43"/>
    </row>
    <row r="454" spans="1:9" x14ac:dyDescent="0.25">
      <c r="A454" s="40">
        <v>450</v>
      </c>
      <c r="B454" s="40">
        <f>1-_xlfn.LOGNORM.DIST(A454,$N$17,$N$18,TRUE)</f>
        <v>5.3607504879593648E-8</v>
      </c>
      <c r="C454" s="40">
        <v>0.99999995712046497</v>
      </c>
      <c r="D454" s="40">
        <f t="shared" si="14"/>
        <v>4.2879535033790717E-8</v>
      </c>
      <c r="F454" s="42">
        <v>450</v>
      </c>
      <c r="G454" s="42">
        <f t="shared" si="15"/>
        <v>1.4715148601467358E-9</v>
      </c>
      <c r="H454" s="42">
        <v>1.2333769801654199E-9</v>
      </c>
      <c r="I454" s="43"/>
    </row>
    <row r="455" spans="1:9" x14ac:dyDescent="0.25">
      <c r="A455" s="40">
        <v>451</v>
      </c>
      <c r="B455" s="40">
        <f>1-_xlfn.LOGNORM.DIST(A455,$N$17,$N$18,TRUE)</f>
        <v>5.2156960195226532E-8</v>
      </c>
      <c r="C455" s="40">
        <v>0.99999995833586797</v>
      </c>
      <c r="D455" s="40">
        <f t="shared" si="14"/>
        <v>4.1664132033325529E-8</v>
      </c>
      <c r="F455" s="42">
        <v>451</v>
      </c>
      <c r="G455" s="42">
        <f t="shared" si="15"/>
        <v>1.4297840685266027E-9</v>
      </c>
      <c r="H455" s="42">
        <v>1.19761402874377E-9</v>
      </c>
      <c r="I455" s="43"/>
    </row>
    <row r="456" spans="1:9" x14ac:dyDescent="0.25">
      <c r="A456" s="40">
        <v>452</v>
      </c>
      <c r="B456" s="40">
        <f>1-_xlfn.LOGNORM.DIST(A456,$N$17,$N$18,TRUE)</f>
        <v>5.0747524293903723E-8</v>
      </c>
      <c r="C456" s="40">
        <v>0.99999995951605303</v>
      </c>
      <c r="D456" s="40">
        <f t="shared" si="14"/>
        <v>4.0483946972535989E-8</v>
      </c>
      <c r="F456" s="42">
        <v>452</v>
      </c>
      <c r="G456" s="42">
        <f t="shared" si="15"/>
        <v>1.389290716343563E-9</v>
      </c>
      <c r="H456" s="42">
        <v>1.16293297168976E-9</v>
      </c>
      <c r="I456" s="43"/>
    </row>
    <row r="457" spans="1:9" x14ac:dyDescent="0.25">
      <c r="A457" s="40">
        <v>453</v>
      </c>
      <c r="B457" s="40">
        <f>1-_xlfn.LOGNORM.DIST(A457,$N$17,$N$18,TRUE)</f>
        <v>4.9377979038922604E-8</v>
      </c>
      <c r="C457" s="40">
        <v>0.99999996066208396</v>
      </c>
      <c r="D457" s="40">
        <f t="shared" si="14"/>
        <v>3.93379160357199E-8</v>
      </c>
      <c r="F457" s="42">
        <v>453</v>
      </c>
      <c r="G457" s="42">
        <f t="shared" si="15"/>
        <v>1.3499964968698661E-9</v>
      </c>
      <c r="H457" s="42">
        <v>1.1292997092908901E-9</v>
      </c>
      <c r="I457" s="43"/>
    </row>
    <row r="458" spans="1:9" x14ac:dyDescent="0.25">
      <c r="A458" s="40">
        <v>454</v>
      </c>
      <c r="B458" s="40">
        <f>1-_xlfn.LOGNORM.DIST(A458,$N$17,$N$18,TRUE)</f>
        <v>4.804714393014109E-8</v>
      </c>
      <c r="C458" s="40">
        <v>0.99999996177499095</v>
      </c>
      <c r="D458" s="40">
        <f t="shared" si="14"/>
        <v>3.8225009046932712E-8</v>
      </c>
      <c r="F458" s="42">
        <v>454</v>
      </c>
      <c r="G458" s="42">
        <f t="shared" si="15"/>
        <v>1.3118643394684754E-9</v>
      </c>
      <c r="H458" s="42">
        <v>1.09668126012299E-9</v>
      </c>
      <c r="I458" s="43"/>
    </row>
    <row r="459" spans="1:9" x14ac:dyDescent="0.25">
      <c r="A459" s="40">
        <v>455</v>
      </c>
      <c r="B459" s="40">
        <f>1-_xlfn.LOGNORM.DIST(A459,$N$17,$N$18,TRUE)</f>
        <v>4.6753874993754607E-8</v>
      </c>
      <c r="C459" s="40">
        <v>0.99999996285577397</v>
      </c>
      <c r="D459" s="40">
        <f t="shared" si="14"/>
        <v>3.7144226028296146E-8</v>
      </c>
      <c r="F459" s="42">
        <v>455</v>
      </c>
      <c r="G459" s="42">
        <f t="shared" si="15"/>
        <v>1.2748583680765816E-9</v>
      </c>
      <c r="H459" s="42">
        <v>1.0650457229401301E-9</v>
      </c>
      <c r="I459" s="43"/>
    </row>
    <row r="460" spans="1:9" x14ac:dyDescent="0.25">
      <c r="A460" s="40">
        <v>456</v>
      </c>
      <c r="B460" s="40">
        <f>1-_xlfn.LOGNORM.DIST(A460,$N$17,$N$18,TRUE)</f>
        <v>4.5497063450028463E-8</v>
      </c>
      <c r="C460" s="40">
        <v>0.99999996390540002</v>
      </c>
      <c r="D460" s="40">
        <f t="shared" si="14"/>
        <v>3.6094599975555752E-8</v>
      </c>
      <c r="F460" s="42">
        <v>456</v>
      </c>
      <c r="G460" s="42">
        <f t="shared" si="15"/>
        <v>1.2389438611385966E-9</v>
      </c>
      <c r="H460" s="42">
        <v>1.0343622399127299E-9</v>
      </c>
      <c r="I460" s="43"/>
    </row>
    <row r="461" spans="1:9" x14ac:dyDescent="0.25">
      <c r="A461" s="40">
        <v>457</v>
      </c>
      <c r="B461" s="40">
        <f>1-_xlfn.LOGNORM.DIST(A461,$N$17,$N$18,TRUE)</f>
        <v>4.4275634714097123E-8</v>
      </c>
      <c r="C461" s="40">
        <v>0.99999996492480603</v>
      </c>
      <c r="D461" s="40">
        <f t="shared" si="14"/>
        <v>3.5075193971501051E-8</v>
      </c>
      <c r="F461" s="42">
        <v>457</v>
      </c>
      <c r="G461" s="42">
        <f t="shared" si="15"/>
        <v>1.2040872129359898E-9</v>
      </c>
      <c r="H461" s="42">
        <v>1.0046009611639401E-9</v>
      </c>
      <c r="I461" s="43"/>
    </row>
    <row r="462" spans="1:9" x14ac:dyDescent="0.25">
      <c r="A462" s="40">
        <v>458</v>
      </c>
      <c r="B462" s="40">
        <f>1-_xlfn.LOGNORM.DIST(A462,$N$17,$N$18,TRUE)</f>
        <v>4.3088547285741186E-8</v>
      </c>
      <c r="C462" s="40">
        <v>0.99999996591489904</v>
      </c>
      <c r="D462" s="40">
        <f t="shared" si="14"/>
        <v>3.4085100963920922E-8</v>
      </c>
      <c r="F462" s="42">
        <v>458</v>
      </c>
      <c r="G462" s="42">
        <f t="shared" si="15"/>
        <v>1.1702558962633096E-9</v>
      </c>
      <c r="H462" s="42">
        <v>9.75733010557197E-10</v>
      </c>
      <c r="I462" s="43"/>
    </row>
    <row r="463" spans="1:9" x14ac:dyDescent="0.25">
      <c r="A463" s="40">
        <v>459</v>
      </c>
      <c r="B463" s="40">
        <f>1-_xlfn.LOGNORM.DIST(A463,$N$17,$N$18,TRUE)</f>
        <v>4.1934791639164359E-8</v>
      </c>
      <c r="C463" s="40">
        <v>0.99999996687656001</v>
      </c>
      <c r="D463" s="40">
        <f t="shared" si="14"/>
        <v>3.3123439990845327E-8</v>
      </c>
      <c r="F463" s="42">
        <v>459</v>
      </c>
      <c r="G463" s="42">
        <f t="shared" si="15"/>
        <v>1.1374184264020328E-9</v>
      </c>
      <c r="H463" s="42">
        <v>9.4773045268906608E-10</v>
      </c>
      <c r="I463" s="43"/>
    </row>
    <row r="464" spans="1:9" x14ac:dyDescent="0.25">
      <c r="A464" s="40">
        <v>460</v>
      </c>
      <c r="B464" s="40">
        <f>1-_xlfn.LOGNORM.DIST(A464,$N$17,$N$18,TRUE)</f>
        <v>4.081338922379274E-8</v>
      </c>
      <c r="C464" s="40">
        <v>0.99999996781064004</v>
      </c>
      <c r="D464" s="40">
        <f t="shared" si="14"/>
        <v>3.2189359955303587E-8</v>
      </c>
      <c r="F464" s="42">
        <v>460</v>
      </c>
      <c r="G464" s="42">
        <f t="shared" si="15"/>
        <v>1.1055443263450631E-9</v>
      </c>
      <c r="H464" s="42">
        <v>9.2056626104290202E-10</v>
      </c>
      <c r="I464" s="43"/>
    </row>
    <row r="465" spans="1:9" x14ac:dyDescent="0.25">
      <c r="A465" s="40">
        <v>461</v>
      </c>
      <c r="B465" s="40">
        <f>1-_xlfn.LOGNORM.DIST(A465,$N$17,$N$18,TRUE)</f>
        <v>3.9723391687118692E-8</v>
      </c>
      <c r="C465" s="40">
        <v>0.99999996871796304</v>
      </c>
      <c r="D465" s="40">
        <f t="shared" si="14"/>
        <v>3.1282036960789128E-8</v>
      </c>
      <c r="F465" s="42">
        <v>461</v>
      </c>
      <c r="G465" s="42">
        <f t="shared" si="15"/>
        <v>1.0746040932271112E-9</v>
      </c>
      <c r="H465" s="42">
        <v>8.9421428726171902E-10</v>
      </c>
      <c r="I465" s="43"/>
    </row>
    <row r="466" spans="1:9" x14ac:dyDescent="0.25">
      <c r="A466" s="40">
        <v>462</v>
      </c>
      <c r="B466" s="40">
        <f>1-_xlfn.LOGNORM.DIST(A466,$N$17,$N$18,TRUE)</f>
        <v>3.8663879320388617E-8</v>
      </c>
      <c r="C466" s="40">
        <v>0.99999996959933002</v>
      </c>
      <c r="D466" s="40">
        <f t="shared" si="14"/>
        <v>3.0400669981389683E-8</v>
      </c>
      <c r="F466" s="42">
        <v>462</v>
      </c>
      <c r="G466" s="42">
        <f t="shared" si="15"/>
        <v>1.0445691659173149E-9</v>
      </c>
      <c r="H466" s="42">
        <v>8.6864923149926101E-10</v>
      </c>
      <c r="I466" s="43"/>
    </row>
    <row r="467" spans="1:9" x14ac:dyDescent="0.25">
      <c r="A467" s="40">
        <v>463</v>
      </c>
      <c r="B467" s="40">
        <f>1-_xlfn.LOGNORM.DIST(A467,$N$17,$N$18,TRUE)</f>
        <v>3.7633960836558344E-8</v>
      </c>
      <c r="C467" s="40">
        <v>0.99999997045551603</v>
      </c>
      <c r="D467" s="40">
        <f t="shared" si="14"/>
        <v>2.9544483970411761E-8</v>
      </c>
      <c r="F467" s="42">
        <v>463</v>
      </c>
      <c r="G467" s="42">
        <f t="shared" si="15"/>
        <v>1.015411893732439E-9</v>
      </c>
      <c r="H467" s="42">
        <v>8.4384661380943197E-10</v>
      </c>
      <c r="I467" s="43"/>
    </row>
    <row r="468" spans="1:9" x14ac:dyDescent="0.25">
      <c r="A468" s="40">
        <v>464</v>
      </c>
      <c r="B468" s="40">
        <f>1-_xlfn.LOGNORM.DIST(A468,$N$17,$N$18,TRUE)</f>
        <v>3.6632771927003205E-8</v>
      </c>
      <c r="C468" s="40">
        <v>0.99999997128727003</v>
      </c>
      <c r="D468" s="40">
        <f t="shared" si="14"/>
        <v>2.871272997140295E-8</v>
      </c>
      <c r="F468" s="42">
        <v>464</v>
      </c>
      <c r="G468" s="42">
        <f t="shared" si="15"/>
        <v>9.8710550623054123E-10</v>
      </c>
      <c r="H468" s="42">
        <v>8.1978274653750104E-10</v>
      </c>
      <c r="I468" s="43"/>
    </row>
    <row r="469" spans="1:9" x14ac:dyDescent="0.25">
      <c r="A469" s="40">
        <v>465</v>
      </c>
      <c r="B469" s="40">
        <f>1-_xlfn.LOGNORM.DIST(A469,$N$17,$N$18,TRUE)</f>
        <v>3.5659474817428816E-8</v>
      </c>
      <c r="C469" s="40">
        <v>0.99999997209531999</v>
      </c>
      <c r="D469" s="40">
        <f t="shared" si="14"/>
        <v>2.7904680011126004E-8</v>
      </c>
      <c r="F469" s="42">
        <v>465</v>
      </c>
      <c r="G469" s="42">
        <f t="shared" si="15"/>
        <v>9.5962408404607251E-10</v>
      </c>
      <c r="H469" s="42">
        <v>7.9643470767570003E-10</v>
      </c>
      <c r="I469" s="43"/>
    </row>
    <row r="470" spans="1:9" x14ac:dyDescent="0.25">
      <c r="A470" s="40">
        <v>466</v>
      </c>
      <c r="B470" s="40">
        <f>1-_xlfn.LOGNORM.DIST(A470,$N$17,$N$18,TRUE)</f>
        <v>3.4713257157648059E-8</v>
      </c>
      <c r="C470" s="40">
        <v>0.99999997288037001</v>
      </c>
      <c r="D470" s="40">
        <f t="shared" si="14"/>
        <v>2.7119629986138705E-8</v>
      </c>
      <c r="F470" s="42">
        <v>466</v>
      </c>
      <c r="G470" s="42">
        <f t="shared" si="15"/>
        <v>9.329425307294521E-10</v>
      </c>
      <c r="H470" s="42">
        <v>7.7378031514917401E-10</v>
      </c>
      <c r="I470" s="43"/>
    </row>
    <row r="471" spans="1:9" x14ac:dyDescent="0.25">
      <c r="A471" s="40">
        <v>467</v>
      </c>
      <c r="B471" s="40">
        <f>1-_xlfn.LOGNORM.DIST(A471,$N$17,$N$18,TRUE)</f>
        <v>3.3793331244424962E-8</v>
      </c>
      <c r="C471" s="40">
        <v>0.999999973643105</v>
      </c>
      <c r="D471" s="40">
        <f t="shared" si="14"/>
        <v>2.6356894999857161E-8</v>
      </c>
      <c r="F471" s="42">
        <v>467</v>
      </c>
      <c r="G471" s="42">
        <f t="shared" si="15"/>
        <v>9.0703654555508401E-10</v>
      </c>
      <c r="H471" s="42">
        <v>7.5179810199759697E-10</v>
      </c>
      <c r="I471" s="43"/>
    </row>
    <row r="472" spans="1:9" x14ac:dyDescent="0.25">
      <c r="A472" s="40">
        <v>468</v>
      </c>
      <c r="B472" s="40">
        <f>1-_xlfn.LOGNORM.DIST(A472,$N$17,$N$18,TRUE)</f>
        <v>3.2898933355340887E-8</v>
      </c>
      <c r="C472" s="40">
        <v>0.99999997438418398</v>
      </c>
      <c r="D472" s="40">
        <f t="shared" si="14"/>
        <v>2.5615816023893956E-8</v>
      </c>
      <c r="F472" s="42">
        <v>468</v>
      </c>
      <c r="G472" s="42">
        <f t="shared" si="15"/>
        <v>8.8188259726317188E-10</v>
      </c>
      <c r="H472" s="42">
        <v>7.3046729242129702E-10</v>
      </c>
      <c r="I472" s="43"/>
    </row>
    <row r="473" spans="1:9" x14ac:dyDescent="0.25">
      <c r="A473" s="40">
        <v>469</v>
      </c>
      <c r="B473" s="40">
        <f>1-_xlfn.LOGNORM.DIST(A473,$N$17,$N$18,TRUE)</f>
        <v>3.2029322971638408E-8</v>
      </c>
      <c r="C473" s="40">
        <v>0.99999997510424998</v>
      </c>
      <c r="D473" s="40">
        <f t="shared" si="14"/>
        <v>2.4895750017073226E-8</v>
      </c>
      <c r="F473" s="42">
        <v>469</v>
      </c>
      <c r="G473" s="42">
        <f t="shared" si="15"/>
        <v>8.5745789870216459E-10</v>
      </c>
      <c r="H473" s="42">
        <v>7.09767778659573E-10</v>
      </c>
      <c r="I473" s="43"/>
    </row>
    <row r="474" spans="1:9" x14ac:dyDescent="0.25">
      <c r="A474" s="40">
        <v>470</v>
      </c>
      <c r="B474" s="40">
        <f>1-_xlfn.LOGNORM.DIST(A474,$N$17,$N$18,TRUE)</f>
        <v>3.1183781890042894E-8</v>
      </c>
      <c r="C474" s="40">
        <v>0.99999997580392297</v>
      </c>
      <c r="D474" s="40">
        <f t="shared" si="14"/>
        <v>2.4196077030858021E-8</v>
      </c>
      <c r="F474" s="42">
        <v>470</v>
      </c>
      <c r="G474" s="42">
        <f t="shared" si="15"/>
        <v>8.3374038233971251E-10</v>
      </c>
      <c r="H474" s="42">
        <v>6.8968009867195302E-10</v>
      </c>
      <c r="I474" s="43"/>
    </row>
    <row r="475" spans="1:9" x14ac:dyDescent="0.25">
      <c r="A475" s="40">
        <v>471</v>
      </c>
      <c r="B475" s="40">
        <f>1-_xlfn.LOGNORM.DIST(A475,$N$17,$N$18,TRUE)</f>
        <v>3.0361613667651E-8</v>
      </c>
      <c r="C475" s="40">
        <v>0.99999997648380801</v>
      </c>
      <c r="D475" s="40">
        <f t="shared" si="14"/>
        <v>2.351619199369992E-8</v>
      </c>
      <c r="F475" s="42">
        <v>471</v>
      </c>
      <c r="G475" s="42">
        <f t="shared" si="15"/>
        <v>8.1070867661126757E-10</v>
      </c>
      <c r="H475" s="42">
        <v>6.7018541459333897E-10</v>
      </c>
      <c r="I475" s="43"/>
    </row>
    <row r="476" spans="1:9" x14ac:dyDescent="0.25">
      <c r="A476" s="40">
        <v>472</v>
      </c>
      <c r="B476" s="40">
        <f>1-_xlfn.LOGNORM.DIST(A476,$N$17,$N$18,TRUE)</f>
        <v>2.9562142844774542E-8</v>
      </c>
      <c r="C476" s="40">
        <v>0.99999997714448596</v>
      </c>
      <c r="D476" s="40">
        <f t="shared" si="14"/>
        <v>2.2855514036912439E-8</v>
      </c>
      <c r="F476" s="42">
        <v>472</v>
      </c>
      <c r="G476" s="42">
        <f t="shared" si="15"/>
        <v>7.8834208307658719E-10</v>
      </c>
      <c r="H476" s="42">
        <v>6.5126549193483701E-10</v>
      </c>
      <c r="I476" s="43"/>
    </row>
    <row r="477" spans="1:9" x14ac:dyDescent="0.25">
      <c r="A477" s="40">
        <v>473</v>
      </c>
      <c r="B477" s="40">
        <f>1-_xlfn.LOGNORM.DIST(A477,$N$17,$N$18,TRUE)</f>
        <v>2.8784714389828991E-8</v>
      </c>
      <c r="C477" s="40">
        <v>0.99999997778652405</v>
      </c>
      <c r="D477" s="40">
        <f t="shared" si="14"/>
        <v>2.2213475947552297E-8</v>
      </c>
      <c r="F477" s="42">
        <v>473</v>
      </c>
      <c r="G477" s="42">
        <f t="shared" si="15"/>
        <v>7.6662055435549982E-10</v>
      </c>
      <c r="H477" s="42">
        <v>6.3290267950433404E-10</v>
      </c>
      <c r="I477" s="43"/>
    </row>
    <row r="478" spans="1:9" x14ac:dyDescent="0.25">
      <c r="A478" s="40">
        <v>474</v>
      </c>
      <c r="B478" s="40">
        <f>1-_xlfn.LOGNORM.DIST(A478,$N$17,$N$18,TRUE)</f>
        <v>2.8028693144221961E-8</v>
      </c>
      <c r="C478" s="40">
        <v>0.99999997841047095</v>
      </c>
      <c r="D478" s="40">
        <f t="shared" si="14"/>
        <v>2.1589529053400724E-8</v>
      </c>
      <c r="F478" s="42">
        <v>474</v>
      </c>
      <c r="G478" s="42">
        <f t="shared" si="15"/>
        <v>7.4552467281529468E-10</v>
      </c>
      <c r="H478" s="42">
        <v>6.1507989001978299E-10</v>
      </c>
      <c r="I478" s="43"/>
    </row>
    <row r="479" spans="1:9" x14ac:dyDescent="0.25">
      <c r="A479" s="40">
        <v>475</v>
      </c>
      <c r="B479" s="40">
        <f>1-_xlfn.LOGNORM.DIST(A479,$N$17,$N$18,TRUE)</f>
        <v>2.7293462823152481E-8</v>
      </c>
      <c r="C479" s="40">
        <v>0.999999979016859</v>
      </c>
      <c r="D479" s="40">
        <f t="shared" si="14"/>
        <v>2.0983141002517414E-8</v>
      </c>
      <c r="F479" s="42">
        <v>475</v>
      </c>
      <c r="G479" s="42">
        <f t="shared" si="15"/>
        <v>7.2503562998334522E-10</v>
      </c>
      <c r="H479" s="42">
        <v>5.9778058139205096E-10</v>
      </c>
      <c r="I479" s="43"/>
    </row>
    <row r="480" spans="1:9" x14ac:dyDescent="0.25">
      <c r="A480" s="40">
        <v>476</v>
      </c>
      <c r="B480" s="40">
        <f>1-_xlfn.LOGNORM.DIST(A480,$N$17,$N$18,TRUE)</f>
        <v>2.6578425682544093E-8</v>
      </c>
      <c r="C480" s="40">
        <v>0.99999997960620202</v>
      </c>
      <c r="D480" s="40">
        <f t="shared" si="14"/>
        <v>2.0393797983686568E-8</v>
      </c>
      <c r="F480" s="42">
        <v>476</v>
      </c>
      <c r="G480" s="42">
        <f t="shared" si="15"/>
        <v>7.0513520665895306E-10</v>
      </c>
      <c r="H480" s="42">
        <v>5.8098873865165398E-10</v>
      </c>
      <c r="I480" s="43"/>
    </row>
    <row r="481" spans="1:9" x14ac:dyDescent="0.25">
      <c r="A481" s="40">
        <v>477</v>
      </c>
      <c r="B481" s="40">
        <f>1-_xlfn.LOGNORM.DIST(A481,$N$17,$N$18,TRUE)</f>
        <v>2.5883002074955641E-8</v>
      </c>
      <c r="C481" s="40">
        <v>0.99999998017900005</v>
      </c>
      <c r="D481" s="40">
        <f t="shared" si="14"/>
        <v>1.9820999952457896E-8</v>
      </c>
      <c r="F481" s="42">
        <v>477</v>
      </c>
      <c r="G481" s="42">
        <f t="shared" si="15"/>
        <v>6.8580575370030688E-10</v>
      </c>
      <c r="H481" s="42">
        <v>5.6468885649753503E-10</v>
      </c>
      <c r="I481" s="43"/>
    </row>
    <row r="482" spans="1:9" x14ac:dyDescent="0.25">
      <c r="A482" s="40">
        <v>478</v>
      </c>
      <c r="B482" s="40">
        <f>1-_xlfn.LOGNORM.DIST(A482,$N$17,$N$18,TRUE)</f>
        <v>2.5206629561402849E-8</v>
      </c>
      <c r="C482" s="40">
        <v>0.99999998073573804</v>
      </c>
      <c r="D482" s="40">
        <f t="shared" si="14"/>
        <v>1.9264261963414242E-8</v>
      </c>
      <c r="F482" s="42">
        <v>478</v>
      </c>
      <c r="G482" s="42">
        <f t="shared" si="15"/>
        <v>6.6703017346226129E-10</v>
      </c>
      <c r="H482" s="42">
        <v>5.4886592244559599E-10</v>
      </c>
      <c r="I482" s="43"/>
    </row>
    <row r="483" spans="1:9" x14ac:dyDescent="0.25">
      <c r="A483" s="40">
        <v>479</v>
      </c>
      <c r="B483" s="40">
        <f>1-_xlfn.LOGNORM.DIST(A483,$N$17,$N$18,TRUE)</f>
        <v>2.4548762689313719E-8</v>
      </c>
      <c r="C483" s="40">
        <v>0.99999998127688605</v>
      </c>
      <c r="D483" s="40">
        <f t="shared" si="14"/>
        <v>1.8723113948126979E-8</v>
      </c>
      <c r="F483" s="42">
        <v>479</v>
      </c>
      <c r="G483" s="42">
        <f t="shared" si="15"/>
        <v>6.4879190186241749E-10</v>
      </c>
      <c r="H483" s="42">
        <v>5.3350540055499697E-10</v>
      </c>
      <c r="I483" s="43"/>
    </row>
    <row r="484" spans="1:9" x14ac:dyDescent="0.25">
      <c r="A484" s="40">
        <v>480</v>
      </c>
      <c r="B484" s="40">
        <f>1-_xlfn.LOGNORM.DIST(A484,$N$17,$N$18,TRUE)</f>
        <v>2.3908871993327807E-8</v>
      </c>
      <c r="C484" s="40">
        <v>0.99999998180289895</v>
      </c>
      <c r="D484" s="40">
        <f t="shared" si="14"/>
        <v>1.8197101048222919E-8</v>
      </c>
      <c r="F484" s="42">
        <v>480</v>
      </c>
      <c r="G484" s="42">
        <f t="shared" si="15"/>
        <v>6.3107489105316071E-10</v>
      </c>
      <c r="H484" s="42">
        <v>5.1859321571237096E-10</v>
      </c>
      <c r="I484" s="43"/>
    </row>
    <row r="485" spans="1:9" x14ac:dyDescent="0.25">
      <c r="A485" s="40">
        <v>481</v>
      </c>
      <c r="B485" s="40">
        <f>1-_xlfn.LOGNORM.DIST(A485,$N$17,$N$18,TRUE)</f>
        <v>2.3286444328363132E-8</v>
      </c>
      <c r="C485" s="40">
        <v>0.99999998231421705</v>
      </c>
      <c r="D485" s="40">
        <f t="shared" si="14"/>
        <v>1.7685782949250495E-8</v>
      </c>
      <c r="F485" s="42">
        <v>481</v>
      </c>
      <c r="G485" s="42">
        <f t="shared" si="15"/>
        <v>6.1386359267868157E-10</v>
      </c>
      <c r="H485" s="42">
        <v>5.0411573845382403E-10</v>
      </c>
      <c r="I485" s="43"/>
    </row>
    <row r="486" spans="1:9" x14ac:dyDescent="0.25">
      <c r="A486" s="40">
        <v>482</v>
      </c>
      <c r="B486" s="40">
        <f>1-_xlfn.LOGNORM.DIST(A486,$N$17,$N$18,TRUE)</f>
        <v>2.2680981315303939E-8</v>
      </c>
      <c r="C486" s="40">
        <v>0.99999998281127001</v>
      </c>
      <c r="D486" s="40">
        <f t="shared" si="14"/>
        <v>1.7188729994899177E-8</v>
      </c>
      <c r="F486" s="42">
        <v>482</v>
      </c>
      <c r="G486" s="42">
        <f t="shared" si="15"/>
        <v>5.9714294169618579E-10</v>
      </c>
      <c r="H486" s="42">
        <v>4.9005977030553402E-10</v>
      </c>
      <c r="I486" s="43"/>
    </row>
    <row r="487" spans="1:9" x14ac:dyDescent="0.25">
      <c r="A487" s="40">
        <v>483</v>
      </c>
      <c r="B487" s="40">
        <f>1-_xlfn.LOGNORM.DIST(A487,$N$17,$N$18,TRUE)</f>
        <v>2.2091999785089911E-8</v>
      </c>
      <c r="C487" s="40">
        <v>0.99999998329447304</v>
      </c>
      <c r="D487" s="40">
        <f t="shared" si="14"/>
        <v>1.6705526961757755E-8</v>
      </c>
      <c r="F487" s="42">
        <v>483</v>
      </c>
      <c r="G487" s="42">
        <f t="shared" si="15"/>
        <v>5.8089834074182661E-10</v>
      </c>
      <c r="H487" s="42">
        <v>4.7641252962491796E-10</v>
      </c>
      <c r="I487" s="43"/>
    </row>
    <row r="488" spans="1:9" x14ac:dyDescent="0.25">
      <c r="A488" s="40">
        <v>484</v>
      </c>
      <c r="B488" s="40">
        <f>1-_xlfn.LOGNORM.DIST(A488,$N$17,$N$18,TRUE)</f>
        <v>2.1519030668493144E-8</v>
      </c>
      <c r="C488" s="40">
        <v>0.99999998376422805</v>
      </c>
      <c r="D488" s="40">
        <f t="shared" si="14"/>
        <v>1.6235771949091315E-8</v>
      </c>
      <c r="F488" s="42">
        <v>484</v>
      </c>
      <c r="G488" s="42">
        <f t="shared" si="15"/>
        <v>5.6511564502211803E-10</v>
      </c>
      <c r="H488" s="42">
        <v>4.63161637924251E-10</v>
      </c>
      <c r="I488" s="43"/>
    </row>
    <row r="489" spans="1:9" x14ac:dyDescent="0.25">
      <c r="A489" s="40">
        <v>485</v>
      </c>
      <c r="B489" s="40">
        <f>1-_xlfn.LOGNORM.DIST(A489,$N$17,$N$18,TRUE)</f>
        <v>2.0961618996118148E-8</v>
      </c>
      <c r="C489" s="40">
        <v>0.99999998422092395</v>
      </c>
      <c r="D489" s="40">
        <f t="shared" si="14"/>
        <v>1.5779076045774332E-8</v>
      </c>
      <c r="F489" s="42">
        <v>485</v>
      </c>
      <c r="G489" s="42">
        <f t="shared" si="15"/>
        <v>5.4978114771265948E-10</v>
      </c>
      <c r="H489" s="42">
        <v>4.5029510666016198E-10</v>
      </c>
      <c r="I489" s="43"/>
    </row>
    <row r="490" spans="1:9" x14ac:dyDescent="0.25">
      <c r="A490" s="40">
        <v>486</v>
      </c>
      <c r="B490" s="40">
        <f>1-_xlfn.LOGNORM.DIST(A490,$N$17,$N$18,TRUE)</f>
        <v>2.041932334329033E-8</v>
      </c>
      <c r="C490" s="40">
        <v>0.999999984664942</v>
      </c>
      <c r="D490" s="40">
        <f t="shared" si="14"/>
        <v>1.5335058001220148E-8</v>
      </c>
      <c r="F490" s="42">
        <v>486</v>
      </c>
      <c r="G490" s="42">
        <f t="shared" si="15"/>
        <v>5.3488156584635824E-10</v>
      </c>
      <c r="H490" s="42">
        <v>4.3780132447208701E-10</v>
      </c>
      <c r="I490" s="43"/>
    </row>
    <row r="491" spans="1:9" x14ac:dyDescent="0.25">
      <c r="A491" s="40">
        <v>487</v>
      </c>
      <c r="B491" s="40">
        <f>1-_xlfn.LOGNORM.DIST(A491,$N$17,$N$18,TRUE)</f>
        <v>1.9891715274944488E-8</v>
      </c>
      <c r="C491" s="40">
        <v>0.999999985096648</v>
      </c>
      <c r="D491" s="40">
        <f t="shared" si="14"/>
        <v>1.4903351996942149E-8</v>
      </c>
      <c r="F491" s="42">
        <v>487</v>
      </c>
      <c r="G491" s="42">
        <f t="shared" si="15"/>
        <v>5.2040402667420841E-10</v>
      </c>
      <c r="H491" s="42">
        <v>4.2566904485418302E-10</v>
      </c>
      <c r="I491" s="43"/>
    </row>
    <row r="492" spans="1:9" x14ac:dyDescent="0.25">
      <c r="A492" s="40">
        <v>488</v>
      </c>
      <c r="B492" s="40">
        <f>1-_xlfn.LOGNORM.DIST(A492,$N$17,$N$18,TRUE)</f>
        <v>1.9378378790513295E-8</v>
      </c>
      <c r="C492" s="40">
        <v>0.99999998551639702</v>
      </c>
      <c r="D492" s="40">
        <f t="shared" si="14"/>
        <v>1.4483602983617061E-8</v>
      </c>
      <c r="F492" s="42">
        <v>488</v>
      </c>
      <c r="G492" s="42">
        <f t="shared" si="15"/>
        <v>5.0633605448218807E-10</v>
      </c>
      <c r="H492" s="42">
        <v>4.1388737424530501E-10</v>
      </c>
      <c r="I492" s="43"/>
    </row>
    <row r="493" spans="1:9" x14ac:dyDescent="0.25">
      <c r="A493" s="40">
        <v>489</v>
      </c>
      <c r="B493" s="40">
        <f>1-_xlfn.LOGNORM.DIST(A493,$N$17,$N$18,TRUE)</f>
        <v>1.8878910656994208E-8</v>
      </c>
      <c r="C493" s="40">
        <v>0.99999998592453598</v>
      </c>
      <c r="D493" s="40">
        <f t="shared" si="14"/>
        <v>1.4075464016549688E-8</v>
      </c>
      <c r="F493" s="42">
        <v>489</v>
      </c>
      <c r="G493" s="42">
        <f t="shared" si="15"/>
        <v>4.9266555784838937E-10</v>
      </c>
      <c r="H493" s="42">
        <v>4.0244576052238702E-10</v>
      </c>
      <c r="I493" s="43"/>
    </row>
    <row r="494" spans="1:9" x14ac:dyDescent="0.25">
      <c r="A494" s="40">
        <v>490</v>
      </c>
      <c r="B494" s="40">
        <f>1-_xlfn.LOGNORM.DIST(A494,$N$17,$N$18,TRUE)</f>
        <v>1.8392919076681835E-8</v>
      </c>
      <c r="C494" s="40">
        <v>0.99999998632139797</v>
      </c>
      <c r="D494" s="40">
        <f t="shared" si="14"/>
        <v>1.3678602028832643E-8</v>
      </c>
      <c r="F494" s="42">
        <v>490</v>
      </c>
      <c r="G494" s="42">
        <f t="shared" si="15"/>
        <v>4.7938081732517354E-10</v>
      </c>
      <c r="H494" s="42">
        <v>3.9133398188316799E-10</v>
      </c>
      <c r="I494" s="43"/>
    </row>
    <row r="495" spans="1:9" x14ac:dyDescent="0.25">
      <c r="A495" s="40">
        <v>491</v>
      </c>
      <c r="B495" s="40">
        <f>1-_xlfn.LOGNORM.DIST(A495,$N$17,$N$18,TRUE)</f>
        <v>1.7920024242279453E-8</v>
      </c>
      <c r="C495" s="40">
        <v>0.99999998670731005</v>
      </c>
      <c r="D495" s="40">
        <f t="shared" si="14"/>
        <v>1.329268994876287E-8</v>
      </c>
      <c r="F495" s="42">
        <v>491</v>
      </c>
      <c r="G495" s="42">
        <f t="shared" si="15"/>
        <v>4.6647047353165721E-10</v>
      </c>
      <c r="H495" s="42">
        <v>3.8054213610431699E-10</v>
      </c>
      <c r="I495" s="43"/>
    </row>
    <row r="496" spans="1:9" x14ac:dyDescent="0.25">
      <c r="A496" s="40">
        <v>492</v>
      </c>
      <c r="B496" s="40">
        <f>1-_xlfn.LOGNORM.DIST(A496,$N$17,$N$18,TRUE)</f>
        <v>1.7459857004631374E-8</v>
      </c>
      <c r="C496" s="40">
        <v>0.99999998708258597</v>
      </c>
      <c r="D496" s="40">
        <f t="shared" si="14"/>
        <v>1.2917414027313612E-8</v>
      </c>
      <c r="F496" s="42">
        <v>492</v>
      </c>
      <c r="G496" s="42">
        <f t="shared" si="15"/>
        <v>4.5392351564227536E-10</v>
      </c>
      <c r="H496" s="42">
        <v>3.7006063016225202E-10</v>
      </c>
      <c r="I496" s="43"/>
    </row>
    <row r="497" spans="1:9" x14ac:dyDescent="0.25">
      <c r="A497" s="40">
        <v>493</v>
      </c>
      <c r="B497" s="40">
        <f>1-_xlfn.LOGNORM.DIST(A497,$N$17,$N$18,TRUE)</f>
        <v>1.7012059649879063E-8</v>
      </c>
      <c r="C497" s="40">
        <v>0.99999998744753205</v>
      </c>
      <c r="D497" s="40">
        <f t="shared" si="14"/>
        <v>1.2552467953952373E-8</v>
      </c>
      <c r="F497" s="42">
        <v>493</v>
      </c>
      <c r="G497" s="42">
        <f t="shared" si="15"/>
        <v>4.417292702578068E-10</v>
      </c>
      <c r="H497" s="42">
        <v>3.59880170203448E-10</v>
      </c>
      <c r="I497" s="43"/>
    </row>
    <row r="498" spans="1:9" x14ac:dyDescent="0.25">
      <c r="A498" s="40">
        <v>494</v>
      </c>
      <c r="B498" s="40">
        <f>1-_xlfn.LOGNORM.DIST(A498,$N$17,$N$18,TRUE)</f>
        <v>1.6576284345148906E-8</v>
      </c>
      <c r="C498" s="40">
        <v>0.99999998780244403</v>
      </c>
      <c r="D498" s="40">
        <f t="shared" si="14"/>
        <v>1.2197555965265394E-8</v>
      </c>
      <c r="F498" s="42">
        <v>494</v>
      </c>
      <c r="G498" s="42">
        <f t="shared" si="15"/>
        <v>4.2987739064563972E-10</v>
      </c>
      <c r="H498" s="42">
        <v>3.4999175185258398E-10</v>
      </c>
      <c r="I498" s="43"/>
    </row>
    <row r="499" spans="1:9" x14ac:dyDescent="0.25">
      <c r="A499" s="40">
        <v>495</v>
      </c>
      <c r="B499" s="40">
        <f>1-_xlfn.LOGNORM.DIST(A499,$N$17,$N$18,TRUE)</f>
        <v>1.6152194026730626E-8</v>
      </c>
      <c r="C499" s="40">
        <v>0.99999998814761004</v>
      </c>
      <c r="D499" s="40">
        <f t="shared" si="14"/>
        <v>1.1852389958377785E-8</v>
      </c>
      <c r="F499" s="42">
        <v>495</v>
      </c>
      <c r="G499" s="42">
        <f t="shared" si="15"/>
        <v>4.1835784633659235E-10</v>
      </c>
      <c r="H499" s="42">
        <v>3.4038665084622398E-10</v>
      </c>
      <c r="I499" s="43"/>
    </row>
    <row r="500" spans="1:9" x14ac:dyDescent="0.25">
      <c r="A500" s="40">
        <v>496</v>
      </c>
      <c r="B500" s="40">
        <f>1-_xlfn.LOGNORM.DIST(A500,$N$17,$N$18,TRUE)</f>
        <v>1.5739461178831959E-8</v>
      </c>
      <c r="C500" s="40">
        <v>0.99999998848330895</v>
      </c>
      <c r="D500" s="40">
        <f t="shared" si="14"/>
        <v>1.1516691045265759E-8</v>
      </c>
      <c r="F500" s="42">
        <v>496</v>
      </c>
      <c r="G500" s="42">
        <f t="shared" si="15"/>
        <v>4.071609130659866E-10</v>
      </c>
      <c r="H500" s="42">
        <v>3.31056413981165E-10</v>
      </c>
      <c r="I500" s="43"/>
    </row>
    <row r="501" spans="1:9" x14ac:dyDescent="0.25">
      <c r="A501" s="40">
        <v>497</v>
      </c>
      <c r="B501" s="40">
        <f>1-_xlfn.LOGNORM.DIST(A501,$N$17,$N$18,TRUE)</f>
        <v>1.5337767833578653E-8</v>
      </c>
      <c r="C501" s="40">
        <v>0.999999988809811</v>
      </c>
      <c r="D501" s="40">
        <f t="shared" si="14"/>
        <v>1.1190188997645123E-8</v>
      </c>
      <c r="F501" s="42">
        <v>497</v>
      </c>
      <c r="G501" s="42">
        <f t="shared" si="15"/>
        <v>3.9627716304720508E-10</v>
      </c>
      <c r="H501" s="42">
        <v>3.2199285036599399E-10</v>
      </c>
      <c r="I501" s="43"/>
    </row>
    <row r="502" spans="1:9" x14ac:dyDescent="0.25">
      <c r="A502" s="40">
        <v>498</v>
      </c>
      <c r="B502" s="40">
        <f>1-_xlfn.LOGNORM.DIST(A502,$N$17,$N$18,TRUE)</f>
        <v>1.4946805459992163E-8</v>
      </c>
      <c r="C502" s="40">
        <v>0.99999998912738097</v>
      </c>
      <c r="D502" s="40">
        <f t="shared" si="14"/>
        <v>1.0872619027324504E-8</v>
      </c>
      <c r="F502" s="42">
        <v>498</v>
      </c>
      <c r="G502" s="42">
        <f t="shared" si="15"/>
        <v>3.8569745556626687E-10</v>
      </c>
      <c r="H502" s="42">
        <v>3.13188022965922E-10</v>
      </c>
      <c r="I502" s="43"/>
    </row>
    <row r="503" spans="1:9" x14ac:dyDescent="0.25">
      <c r="A503" s="40">
        <v>499</v>
      </c>
      <c r="B503" s="40">
        <f>1-_xlfn.LOGNORM.DIST(A503,$N$17,$N$18,TRUE)</f>
        <v>1.4566274519900446E-8</v>
      </c>
      <c r="C503" s="40">
        <v>0.999999989436271</v>
      </c>
      <c r="D503" s="40">
        <f t="shared" si="14"/>
        <v>1.0563729002655009E-8</v>
      </c>
      <c r="F503" s="42">
        <v>499</v>
      </c>
      <c r="G503" s="42">
        <f t="shared" si="15"/>
        <v>3.7541292788647239E-10</v>
      </c>
      <c r="H503" s="42">
        <v>3.0463424043006798E-10</v>
      </c>
      <c r="I503" s="43"/>
    </row>
    <row r="504" spans="1:9" x14ac:dyDescent="0.25">
      <c r="A504" s="40"/>
      <c r="B504" s="40"/>
      <c r="C504" s="40"/>
      <c r="D504" s="40"/>
      <c r="F504" s="42"/>
      <c r="G504" s="42"/>
      <c r="H504" s="42"/>
      <c r="I50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MeanPointGauss</vt:lpstr>
      <vt:lpstr>Raw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Coile</dc:creator>
  <cp:lastModifiedBy>Ruben Van Coile</cp:lastModifiedBy>
  <dcterms:created xsi:type="dcterms:W3CDTF">2015-07-20T15:55:47Z</dcterms:created>
  <dcterms:modified xsi:type="dcterms:W3CDTF">2015-07-23T21:06:06Z</dcterms:modified>
</cp:coreProperties>
</file>