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menia-ccdr\data\ARM-Microsimulation\"/>
    </mc:Choice>
  </mc:AlternateContent>
  <xr:revisionPtr revIDLastSave="0" documentId="13_ncr:1_{8FA9744F-9296-4130-80BB-604FF1BC9AA7}" xr6:coauthVersionLast="47" xr6:coauthVersionMax="47" xr10:uidLastSave="{00000000-0000-0000-0000-000000000000}"/>
  <bookViews>
    <workbookView xWindow="-28920" yWindow="-120" windowWidth="29040" windowHeight="15720" xr2:uid="{66FC96EB-762B-4856-BAC6-F6820D271721}"/>
  </bookViews>
  <sheets>
    <sheet name="baseline" sheetId="8" r:id="rId1"/>
    <sheet name="Dry-hot scenario" sheetId="9" r:id="rId2"/>
    <sheet name="NZS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41" i="11" l="1"/>
  <c r="BF41" i="11"/>
  <c r="BE41" i="11"/>
  <c r="BG40" i="11"/>
  <c r="BF40" i="11"/>
  <c r="BE40" i="11"/>
  <c r="BG39" i="11"/>
  <c r="BF39" i="11"/>
  <c r="BE39" i="11"/>
  <c r="BG38" i="11"/>
  <c r="BF38" i="11"/>
  <c r="BE38" i="11"/>
  <c r="BG37" i="11"/>
  <c r="BF37" i="11"/>
  <c r="BE37" i="11"/>
  <c r="BG36" i="11"/>
  <c r="BF36" i="11"/>
  <c r="BE36" i="11"/>
  <c r="BG35" i="11"/>
  <c r="BF35" i="11"/>
  <c r="BE35" i="11"/>
  <c r="BG34" i="11"/>
  <c r="BF34" i="11"/>
  <c r="BE34" i="11"/>
  <c r="BG33" i="11"/>
  <c r="BF33" i="11"/>
  <c r="BE33" i="11"/>
  <c r="BG32" i="11"/>
  <c r="BF32" i="11"/>
  <c r="BE32" i="11"/>
  <c r="BG31" i="11"/>
  <c r="BF31" i="11"/>
  <c r="BE31" i="11"/>
  <c r="BG30" i="11"/>
  <c r="BF30" i="11"/>
  <c r="BE30" i="11"/>
  <c r="BG29" i="11"/>
  <c r="BF29" i="11"/>
  <c r="BE29" i="11"/>
  <c r="BG28" i="11"/>
  <c r="BF28" i="11"/>
  <c r="BE28" i="11"/>
  <c r="BG27" i="11"/>
  <c r="BF27" i="11"/>
  <c r="BE27" i="11"/>
  <c r="BG26" i="11"/>
  <c r="BF26" i="11"/>
  <c r="BE26" i="11"/>
  <c r="BG25" i="11"/>
  <c r="BF25" i="11"/>
  <c r="BE25" i="11"/>
  <c r="BG24" i="11"/>
  <c r="BF24" i="11"/>
  <c r="BE24" i="11"/>
  <c r="BG23" i="11"/>
  <c r="BF23" i="11"/>
  <c r="BE23" i="11"/>
  <c r="BG22" i="11"/>
  <c r="BF22" i="11"/>
  <c r="BE22" i="11"/>
  <c r="BG21" i="11"/>
  <c r="BF21" i="11"/>
  <c r="BE21" i="11"/>
  <c r="BG20" i="11"/>
  <c r="BF20" i="11"/>
  <c r="BE20" i="11"/>
  <c r="BG19" i="11"/>
  <c r="BF19" i="11"/>
  <c r="BE19" i="11"/>
  <c r="BG18" i="11"/>
  <c r="BF18" i="11"/>
  <c r="BE18" i="11"/>
  <c r="BG17" i="11"/>
  <c r="BF17" i="11"/>
  <c r="BE17" i="11"/>
  <c r="BG16" i="11"/>
  <c r="BF16" i="11"/>
  <c r="BE16" i="11"/>
  <c r="BG15" i="11"/>
  <c r="BF15" i="11"/>
  <c r="BE15" i="11"/>
  <c r="BG14" i="11"/>
  <c r="BF14" i="11"/>
  <c r="BE14" i="11"/>
  <c r="BG13" i="11"/>
  <c r="BF13" i="11"/>
  <c r="BE13" i="11"/>
  <c r="BG12" i="11"/>
  <c r="BF12" i="11"/>
  <c r="BE12" i="11"/>
  <c r="BG11" i="11"/>
  <c r="BF11" i="11"/>
  <c r="BE11" i="11"/>
  <c r="BG10" i="11"/>
  <c r="BF10" i="11"/>
  <c r="BE10" i="11"/>
  <c r="BG9" i="11"/>
  <c r="BF9" i="11"/>
  <c r="BE9" i="11"/>
  <c r="BG8" i="11"/>
  <c r="BF8" i="11"/>
  <c r="BE8" i="11"/>
  <c r="BG7" i="11"/>
  <c r="BF7" i="11"/>
  <c r="BE7" i="11"/>
  <c r="BG6" i="11"/>
  <c r="BF6" i="11"/>
  <c r="BE6" i="11"/>
  <c r="BG5" i="11"/>
  <c r="BF5" i="11"/>
  <c r="BE5" i="11"/>
  <c r="BG4" i="11"/>
  <c r="BF4" i="11"/>
  <c r="BE4" i="11"/>
  <c r="BG3" i="11"/>
  <c r="BF3" i="11"/>
  <c r="BE3" i="11"/>
  <c r="AW31" i="9"/>
  <c r="AV31" i="9"/>
  <c r="AU31" i="9"/>
  <c r="AW30" i="9"/>
  <c r="AV30" i="9"/>
  <c r="AU30" i="9"/>
  <c r="AW29" i="9"/>
  <c r="AV29" i="9"/>
  <c r="AU29" i="9"/>
  <c r="AW28" i="9"/>
  <c r="AV28" i="9"/>
  <c r="AU28" i="9"/>
  <c r="AW27" i="9"/>
  <c r="AV27" i="9"/>
  <c r="AU27" i="9"/>
  <c r="AW26" i="9"/>
  <c r="AV26" i="9"/>
  <c r="AU26" i="9"/>
  <c r="AW25" i="9"/>
  <c r="AV25" i="9"/>
  <c r="AU25" i="9"/>
  <c r="AW24" i="9"/>
  <c r="AV24" i="9"/>
  <c r="AU24" i="9"/>
  <c r="AW23" i="9"/>
  <c r="AV23" i="9"/>
  <c r="AU23" i="9"/>
  <c r="AW22" i="9"/>
  <c r="AV22" i="9"/>
  <c r="AU22" i="9"/>
  <c r="AW21" i="9"/>
  <c r="AV21" i="9"/>
  <c r="AU21" i="9"/>
  <c r="AW20" i="9"/>
  <c r="AV20" i="9"/>
  <c r="AU20" i="9"/>
  <c r="AW19" i="9"/>
  <c r="AV19" i="9"/>
  <c r="AU19" i="9"/>
  <c r="AW18" i="9"/>
  <c r="AV18" i="9"/>
  <c r="AU18" i="9"/>
  <c r="AW17" i="9"/>
  <c r="AV17" i="9"/>
  <c r="AU17" i="9"/>
  <c r="AW16" i="9"/>
  <c r="AV16" i="9"/>
  <c r="AU16" i="9"/>
  <c r="AW15" i="9"/>
  <c r="AV15" i="9"/>
  <c r="AU15" i="9"/>
  <c r="AW14" i="9"/>
  <c r="AV14" i="9"/>
  <c r="AU14" i="9"/>
  <c r="AW13" i="9"/>
  <c r="AV13" i="9"/>
  <c r="AU13" i="9"/>
  <c r="AW12" i="9"/>
  <c r="AV12" i="9"/>
  <c r="AU12" i="9"/>
  <c r="AW11" i="9"/>
  <c r="AV11" i="9"/>
  <c r="AU11" i="9"/>
  <c r="AW10" i="9"/>
  <c r="AV10" i="9"/>
  <c r="AU10" i="9"/>
  <c r="AW9" i="9"/>
  <c r="AV9" i="9"/>
  <c r="AU9" i="9"/>
  <c r="AW8" i="9"/>
  <c r="AV8" i="9"/>
  <c r="AU8" i="9"/>
  <c r="AW7" i="9"/>
  <c r="AV7" i="9"/>
  <c r="AU7" i="9"/>
  <c r="AW6" i="9"/>
  <c r="AV6" i="9"/>
  <c r="AU6" i="9"/>
  <c r="AW5" i="9"/>
  <c r="AV5" i="9"/>
  <c r="AU5" i="9"/>
  <c r="AW4" i="9"/>
  <c r="AV4" i="9"/>
  <c r="AU4" i="9"/>
  <c r="AW3" i="9"/>
  <c r="AV3" i="9"/>
  <c r="AU3" i="9"/>
  <c r="AW41" i="8"/>
  <c r="AV41" i="8"/>
  <c r="AU41" i="8"/>
  <c r="AW40" i="8"/>
  <c r="AV40" i="8"/>
  <c r="AU40" i="8"/>
  <c r="AW39" i="8"/>
  <c r="AV39" i="8"/>
  <c r="AU39" i="8"/>
  <c r="AW38" i="8"/>
  <c r="AV38" i="8"/>
  <c r="AU38" i="8"/>
  <c r="AW37" i="8"/>
  <c r="AV37" i="8"/>
  <c r="AU37" i="8"/>
  <c r="AW36" i="8"/>
  <c r="AV36" i="8"/>
  <c r="AU36" i="8"/>
  <c r="AW35" i="8"/>
  <c r="AV35" i="8"/>
  <c r="AU35" i="8"/>
  <c r="AW34" i="8"/>
  <c r="AV34" i="8"/>
  <c r="AU34" i="8"/>
  <c r="AW33" i="8"/>
  <c r="AV33" i="8"/>
  <c r="AU33" i="8"/>
  <c r="AW32" i="8"/>
  <c r="AV32" i="8"/>
  <c r="AU32" i="8"/>
  <c r="AW31" i="8"/>
  <c r="AV31" i="8"/>
  <c r="AU31" i="8"/>
  <c r="AW30" i="8"/>
  <c r="AV30" i="8"/>
  <c r="AU30" i="8"/>
  <c r="AW29" i="8"/>
  <c r="AV29" i="8"/>
  <c r="AU29" i="8"/>
  <c r="AW28" i="8"/>
  <c r="AV28" i="8"/>
  <c r="AU28" i="8"/>
  <c r="AW27" i="8"/>
  <c r="AV27" i="8"/>
  <c r="AU27" i="8"/>
  <c r="AW26" i="8"/>
  <c r="AV26" i="8"/>
  <c r="AU26" i="8"/>
  <c r="AW25" i="8"/>
  <c r="AV25" i="8"/>
  <c r="AU25" i="8"/>
  <c r="AW24" i="8"/>
  <c r="AV24" i="8"/>
  <c r="AU24" i="8"/>
  <c r="AW23" i="8"/>
  <c r="AV23" i="8"/>
  <c r="AU23" i="8"/>
  <c r="AW22" i="8"/>
  <c r="AV22" i="8"/>
  <c r="AU22" i="8"/>
  <c r="AW21" i="8"/>
  <c r="AV21" i="8"/>
  <c r="AU21" i="8"/>
  <c r="AW20" i="8"/>
  <c r="AV20" i="8"/>
  <c r="AU20" i="8"/>
  <c r="AW19" i="8"/>
  <c r="AV19" i="8"/>
  <c r="AU19" i="8"/>
  <c r="AW18" i="8"/>
  <c r="AV18" i="8"/>
  <c r="AU18" i="8"/>
  <c r="AW17" i="8"/>
  <c r="AV17" i="8"/>
  <c r="AU17" i="8"/>
  <c r="AW16" i="8"/>
  <c r="AV16" i="8"/>
  <c r="AU16" i="8"/>
  <c r="AW15" i="8"/>
  <c r="AV15" i="8"/>
  <c r="AU15" i="8"/>
  <c r="AW14" i="8"/>
  <c r="AV14" i="8"/>
  <c r="AU14" i="8"/>
  <c r="AW13" i="8"/>
  <c r="AV13" i="8"/>
  <c r="AU13" i="8"/>
  <c r="AW12" i="8"/>
  <c r="AV12" i="8"/>
  <c r="AU12" i="8"/>
  <c r="AW11" i="8"/>
  <c r="AV11" i="8"/>
  <c r="AU11" i="8"/>
  <c r="AW10" i="8"/>
  <c r="AV10" i="8"/>
  <c r="AU10" i="8"/>
  <c r="AW9" i="8"/>
  <c r="AV9" i="8"/>
  <c r="AU9" i="8"/>
  <c r="AW8" i="8"/>
  <c r="AV8" i="8"/>
  <c r="AU8" i="8"/>
  <c r="AW7" i="8"/>
  <c r="AV7" i="8"/>
  <c r="AU7" i="8"/>
  <c r="AW6" i="8"/>
  <c r="AV6" i="8"/>
  <c r="AU6" i="8"/>
  <c r="AW5" i="8"/>
  <c r="AV5" i="8"/>
  <c r="AU5" i="8"/>
  <c r="AW4" i="8"/>
  <c r="AV4" i="8"/>
  <c r="AU4" i="8"/>
  <c r="AW3" i="8"/>
  <c r="AV3" i="8"/>
  <c r="AU3" i="8"/>
  <c r="T44" i="11" l="1"/>
  <c r="U44" i="11"/>
  <c r="V44" i="11"/>
  <c r="T45" i="11"/>
  <c r="U45" i="11"/>
  <c r="V45" i="11"/>
  <c r="T46" i="11"/>
  <c r="U46" i="11"/>
  <c r="V46" i="11"/>
  <c r="T47" i="11"/>
  <c r="U47" i="11"/>
  <c r="V47" i="11"/>
  <c r="T48" i="11"/>
  <c r="U48" i="11"/>
  <c r="V48" i="11"/>
  <c r="T49" i="11"/>
  <c r="U49" i="11"/>
  <c r="V49" i="11"/>
  <c r="T50" i="11"/>
  <c r="U50" i="11"/>
  <c r="V50" i="11"/>
  <c r="T51" i="11"/>
  <c r="U51" i="11"/>
  <c r="V51" i="11"/>
  <c r="T52" i="11"/>
  <c r="U52" i="11"/>
  <c r="V52" i="11"/>
  <c r="T53" i="11"/>
  <c r="U53" i="11"/>
  <c r="V53" i="11"/>
  <c r="T54" i="11"/>
  <c r="U54" i="11"/>
  <c r="V54" i="11"/>
  <c r="T55" i="11"/>
  <c r="U55" i="11"/>
  <c r="V55" i="11"/>
  <c r="T56" i="11"/>
  <c r="U56" i="11"/>
  <c r="V56" i="11"/>
  <c r="T57" i="11"/>
  <c r="U57" i="11"/>
  <c r="V57" i="11"/>
  <c r="T58" i="11"/>
  <c r="U58" i="11"/>
  <c r="V58" i="11"/>
  <c r="T59" i="11"/>
  <c r="U59" i="11"/>
  <c r="V59" i="11"/>
  <c r="T60" i="11"/>
  <c r="U60" i="11"/>
  <c r="V60" i="11"/>
  <c r="T61" i="11"/>
  <c r="U61" i="11"/>
  <c r="V61" i="11"/>
  <c r="T62" i="11"/>
  <c r="U62" i="11"/>
  <c r="V62" i="11"/>
  <c r="T63" i="11"/>
  <c r="U63" i="11"/>
  <c r="V63" i="11"/>
  <c r="T64" i="11"/>
  <c r="U64" i="11"/>
  <c r="V64" i="11"/>
  <c r="T65" i="11"/>
  <c r="U65" i="11"/>
  <c r="V65" i="11"/>
  <c r="T66" i="11"/>
  <c r="U66" i="11"/>
  <c r="V66" i="11"/>
  <c r="T67" i="11"/>
  <c r="U67" i="11"/>
  <c r="V67" i="11"/>
  <c r="T68" i="11"/>
  <c r="U68" i="11"/>
  <c r="V68" i="11"/>
  <c r="T69" i="11"/>
  <c r="U69" i="11"/>
  <c r="V69" i="11"/>
  <c r="T70" i="11"/>
  <c r="U70" i="11"/>
  <c r="V70" i="11"/>
  <c r="T71" i="11"/>
  <c r="U71" i="11"/>
  <c r="V71" i="11"/>
  <c r="T72" i="11"/>
  <c r="U72" i="11"/>
  <c r="V72" i="11"/>
  <c r="T73" i="11"/>
  <c r="U73" i="11"/>
  <c r="V73" i="11"/>
  <c r="T74" i="11"/>
  <c r="U74" i="11"/>
  <c r="V74" i="11"/>
  <c r="T75" i="11"/>
  <c r="U75" i="11"/>
  <c r="V75" i="11"/>
  <c r="T76" i="11"/>
  <c r="U76" i="11"/>
  <c r="V76" i="11"/>
  <c r="T77" i="11"/>
  <c r="U77" i="11"/>
  <c r="V77" i="11"/>
  <c r="T78" i="11"/>
  <c r="U78" i="11"/>
  <c r="V78" i="11"/>
  <c r="T79" i="11"/>
  <c r="U79" i="11"/>
  <c r="V79" i="11"/>
  <c r="T80" i="11"/>
  <c r="U80" i="11"/>
  <c r="V80" i="11"/>
  <c r="T81" i="11"/>
  <c r="U81" i="11"/>
  <c r="V81" i="11"/>
  <c r="U43" i="11"/>
  <c r="V43" i="11"/>
  <c r="T43" i="11"/>
  <c r="R43" i="11"/>
  <c r="S43" i="11"/>
  <c r="R44" i="11"/>
  <c r="S44" i="11"/>
  <c r="R45" i="11"/>
  <c r="S45" i="11"/>
  <c r="R46" i="11"/>
  <c r="S46" i="11"/>
  <c r="R47" i="11"/>
  <c r="S47" i="11"/>
  <c r="R48" i="11"/>
  <c r="S48" i="11"/>
  <c r="R49" i="11"/>
  <c r="S49" i="11"/>
  <c r="R50" i="11"/>
  <c r="S50" i="11"/>
  <c r="R51" i="11"/>
  <c r="S51" i="11"/>
  <c r="R52" i="11"/>
  <c r="S52" i="11"/>
  <c r="R53" i="11"/>
  <c r="S53" i="11"/>
  <c r="R54" i="11"/>
  <c r="S54" i="11"/>
  <c r="R55" i="11"/>
  <c r="S55" i="11"/>
  <c r="R56" i="11"/>
  <c r="S56" i="11"/>
  <c r="R57" i="11"/>
  <c r="S57" i="11"/>
  <c r="R58" i="11"/>
  <c r="S58" i="11"/>
  <c r="R59" i="11"/>
  <c r="S59" i="11"/>
  <c r="R60" i="11"/>
  <c r="S60" i="11"/>
  <c r="R61" i="11"/>
  <c r="S61" i="11"/>
  <c r="R62" i="11"/>
  <c r="S62" i="11"/>
  <c r="R63" i="11"/>
  <c r="S63" i="11"/>
  <c r="R64" i="11"/>
  <c r="S64" i="11"/>
  <c r="R65" i="11"/>
  <c r="S65" i="11"/>
  <c r="R66" i="11"/>
  <c r="S66" i="11"/>
  <c r="R67" i="11"/>
  <c r="S67" i="11"/>
  <c r="R68" i="11"/>
  <c r="S68" i="11"/>
  <c r="R69" i="11"/>
  <c r="S69" i="11"/>
  <c r="R70" i="11"/>
  <c r="S70" i="11"/>
  <c r="R71" i="11"/>
  <c r="S71" i="11"/>
  <c r="R72" i="11"/>
  <c r="S72" i="11"/>
  <c r="R73" i="11"/>
  <c r="S73" i="11"/>
  <c r="R74" i="11"/>
  <c r="S74" i="11"/>
  <c r="R75" i="11"/>
  <c r="S75" i="11"/>
  <c r="R76" i="11"/>
  <c r="S76" i="11"/>
  <c r="R77" i="11"/>
  <c r="S77" i="11"/>
  <c r="R78" i="11"/>
  <c r="S78" i="11"/>
  <c r="R79" i="11"/>
  <c r="S79" i="11"/>
  <c r="R80" i="11"/>
  <c r="S80" i="11"/>
  <c r="R81" i="11"/>
  <c r="S81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P44" i="1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Q43" i="11"/>
  <c r="B4" i="11" l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</calcChain>
</file>

<file path=xl/sharedStrings.xml><?xml version="1.0" encoding="utf-8"?>
<sst xmlns="http://schemas.openxmlformats.org/spreadsheetml/2006/main" count="188" uniqueCount="36">
  <si>
    <t>Date</t>
  </si>
  <si>
    <t>Year</t>
  </si>
  <si>
    <t xml:space="preserve">Value added: Agriculture </t>
  </si>
  <si>
    <t xml:space="preserve">Value added: Industry </t>
  </si>
  <si>
    <t xml:space="preserve">Value added: Services </t>
  </si>
  <si>
    <t>er</t>
  </si>
  <si>
    <t>CPI</t>
  </si>
  <si>
    <t>GDP (billion AMD)</t>
  </si>
  <si>
    <t>Population (million)</t>
  </si>
  <si>
    <t>Working age Population (million)</t>
  </si>
  <si>
    <t>f-labSkInf</t>
  </si>
  <si>
    <t>f-labSkFor</t>
  </si>
  <si>
    <t>f-labUsInf</t>
  </si>
  <si>
    <t>f-labUsFor</t>
  </si>
  <si>
    <t>Employment (headcounts, 1000)</t>
  </si>
  <si>
    <t>Billion AMD</t>
  </si>
  <si>
    <t>Wages (million AMD)</t>
  </si>
  <si>
    <t>Remittances (billion AMD)</t>
  </si>
  <si>
    <t>Consumption (billion AMD)</t>
  </si>
  <si>
    <t>Agriculture</t>
  </si>
  <si>
    <t>Manufacturing</t>
  </si>
  <si>
    <t>Service</t>
  </si>
  <si>
    <t>h-Dec1</t>
  </si>
  <si>
    <t>h-Dec2</t>
  </si>
  <si>
    <t>h-Dec3</t>
  </si>
  <si>
    <t>h-Dec4</t>
  </si>
  <si>
    <t>h-Dec5</t>
  </si>
  <si>
    <t>h-Dec6</t>
  </si>
  <si>
    <t>h-Dec7</t>
  </si>
  <si>
    <t>h-Dec8</t>
  </si>
  <si>
    <t>h-Dec9</t>
  </si>
  <si>
    <t>h-DecX</t>
  </si>
  <si>
    <t>Food price index</t>
  </si>
  <si>
    <t>Energy (gas, oil, coal, electricity) price index</t>
  </si>
  <si>
    <t>Government transfers of carbon tax revenue (billion AMD)</t>
  </si>
  <si>
    <t>Wage Bill (Billion)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</si>
</sst>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8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0" borderId="0" xfId="0" applyFont="1"/>
    <xf numFmtId="0" fontId="1" fillId="3" borderId="2" xfId="0" applyFont="1" applyFill="1" applyBorder="1"/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14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2" xfId="0" applyFont="1" applyFill="1" applyBorder="1"/>
    <xf numFmtId="0" fontId="1" fillId="7" borderId="2" xfId="0" applyFont="1" applyFill="1" applyBorder="1"/>
    <xf numFmtId="0" fontId="1" fillId="3" borderId="3" xfId="0" applyFont="1" applyFill="1" applyBorder="1"/>
    <xf numFmtId="0" fontId="1" fillId="3" borderId="5" xfId="0" applyFont="1" applyFill="1" applyBorder="1"/>
    <xf numFmtId="0" fontId="0" fillId="0" borderId="2" xfId="0" applyBorder="1"/>
    <xf numFmtId="0" fontId="0" fillId="8" borderId="0" xfId="0" applyFill="1"/>
    <xf numFmtId="0" fontId="2" fillId="8" borderId="0" xfId="0" applyFont="1" applyFill="1"/>
    <xf numFmtId="0" fontId="0" fillId="8" borderId="2" xfId="0" applyFill="1" applyBorder="1"/>
    <xf numFmtId="2" fontId="0" fillId="8" borderId="0" xfId="0" applyNumberFormat="1" applyFill="1"/>
    <xf numFmtId="2" fontId="0" fillId="0" borderId="2" xfId="0" applyNumberFormat="1" applyBorder="1"/>
    <xf numFmtId="2" fontId="0" fillId="8" borderId="2" xfId="0" applyNumberFormat="1" applyFill="1" applyBorder="1"/>
    <xf numFmtId="0" fontId="0" fillId="9" borderId="2" xfId="0" applyFill="1" applyBorder="1" applyAlignment="1">
      <alignment horizontal="center"/>
    </xf>
    <xf numFmtId="0" fontId="1" fillId="9" borderId="2" xfId="0" applyFont="1" applyFill="1" applyBorder="1"/>
    <xf numFmtId="168" fontId="0" fillId="0" borderId="0" xfId="2" applyNumberFormat="1" applyFont="1"/>
    <xf numFmtId="168" fontId="0" fillId="10" borderId="0" xfId="2" applyNumberFormat="1" applyFont="1" applyFill="1"/>
    <xf numFmtId="168" fontId="0" fillId="8" borderId="0" xfId="2" applyNumberFormat="1" applyFont="1" applyFill="1"/>
    <xf numFmtId="0" fontId="0" fillId="3" borderId="11" xfId="0" applyFill="1" applyBorder="1" applyAlignment="1">
      <alignment horizontal="center"/>
    </xf>
    <xf numFmtId="2" fontId="0" fillId="8" borderId="0" xfId="0" applyNumberFormat="1" applyFill="1" applyBorder="1"/>
    <xf numFmtId="2" fontId="0" fillId="0" borderId="0" xfId="0" applyNumberFormat="1" applyFill="1" applyBorder="1"/>
    <xf numFmtId="0" fontId="1" fillId="0" borderId="3" xfId="0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3816-8752-4CE9-AC5C-A9E2E6E89CC8}">
  <dimension ref="A1:AW41"/>
  <sheetViews>
    <sheetView tabSelected="1" topLeftCell="X1" workbookViewId="0">
      <selection activeCell="AA3" sqref="AA3"/>
    </sheetView>
  </sheetViews>
  <sheetFormatPr defaultRowHeight="15" x14ac:dyDescent="0.25"/>
  <cols>
    <col min="1" max="1" width="9.7109375" bestFit="1" customWidth="1"/>
    <col min="8" max="8" width="10" customWidth="1"/>
    <col min="11" max="11" width="11" customWidth="1"/>
    <col min="12" max="12" width="10" customWidth="1"/>
    <col min="24" max="24" width="10.5703125" customWidth="1"/>
    <col min="26" max="26" width="11.28515625" customWidth="1"/>
  </cols>
  <sheetData>
    <row r="1" spans="1:49" x14ac:dyDescent="0.25">
      <c r="A1" s="2"/>
      <c r="B1" s="2"/>
      <c r="C1" s="2"/>
      <c r="D1" s="2"/>
      <c r="F1" s="2"/>
      <c r="G1" s="18" t="s">
        <v>14</v>
      </c>
      <c r="H1" s="18"/>
      <c r="I1" s="18"/>
      <c r="J1" s="18"/>
      <c r="K1" s="18" t="s">
        <v>14</v>
      </c>
      <c r="L1" s="18"/>
      <c r="M1" s="18"/>
      <c r="N1" s="18" t="s">
        <v>16</v>
      </c>
      <c r="O1" s="18"/>
      <c r="P1" s="18"/>
      <c r="Q1" s="52"/>
      <c r="R1" s="18" t="s">
        <v>16</v>
      </c>
      <c r="S1" s="18"/>
      <c r="T1" s="18"/>
      <c r="U1" s="22" t="s">
        <v>15</v>
      </c>
      <c r="V1" s="23"/>
      <c r="W1" s="24"/>
      <c r="X1" s="2"/>
      <c r="Y1" s="2"/>
      <c r="Z1" s="2"/>
      <c r="AA1" s="2"/>
      <c r="AB1" s="19" t="s">
        <v>32</v>
      </c>
      <c r="AC1" s="20"/>
      <c r="AD1" s="20"/>
      <c r="AE1" s="20"/>
      <c r="AF1" s="20"/>
      <c r="AG1" s="20"/>
      <c r="AH1" s="20"/>
      <c r="AI1" s="20"/>
      <c r="AJ1" s="20"/>
      <c r="AK1" s="21"/>
      <c r="AL1" s="19" t="s">
        <v>33</v>
      </c>
      <c r="AM1" s="20"/>
      <c r="AN1" s="20"/>
      <c r="AO1" s="20"/>
      <c r="AP1" s="20"/>
      <c r="AQ1" s="20"/>
      <c r="AR1" s="20"/>
      <c r="AS1" s="20"/>
      <c r="AT1" s="20"/>
      <c r="AU1" s="47" t="s">
        <v>35</v>
      </c>
      <c r="AV1" s="47"/>
      <c r="AW1" s="47"/>
    </row>
    <row r="2" spans="1:49" ht="45" x14ac:dyDescent="0.25">
      <c r="A2" s="1" t="s">
        <v>0</v>
      </c>
      <c r="B2" s="1" t="s">
        <v>1</v>
      </c>
      <c r="C2" s="1" t="s">
        <v>7</v>
      </c>
      <c r="D2" s="1" t="s">
        <v>8</v>
      </c>
      <c r="E2" s="1" t="s">
        <v>9</v>
      </c>
      <c r="F2" s="4" t="s">
        <v>10</v>
      </c>
      <c r="G2" s="4" t="s">
        <v>11</v>
      </c>
      <c r="H2" s="4" t="s">
        <v>12</v>
      </c>
      <c r="I2" s="38" t="s">
        <v>13</v>
      </c>
      <c r="J2" s="37" t="s">
        <v>19</v>
      </c>
      <c r="K2" s="37" t="s">
        <v>20</v>
      </c>
      <c r="L2" s="37" t="s">
        <v>21</v>
      </c>
      <c r="M2" s="39" t="s">
        <v>10</v>
      </c>
      <c r="N2" s="4" t="s">
        <v>11</v>
      </c>
      <c r="O2" s="38" t="s">
        <v>12</v>
      </c>
      <c r="P2" s="55" t="s">
        <v>13</v>
      </c>
      <c r="Q2" s="36" t="s">
        <v>19</v>
      </c>
      <c r="R2" s="36" t="s">
        <v>20</v>
      </c>
      <c r="S2" s="36" t="s">
        <v>21</v>
      </c>
      <c r="T2" s="1" t="s">
        <v>2</v>
      </c>
      <c r="U2" s="1" t="s">
        <v>3</v>
      </c>
      <c r="V2" s="17" t="s">
        <v>4</v>
      </c>
      <c r="W2" s="1" t="s">
        <v>5</v>
      </c>
      <c r="X2" s="1" t="s">
        <v>17</v>
      </c>
      <c r="Y2" s="1" t="s">
        <v>6</v>
      </c>
      <c r="Z2" s="1" t="s">
        <v>18</v>
      </c>
      <c r="AA2" s="5" t="s">
        <v>22</v>
      </c>
      <c r="AB2" s="6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7" t="s">
        <v>30</v>
      </c>
      <c r="AJ2" s="8" t="s">
        <v>31</v>
      </c>
      <c r="AK2" s="9" t="s">
        <v>22</v>
      </c>
      <c r="AL2" s="10" t="s">
        <v>23</v>
      </c>
      <c r="AM2" s="11" t="s">
        <v>24</v>
      </c>
      <c r="AN2" s="11" t="s">
        <v>25</v>
      </c>
      <c r="AO2" s="11" t="s">
        <v>26</v>
      </c>
      <c r="AP2" s="11" t="s">
        <v>27</v>
      </c>
      <c r="AQ2" s="11" t="s">
        <v>28</v>
      </c>
      <c r="AR2" s="11" t="s">
        <v>29</v>
      </c>
      <c r="AS2" s="11" t="s">
        <v>30</v>
      </c>
      <c r="AT2" s="12" t="s">
        <v>31</v>
      </c>
      <c r="AU2" s="48" t="s">
        <v>19</v>
      </c>
      <c r="AV2" s="48" t="s">
        <v>20</v>
      </c>
      <c r="AW2" s="48" t="s">
        <v>21</v>
      </c>
    </row>
    <row r="3" spans="1:49" x14ac:dyDescent="0.25">
      <c r="A3" s="13">
        <v>45406</v>
      </c>
      <c r="B3" s="2">
        <v>2022</v>
      </c>
      <c r="C3" s="3">
        <v>8501.44</v>
      </c>
      <c r="D3" s="3">
        <v>2.78</v>
      </c>
      <c r="E3" s="2">
        <v>1.84551</v>
      </c>
      <c r="F3">
        <v>48.31</v>
      </c>
      <c r="G3">
        <v>304.51</v>
      </c>
      <c r="H3">
        <v>444.31</v>
      </c>
      <c r="I3">
        <v>337.58</v>
      </c>
      <c r="J3" s="40">
        <v>250</v>
      </c>
      <c r="K3" s="40">
        <v>243.90000000000003</v>
      </c>
      <c r="L3" s="40">
        <v>640.80999999999995</v>
      </c>
      <c r="M3">
        <v>4.1100000000000003</v>
      </c>
      <c r="N3">
        <v>5.16</v>
      </c>
      <c r="O3">
        <v>1.24</v>
      </c>
      <c r="P3" s="54">
        <v>1.03644</v>
      </c>
      <c r="Q3" s="45">
        <v>1.03644</v>
      </c>
      <c r="R3" s="45">
        <v>3.9562935629356288</v>
      </c>
      <c r="S3" s="45">
        <v>3.2383545824815472</v>
      </c>
      <c r="T3" s="2">
        <v>889.51</v>
      </c>
      <c r="U3" s="2">
        <v>2148.83</v>
      </c>
      <c r="V3" s="2">
        <v>4487.13</v>
      </c>
      <c r="W3" s="2">
        <v>1</v>
      </c>
      <c r="X3" s="15">
        <v>905.85710000000006</v>
      </c>
      <c r="Y3" s="15">
        <v>1</v>
      </c>
      <c r="Z3" s="15">
        <v>5665.8460000000005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 s="49">
        <f t="shared" ref="AU3:AW41" si="0">Q3*J3*1000/1000</f>
        <v>259.11</v>
      </c>
      <c r="AV3" s="49">
        <f t="shared" si="0"/>
        <v>964.94</v>
      </c>
      <c r="AW3" s="49">
        <f t="shared" si="0"/>
        <v>2075.17</v>
      </c>
    </row>
    <row r="4" spans="1:49" x14ac:dyDescent="0.25">
      <c r="A4" s="2"/>
      <c r="B4" s="2">
        <f>B3+1</f>
        <v>2023</v>
      </c>
      <c r="C4" s="3">
        <v>8822.6200000000008</v>
      </c>
      <c r="D4" s="3">
        <v>2.78</v>
      </c>
      <c r="E4" s="2">
        <v>1.8309500000000001</v>
      </c>
      <c r="F4">
        <v>48.63</v>
      </c>
      <c r="G4">
        <v>303.89999999999998</v>
      </c>
      <c r="H4">
        <v>443.16</v>
      </c>
      <c r="I4">
        <v>337.7</v>
      </c>
      <c r="J4" s="40">
        <v>242.67</v>
      </c>
      <c r="K4" s="40">
        <v>255.32</v>
      </c>
      <c r="L4" s="40">
        <v>636.09</v>
      </c>
      <c r="M4">
        <v>4.18</v>
      </c>
      <c r="N4">
        <v>5.22</v>
      </c>
      <c r="O4">
        <v>1.3</v>
      </c>
      <c r="P4" s="54">
        <v>1.0554662710677052</v>
      </c>
      <c r="Q4" s="45">
        <v>1.0554662710677052</v>
      </c>
      <c r="R4" s="45">
        <v>3.9628701237662542</v>
      </c>
      <c r="S4" s="45">
        <v>3.2311308148218019</v>
      </c>
      <c r="T4" s="2">
        <v>907.97</v>
      </c>
      <c r="U4" s="2">
        <v>2315.19</v>
      </c>
      <c r="V4" s="2">
        <v>4616.1099999999997</v>
      </c>
      <c r="W4" s="2">
        <v>1</v>
      </c>
      <c r="X4" s="15">
        <v>940.08110000000011</v>
      </c>
      <c r="Y4" s="15">
        <v>1.00118</v>
      </c>
      <c r="Z4" s="15">
        <v>5874.0279999999993</v>
      </c>
      <c r="AA4">
        <v>0.99276509999999996</v>
      </c>
      <c r="AB4">
        <v>0.99268449999999997</v>
      </c>
      <c r="AC4">
        <v>0.99271299999999996</v>
      </c>
      <c r="AD4">
        <v>0.99275020000000003</v>
      </c>
      <c r="AE4">
        <v>0.99268970000000001</v>
      </c>
      <c r="AF4">
        <v>0.99273</v>
      </c>
      <c r="AG4">
        <v>0.99279170000000005</v>
      </c>
      <c r="AH4">
        <v>0.99284620000000001</v>
      </c>
      <c r="AI4">
        <v>0.99288860000000001</v>
      </c>
      <c r="AJ4">
        <v>0.9935988</v>
      </c>
      <c r="AK4">
        <v>1.0583819999999999</v>
      </c>
      <c r="AL4">
        <v>1.0599689999999999</v>
      </c>
      <c r="AM4">
        <v>1.0627169999999999</v>
      </c>
      <c r="AN4">
        <v>1.066497</v>
      </c>
      <c r="AO4">
        <v>1.066209</v>
      </c>
      <c r="AP4">
        <v>1.0660369999999999</v>
      </c>
      <c r="AQ4">
        <v>1.068101</v>
      </c>
      <c r="AR4">
        <v>1.069526</v>
      </c>
      <c r="AS4">
        <v>1.0753200000000001</v>
      </c>
      <c r="AT4">
        <v>1.0807979999999999</v>
      </c>
      <c r="AU4" s="49">
        <f t="shared" si="0"/>
        <v>256.13</v>
      </c>
      <c r="AV4" s="49">
        <f t="shared" si="0"/>
        <v>1011.8</v>
      </c>
      <c r="AW4" s="49">
        <f t="shared" si="0"/>
        <v>2055.29</v>
      </c>
    </row>
    <row r="5" spans="1:49" x14ac:dyDescent="0.25">
      <c r="A5" s="2"/>
      <c r="B5" s="2">
        <f t="shared" ref="B5:B40" si="1">B4+1</f>
        <v>2024</v>
      </c>
      <c r="C5" s="3">
        <v>9158</v>
      </c>
      <c r="D5" s="3">
        <v>2.78</v>
      </c>
      <c r="E5" s="2">
        <v>1.8187199999999999</v>
      </c>
      <c r="F5">
        <v>48.77</v>
      </c>
      <c r="G5">
        <v>304.61</v>
      </c>
      <c r="H5">
        <v>443.67</v>
      </c>
      <c r="I5">
        <v>338.15</v>
      </c>
      <c r="J5" s="40">
        <v>242.51</v>
      </c>
      <c r="K5" s="40">
        <v>255.67999999999998</v>
      </c>
      <c r="L5" s="40">
        <v>637.88</v>
      </c>
      <c r="M5">
        <v>4.3899999999999997</v>
      </c>
      <c r="N5">
        <v>5.49</v>
      </c>
      <c r="O5">
        <v>1.35</v>
      </c>
      <c r="P5" s="54">
        <v>1.0906766731268813</v>
      </c>
      <c r="Q5" s="45">
        <v>1.0906766731268813</v>
      </c>
      <c r="R5" s="45">
        <v>4.1092772215269084</v>
      </c>
      <c r="S5" s="45">
        <v>3.3581237850379382</v>
      </c>
      <c r="T5" s="2">
        <v>942.74</v>
      </c>
      <c r="U5" s="2">
        <v>2395.33</v>
      </c>
      <c r="V5" s="2">
        <v>4814.07</v>
      </c>
      <c r="W5" s="2">
        <v>1</v>
      </c>
      <c r="X5" s="15">
        <v>975.81670000000008</v>
      </c>
      <c r="Y5" s="15">
        <v>1.0036400000000001</v>
      </c>
      <c r="Z5" s="15">
        <v>6118.0469999999996</v>
      </c>
      <c r="AA5">
        <v>0.99344869999999996</v>
      </c>
      <c r="AB5">
        <v>0.99342929999999996</v>
      </c>
      <c r="AC5">
        <v>0.99347200000000002</v>
      </c>
      <c r="AD5">
        <v>0.9935136</v>
      </c>
      <c r="AE5">
        <v>0.99336840000000004</v>
      </c>
      <c r="AF5">
        <v>0.99343440000000005</v>
      </c>
      <c r="AG5">
        <v>0.99346290000000004</v>
      </c>
      <c r="AH5">
        <v>0.99355159999999998</v>
      </c>
      <c r="AI5">
        <v>0.9935697</v>
      </c>
      <c r="AJ5">
        <v>0.99433020000000005</v>
      </c>
      <c r="AK5">
        <v>1.053493</v>
      </c>
      <c r="AL5">
        <v>1.0557890000000001</v>
      </c>
      <c r="AM5">
        <v>1.0597639999999999</v>
      </c>
      <c r="AN5">
        <v>1.065234</v>
      </c>
      <c r="AO5">
        <v>1.064816</v>
      </c>
      <c r="AP5">
        <v>1.064568</v>
      </c>
      <c r="AQ5">
        <v>1.0675539999999999</v>
      </c>
      <c r="AR5">
        <v>1.069615</v>
      </c>
      <c r="AS5">
        <v>1.077998</v>
      </c>
      <c r="AT5">
        <v>1.0859239999999999</v>
      </c>
      <c r="AU5" s="49">
        <f t="shared" si="0"/>
        <v>264.5</v>
      </c>
      <c r="AV5" s="49">
        <f t="shared" si="0"/>
        <v>1050.6599999999999</v>
      </c>
      <c r="AW5" s="49">
        <f t="shared" si="0"/>
        <v>2142.08</v>
      </c>
    </row>
    <row r="6" spans="1:49" x14ac:dyDescent="0.25">
      <c r="A6" s="2"/>
      <c r="B6" s="2">
        <f t="shared" si="1"/>
        <v>2025</v>
      </c>
      <c r="C6" s="3">
        <v>9503.24</v>
      </c>
      <c r="D6" s="3">
        <v>2.78</v>
      </c>
      <c r="E6" s="2">
        <v>1.8071600000000001</v>
      </c>
      <c r="F6">
        <v>48.89</v>
      </c>
      <c r="G6">
        <v>305.33999999999997</v>
      </c>
      <c r="H6">
        <v>444.17</v>
      </c>
      <c r="I6">
        <v>338.65</v>
      </c>
      <c r="J6" s="40">
        <v>242.61999999999998</v>
      </c>
      <c r="K6" s="40">
        <v>255.68</v>
      </c>
      <c r="L6" s="40">
        <v>639.99</v>
      </c>
      <c r="M6">
        <v>4.5999999999999996</v>
      </c>
      <c r="N6">
        <v>5.76</v>
      </c>
      <c r="O6">
        <v>1.39</v>
      </c>
      <c r="P6" s="54">
        <v>1.1271947902069079</v>
      </c>
      <c r="Q6" s="45">
        <v>1.1271947902069079</v>
      </c>
      <c r="R6" s="45">
        <v>4.2635716520650817</v>
      </c>
      <c r="S6" s="45">
        <v>3.4938514664291631</v>
      </c>
      <c r="T6" s="2">
        <v>978.58</v>
      </c>
      <c r="U6" s="2">
        <v>2474.54</v>
      </c>
      <c r="V6" s="2">
        <v>5019.6899999999996</v>
      </c>
      <c r="W6" s="2">
        <v>1</v>
      </c>
      <c r="X6" s="15">
        <v>1012.6039000000001</v>
      </c>
      <c r="Y6" s="15">
        <v>1.00603</v>
      </c>
      <c r="Z6" s="15">
        <v>6368.9989999999998</v>
      </c>
      <c r="AA6">
        <v>0.9946509</v>
      </c>
      <c r="AB6">
        <v>0.99469850000000004</v>
      </c>
      <c r="AC6">
        <v>0.9947551</v>
      </c>
      <c r="AD6">
        <v>0.99480100000000005</v>
      </c>
      <c r="AE6">
        <v>0.99456889999999998</v>
      </c>
      <c r="AF6">
        <v>0.99466019999999999</v>
      </c>
      <c r="AG6">
        <v>0.99465179999999997</v>
      </c>
      <c r="AH6">
        <v>0.99477439999999995</v>
      </c>
      <c r="AI6">
        <v>0.9947648</v>
      </c>
      <c r="AJ6">
        <v>0.99554600000000004</v>
      </c>
      <c r="AK6">
        <v>1.0379609999999999</v>
      </c>
      <c r="AL6">
        <v>1.0412189999999999</v>
      </c>
      <c r="AM6">
        <v>1.0468599999999999</v>
      </c>
      <c r="AN6">
        <v>1.0546219999999999</v>
      </c>
      <c r="AO6">
        <v>1.0540290000000001</v>
      </c>
      <c r="AP6">
        <v>1.053677</v>
      </c>
      <c r="AQ6">
        <v>1.0579149999999999</v>
      </c>
      <c r="AR6">
        <v>1.06084</v>
      </c>
      <c r="AS6">
        <v>1.0727359999999999</v>
      </c>
      <c r="AT6">
        <v>1.0839829999999999</v>
      </c>
      <c r="AU6" s="49">
        <f t="shared" si="0"/>
        <v>273.47999999999996</v>
      </c>
      <c r="AV6" s="49">
        <f t="shared" si="0"/>
        <v>1090.1100000000001</v>
      </c>
      <c r="AW6" s="49">
        <f t="shared" si="0"/>
        <v>2236.0300000000002</v>
      </c>
    </row>
    <row r="7" spans="1:49" x14ac:dyDescent="0.25">
      <c r="A7" s="2"/>
      <c r="B7" s="2">
        <f t="shared" si="1"/>
        <v>2026</v>
      </c>
      <c r="C7" s="3">
        <v>9857.2099999999991</v>
      </c>
      <c r="D7" s="3">
        <v>2.78</v>
      </c>
      <c r="E7" s="2">
        <v>1.7959499999999999</v>
      </c>
      <c r="F7">
        <v>49.02</v>
      </c>
      <c r="G7">
        <v>306.38</v>
      </c>
      <c r="H7">
        <v>444.8</v>
      </c>
      <c r="I7">
        <v>339.1</v>
      </c>
      <c r="J7" s="40">
        <v>242.84</v>
      </c>
      <c r="K7" s="40">
        <v>254.69</v>
      </c>
      <c r="L7" s="40">
        <v>643.14</v>
      </c>
      <c r="M7">
        <v>4.8099999999999996</v>
      </c>
      <c r="N7">
        <v>6.01</v>
      </c>
      <c r="O7">
        <v>1.44</v>
      </c>
      <c r="P7" s="54">
        <v>1.1686295503211992</v>
      </c>
      <c r="Q7" s="45">
        <v>1.1686295503211992</v>
      </c>
      <c r="R7" s="45">
        <v>4.4279712591778244</v>
      </c>
      <c r="S7" s="45">
        <v>3.648785645427123</v>
      </c>
      <c r="T7" s="2">
        <v>1015.07</v>
      </c>
      <c r="U7" s="2">
        <v>2528.41</v>
      </c>
      <c r="V7" s="2">
        <v>5231.0600000000004</v>
      </c>
      <c r="W7" s="2">
        <v>1</v>
      </c>
      <c r="X7" s="15">
        <v>1050.3194000000001</v>
      </c>
      <c r="Y7" s="15">
        <v>1.0069900000000001</v>
      </c>
      <c r="Z7" s="15">
        <v>6608.4580000000005</v>
      </c>
      <c r="AA7">
        <v>0.99628079999999997</v>
      </c>
      <c r="AB7">
        <v>0.9964018</v>
      </c>
      <c r="AC7">
        <v>0.99647260000000004</v>
      </c>
      <c r="AD7">
        <v>0.99652220000000002</v>
      </c>
      <c r="AE7">
        <v>0.9961932</v>
      </c>
      <c r="AF7">
        <v>0.99630700000000005</v>
      </c>
      <c r="AG7">
        <v>0.99626289999999995</v>
      </c>
      <c r="AH7">
        <v>0.99642520000000001</v>
      </c>
      <c r="AI7">
        <v>0.99638309999999997</v>
      </c>
      <c r="AJ7">
        <v>0.99719040000000003</v>
      </c>
      <c r="AK7">
        <v>1.008121</v>
      </c>
      <c r="AL7">
        <v>1.0109900000000001</v>
      </c>
      <c r="AM7">
        <v>1.0159590000000001</v>
      </c>
      <c r="AN7">
        <v>1.0227949999999999</v>
      </c>
      <c r="AO7">
        <v>1.022273</v>
      </c>
      <c r="AP7">
        <v>1.021963</v>
      </c>
      <c r="AQ7">
        <v>1.0256959999999999</v>
      </c>
      <c r="AR7">
        <v>1.0282709999999999</v>
      </c>
      <c r="AS7">
        <v>1.0387489999999999</v>
      </c>
      <c r="AT7">
        <v>1.0486549999999999</v>
      </c>
      <c r="AU7" s="49">
        <f t="shared" si="0"/>
        <v>283.79000000000002</v>
      </c>
      <c r="AV7" s="49">
        <f t="shared" si="0"/>
        <v>1127.76</v>
      </c>
      <c r="AW7" s="49">
        <f t="shared" si="0"/>
        <v>2346.6799999999998</v>
      </c>
    </row>
    <row r="8" spans="1:49" x14ac:dyDescent="0.25">
      <c r="A8" s="2"/>
      <c r="B8" s="2">
        <f t="shared" si="1"/>
        <v>2027</v>
      </c>
      <c r="C8" s="3">
        <v>10230.17</v>
      </c>
      <c r="D8" s="3">
        <v>2.77</v>
      </c>
      <c r="E8" s="2">
        <v>1.78851</v>
      </c>
      <c r="F8">
        <v>49.23</v>
      </c>
      <c r="G8">
        <v>307.87</v>
      </c>
      <c r="H8">
        <v>446.02</v>
      </c>
      <c r="I8">
        <v>340.12</v>
      </c>
      <c r="J8" s="40">
        <v>243.11</v>
      </c>
      <c r="K8" s="40">
        <v>254.26</v>
      </c>
      <c r="L8" s="40">
        <v>647.30999999999995</v>
      </c>
      <c r="M8">
        <v>5.0199999999999996</v>
      </c>
      <c r="N8">
        <v>6.24</v>
      </c>
      <c r="O8">
        <v>1.49</v>
      </c>
      <c r="P8" s="54">
        <v>1.2077660318374397</v>
      </c>
      <c r="Q8" s="45">
        <v>1.2077660318374397</v>
      </c>
      <c r="R8" s="45">
        <v>4.5868402422716903</v>
      </c>
      <c r="S8" s="45">
        <v>3.7981338153280499</v>
      </c>
      <c r="T8" s="2">
        <v>1052.9100000000001</v>
      </c>
      <c r="U8" s="2">
        <v>2586.4699999999998</v>
      </c>
      <c r="V8" s="2">
        <v>5451.63</v>
      </c>
      <c r="W8" s="2">
        <v>1</v>
      </c>
      <c r="X8" s="15">
        <v>1090.0609999999999</v>
      </c>
      <c r="Y8" s="15">
        <v>1.0077</v>
      </c>
      <c r="Z8" s="15">
        <v>6857.6090000000004</v>
      </c>
      <c r="AA8">
        <v>0.99771189999999998</v>
      </c>
      <c r="AB8">
        <v>0.99790380000000001</v>
      </c>
      <c r="AC8">
        <v>0.99799139999999997</v>
      </c>
      <c r="AD8">
        <v>0.99804899999999996</v>
      </c>
      <c r="AE8">
        <v>0.997614</v>
      </c>
      <c r="AF8">
        <v>0.99775179999999997</v>
      </c>
      <c r="AG8">
        <v>0.99767729999999999</v>
      </c>
      <c r="AH8">
        <v>0.99788619999999995</v>
      </c>
      <c r="AI8">
        <v>0.99781310000000001</v>
      </c>
      <c r="AJ8">
        <v>0.9986988</v>
      </c>
      <c r="AK8">
        <v>0.97861900000000002</v>
      </c>
      <c r="AL8">
        <v>0.98111000000000004</v>
      </c>
      <c r="AM8">
        <v>0.98542300000000005</v>
      </c>
      <c r="AN8">
        <v>0.99135799999999996</v>
      </c>
      <c r="AO8">
        <v>0.99090500000000004</v>
      </c>
      <c r="AP8">
        <v>0.99063599999999996</v>
      </c>
      <c r="AQ8">
        <v>0.99387599999999998</v>
      </c>
      <c r="AR8">
        <v>0.996112</v>
      </c>
      <c r="AS8">
        <v>1.0052080000000001</v>
      </c>
      <c r="AT8">
        <v>1.013808</v>
      </c>
      <c r="AU8" s="49">
        <f t="shared" si="0"/>
        <v>293.62</v>
      </c>
      <c r="AV8" s="49">
        <f t="shared" si="0"/>
        <v>1166.25</v>
      </c>
      <c r="AW8" s="49">
        <f t="shared" si="0"/>
        <v>2458.5699999999997</v>
      </c>
    </row>
    <row r="9" spans="1:49" x14ac:dyDescent="0.25">
      <c r="A9" s="2"/>
      <c r="B9" s="2">
        <f t="shared" si="1"/>
        <v>2028</v>
      </c>
      <c r="C9" s="3">
        <v>10623.19</v>
      </c>
      <c r="D9" s="3">
        <v>2.77</v>
      </c>
      <c r="E9" s="2">
        <v>1.7847900000000001</v>
      </c>
      <c r="F9">
        <v>49.51</v>
      </c>
      <c r="G9">
        <v>309.83</v>
      </c>
      <c r="H9">
        <v>447.86</v>
      </c>
      <c r="I9">
        <v>341.73</v>
      </c>
      <c r="J9" s="40">
        <v>243.51000000000002</v>
      </c>
      <c r="K9" s="40">
        <v>254.43</v>
      </c>
      <c r="L9" s="40">
        <v>652.52</v>
      </c>
      <c r="M9">
        <v>5.22</v>
      </c>
      <c r="N9">
        <v>6.46</v>
      </c>
      <c r="O9">
        <v>1.53</v>
      </c>
      <c r="P9" s="54">
        <v>1.2443842142006487</v>
      </c>
      <c r="Q9" s="45">
        <v>1.2443842142006487</v>
      </c>
      <c r="R9" s="45">
        <v>4.7391030931886959</v>
      </c>
      <c r="S9" s="45">
        <v>3.9417182615092257</v>
      </c>
      <c r="T9" s="2">
        <v>1092.33</v>
      </c>
      <c r="U9" s="2">
        <v>2648.92</v>
      </c>
      <c r="V9" s="2">
        <v>5682.25</v>
      </c>
      <c r="W9" s="2">
        <v>1</v>
      </c>
      <c r="X9" s="15">
        <v>1131.9377999999999</v>
      </c>
      <c r="Y9" s="15">
        <v>1.00824</v>
      </c>
      <c r="Z9" s="15">
        <v>7117.527</v>
      </c>
      <c r="AA9">
        <v>0.99900259999999996</v>
      </c>
      <c r="AB9">
        <v>0.99926409999999999</v>
      </c>
      <c r="AC9">
        <v>0.99937050000000005</v>
      </c>
      <c r="AD9">
        <v>0.99943979999999999</v>
      </c>
      <c r="AE9">
        <v>0.99889019999999995</v>
      </c>
      <c r="AF9">
        <v>0.99905359999999999</v>
      </c>
      <c r="AG9">
        <v>0.99895290000000003</v>
      </c>
      <c r="AH9">
        <v>0.99921499999999996</v>
      </c>
      <c r="AI9">
        <v>0.99911150000000004</v>
      </c>
      <c r="AJ9">
        <v>1.0001209</v>
      </c>
      <c r="AK9">
        <v>0.94942700000000002</v>
      </c>
      <c r="AL9">
        <v>0.95155100000000004</v>
      </c>
      <c r="AM9">
        <v>0.95522899999999999</v>
      </c>
      <c r="AN9">
        <v>0.96029100000000001</v>
      </c>
      <c r="AO9">
        <v>0.95990399999999998</v>
      </c>
      <c r="AP9">
        <v>0.95967499999999994</v>
      </c>
      <c r="AQ9">
        <v>0.96243800000000002</v>
      </c>
      <c r="AR9">
        <v>0.96434500000000001</v>
      </c>
      <c r="AS9">
        <v>0.97210200000000002</v>
      </c>
      <c r="AT9">
        <v>0.97943599999999997</v>
      </c>
      <c r="AU9" s="49">
        <f t="shared" si="0"/>
        <v>303.02</v>
      </c>
      <c r="AV9" s="49">
        <f t="shared" si="0"/>
        <v>1205.77</v>
      </c>
      <c r="AW9" s="49">
        <f t="shared" si="0"/>
        <v>2572.0499999999997</v>
      </c>
    </row>
    <row r="10" spans="1:49" x14ac:dyDescent="0.25">
      <c r="A10" s="2"/>
      <c r="B10" s="2">
        <f t="shared" si="1"/>
        <v>2029</v>
      </c>
      <c r="C10" s="3">
        <v>11036.78</v>
      </c>
      <c r="D10" s="3">
        <v>2.76</v>
      </c>
      <c r="E10" s="2">
        <v>1.7845599999999999</v>
      </c>
      <c r="F10">
        <v>49.87</v>
      </c>
      <c r="G10">
        <v>312.26</v>
      </c>
      <c r="H10">
        <v>450.31</v>
      </c>
      <c r="I10">
        <v>343.91</v>
      </c>
      <c r="J10" s="40">
        <v>244.04</v>
      </c>
      <c r="K10" s="40">
        <v>255.11</v>
      </c>
      <c r="L10" s="40">
        <v>658.75</v>
      </c>
      <c r="M10">
        <v>5.41</v>
      </c>
      <c r="N10">
        <v>6.67</v>
      </c>
      <c r="O10">
        <v>1.57</v>
      </c>
      <c r="P10" s="54">
        <v>1.278683822324209</v>
      </c>
      <c r="Q10" s="45">
        <v>1.278683822324209</v>
      </c>
      <c r="R10" s="45">
        <v>4.8860491552663552</v>
      </c>
      <c r="S10" s="45">
        <v>4.0799544592030363</v>
      </c>
      <c r="T10" s="2">
        <v>1133.48</v>
      </c>
      <c r="U10" s="2">
        <v>2715.81</v>
      </c>
      <c r="V10" s="2">
        <v>5923.38</v>
      </c>
      <c r="W10" s="2">
        <v>1</v>
      </c>
      <c r="X10" s="15">
        <v>1176.008</v>
      </c>
      <c r="Y10" s="15">
        <v>1.00867</v>
      </c>
      <c r="Z10" s="15">
        <v>7388.9359999999997</v>
      </c>
      <c r="AA10">
        <v>1.0002226000000001</v>
      </c>
      <c r="AB10">
        <v>1.0005535000000001</v>
      </c>
      <c r="AC10">
        <v>1.0006807</v>
      </c>
      <c r="AD10">
        <v>1.0007645000000001</v>
      </c>
      <c r="AE10">
        <v>1.0000921</v>
      </c>
      <c r="AF10">
        <v>1.0002823000000001</v>
      </c>
      <c r="AG10">
        <v>1.0001585</v>
      </c>
      <c r="AH10">
        <v>1.0004795</v>
      </c>
      <c r="AI10">
        <v>1.0003458000000001</v>
      </c>
      <c r="AJ10">
        <v>1.0015149000000001</v>
      </c>
      <c r="AK10">
        <v>0.92055500000000001</v>
      </c>
      <c r="AL10">
        <v>0.92232599999999998</v>
      </c>
      <c r="AM10">
        <v>0.92539199999999999</v>
      </c>
      <c r="AN10">
        <v>0.92961099999999997</v>
      </c>
      <c r="AO10">
        <v>0.92928900000000003</v>
      </c>
      <c r="AP10">
        <v>0.92909699999999995</v>
      </c>
      <c r="AQ10">
        <v>0.93140100000000003</v>
      </c>
      <c r="AR10">
        <v>0.93298999999999999</v>
      </c>
      <c r="AS10">
        <v>0.93945699999999999</v>
      </c>
      <c r="AT10">
        <v>0.94557000000000002</v>
      </c>
      <c r="AU10" s="49">
        <f t="shared" si="0"/>
        <v>312.04999999999995</v>
      </c>
      <c r="AV10" s="49">
        <f t="shared" si="0"/>
        <v>1246.48</v>
      </c>
      <c r="AW10" s="49">
        <f t="shared" si="0"/>
        <v>2687.67</v>
      </c>
    </row>
    <row r="11" spans="1:49" s="41" customFormat="1" x14ac:dyDescent="0.25">
      <c r="B11" s="41">
        <f t="shared" si="1"/>
        <v>2030</v>
      </c>
      <c r="C11" s="42">
        <v>11467.27</v>
      </c>
      <c r="D11" s="42">
        <v>2.76</v>
      </c>
      <c r="E11" s="41">
        <v>1.78637</v>
      </c>
      <c r="F11" s="41">
        <v>50.28</v>
      </c>
      <c r="G11" s="41">
        <v>314.95999999999998</v>
      </c>
      <c r="H11" s="41">
        <v>453.13</v>
      </c>
      <c r="I11" s="41">
        <v>346.42</v>
      </c>
      <c r="J11" s="43">
        <v>244.70000000000002</v>
      </c>
      <c r="K11" s="43">
        <v>256.10000000000002</v>
      </c>
      <c r="L11" s="43">
        <v>665.58999999999992</v>
      </c>
      <c r="M11" s="41">
        <v>5.6</v>
      </c>
      <c r="N11" s="41">
        <v>6.88</v>
      </c>
      <c r="O11" s="41">
        <v>1.61</v>
      </c>
      <c r="P11" s="53">
        <v>1.3120555782590924</v>
      </c>
      <c r="Q11" s="46">
        <v>1.3120555782590924</v>
      </c>
      <c r="R11" s="46">
        <v>5.030456852791878</v>
      </c>
      <c r="S11" s="46">
        <v>4.2170405204405119</v>
      </c>
      <c r="T11" s="41">
        <v>1176.1099999999999</v>
      </c>
      <c r="U11" s="41">
        <v>2785.71</v>
      </c>
      <c r="V11" s="41">
        <v>6173.62</v>
      </c>
      <c r="W11" s="41">
        <v>1</v>
      </c>
      <c r="X11" s="44">
        <v>1221.8771999999999</v>
      </c>
      <c r="Y11" s="44">
        <v>1.0091399999999999</v>
      </c>
      <c r="Z11" s="44">
        <v>7670.3819999999996</v>
      </c>
      <c r="AA11" s="41">
        <v>1.0015193</v>
      </c>
      <c r="AB11" s="41">
        <v>1.0019207999999999</v>
      </c>
      <c r="AC11" s="41">
        <v>1.0020692</v>
      </c>
      <c r="AD11" s="41">
        <v>1.0021682999999999</v>
      </c>
      <c r="AE11" s="41">
        <v>1.0013691</v>
      </c>
      <c r="AF11" s="41">
        <v>1.0015856999999999</v>
      </c>
      <c r="AG11" s="41">
        <v>1.0014398</v>
      </c>
      <c r="AH11" s="41">
        <v>1.0018221</v>
      </c>
      <c r="AI11" s="41">
        <v>1.0016574</v>
      </c>
      <c r="AJ11" s="41">
        <v>1.0029958000000001</v>
      </c>
      <c r="AK11" s="41">
        <v>0.89227900000000004</v>
      </c>
      <c r="AL11" s="41">
        <v>0.89371400000000001</v>
      </c>
      <c r="AM11" s="41">
        <v>0.89619800000000005</v>
      </c>
      <c r="AN11" s="41">
        <v>0.899617</v>
      </c>
      <c r="AO11" s="41">
        <v>0.89935600000000004</v>
      </c>
      <c r="AP11" s="41">
        <v>0.89920100000000003</v>
      </c>
      <c r="AQ11" s="41">
        <v>0.90106699999999995</v>
      </c>
      <c r="AR11" s="41">
        <v>0.90235500000000002</v>
      </c>
      <c r="AS11" s="41">
        <v>0.90759500000000004</v>
      </c>
      <c r="AT11" s="41">
        <v>0.91254800000000003</v>
      </c>
      <c r="AU11" s="50">
        <f t="shared" si="0"/>
        <v>321.05999999999995</v>
      </c>
      <c r="AV11" s="51">
        <f t="shared" si="0"/>
        <v>1288.3000000000002</v>
      </c>
      <c r="AW11" s="51">
        <f t="shared" si="0"/>
        <v>2806.82</v>
      </c>
    </row>
    <row r="12" spans="1:49" x14ac:dyDescent="0.25">
      <c r="A12" s="2"/>
      <c r="B12" s="2">
        <f t="shared" si="1"/>
        <v>2031</v>
      </c>
      <c r="C12" s="3">
        <v>11922.96</v>
      </c>
      <c r="D12" s="3">
        <v>2.75</v>
      </c>
      <c r="E12" s="2">
        <v>1.78884</v>
      </c>
      <c r="F12">
        <v>50.7</v>
      </c>
      <c r="G12">
        <v>317.52</v>
      </c>
      <c r="H12">
        <v>455.89</v>
      </c>
      <c r="I12">
        <v>349.01</v>
      </c>
      <c r="J12" s="40">
        <v>244.86</v>
      </c>
      <c r="K12" s="40">
        <v>257.61</v>
      </c>
      <c r="L12" s="40">
        <v>672.38</v>
      </c>
      <c r="M12">
        <v>5.79</v>
      </c>
      <c r="N12">
        <v>7.07</v>
      </c>
      <c r="O12">
        <v>1.66</v>
      </c>
      <c r="P12" s="54">
        <v>1.342318059299191</v>
      </c>
      <c r="Q12" s="45">
        <v>1.342318059299191</v>
      </c>
      <c r="R12" s="45">
        <v>5.1709172780559758</v>
      </c>
      <c r="S12" s="45">
        <v>4.3458163538475265</v>
      </c>
      <c r="T12" s="2">
        <v>1219.6099999999999</v>
      </c>
      <c r="U12" s="2">
        <v>2869.12</v>
      </c>
      <c r="V12" s="2">
        <v>6439.22</v>
      </c>
      <c r="W12" s="2">
        <v>1</v>
      </c>
      <c r="X12" s="15">
        <v>1270.4336999999998</v>
      </c>
      <c r="Y12" s="15">
        <v>1.00986</v>
      </c>
      <c r="Z12" s="15">
        <v>7968.6260000000002</v>
      </c>
      <c r="AA12">
        <v>1.0016217999999999</v>
      </c>
      <c r="AB12">
        <v>1.0020741</v>
      </c>
      <c r="AC12">
        <v>1.0022439000000001</v>
      </c>
      <c r="AD12">
        <v>1.0023568</v>
      </c>
      <c r="AE12">
        <v>1.0014349</v>
      </c>
      <c r="AF12">
        <v>1.0016794</v>
      </c>
      <c r="AG12">
        <v>1.0015208</v>
      </c>
      <c r="AH12">
        <v>1.0019639</v>
      </c>
      <c r="AI12">
        <v>1.0017744</v>
      </c>
      <c r="AJ12">
        <v>1.0033552999999999</v>
      </c>
      <c r="AK12">
        <v>0.89721799999999996</v>
      </c>
      <c r="AL12">
        <v>0.89768400000000004</v>
      </c>
      <c r="AM12">
        <v>0.89849000000000001</v>
      </c>
      <c r="AN12">
        <v>0.89959900000000004</v>
      </c>
      <c r="AO12">
        <v>0.89951400000000004</v>
      </c>
      <c r="AP12">
        <v>0.89946400000000004</v>
      </c>
      <c r="AQ12">
        <v>0.90006900000000001</v>
      </c>
      <c r="AR12">
        <v>0.90048700000000004</v>
      </c>
      <c r="AS12">
        <v>0.90218699999999996</v>
      </c>
      <c r="AT12">
        <v>0.90379399999999999</v>
      </c>
      <c r="AU12" s="49">
        <f t="shared" si="0"/>
        <v>328.67999999999995</v>
      </c>
      <c r="AV12" s="49">
        <f t="shared" si="0"/>
        <v>1332.08</v>
      </c>
      <c r="AW12" s="49">
        <f t="shared" si="0"/>
        <v>2922.04</v>
      </c>
    </row>
    <row r="13" spans="1:49" x14ac:dyDescent="0.25">
      <c r="A13" s="2"/>
      <c r="B13" s="2">
        <f t="shared" si="1"/>
        <v>2032</v>
      </c>
      <c r="C13" s="3">
        <v>12405.32</v>
      </c>
      <c r="D13" s="3">
        <v>2.75</v>
      </c>
      <c r="E13" s="2">
        <v>1.7919499999999999</v>
      </c>
      <c r="F13">
        <v>51.15</v>
      </c>
      <c r="G13">
        <v>320.12</v>
      </c>
      <c r="H13">
        <v>458.81</v>
      </c>
      <c r="I13">
        <v>351.61</v>
      </c>
      <c r="J13" s="40">
        <v>244.99</v>
      </c>
      <c r="K13" s="40">
        <v>259.32</v>
      </c>
      <c r="L13" s="40">
        <v>679.37</v>
      </c>
      <c r="M13">
        <v>5.98</v>
      </c>
      <c r="N13">
        <v>7.26</v>
      </c>
      <c r="O13">
        <v>1.7</v>
      </c>
      <c r="P13" s="54">
        <v>1.372790726152088</v>
      </c>
      <c r="Q13" s="45">
        <v>1.372790726152088</v>
      </c>
      <c r="R13" s="45">
        <v>5.3144377602961592</v>
      </c>
      <c r="S13" s="45">
        <v>4.4769565921368333</v>
      </c>
      <c r="T13" s="2">
        <v>1265.19</v>
      </c>
      <c r="U13" s="2">
        <v>2960.38</v>
      </c>
      <c r="V13" s="2">
        <v>6713.51</v>
      </c>
      <c r="W13" s="2">
        <v>1</v>
      </c>
      <c r="X13" s="15">
        <v>1321.8308</v>
      </c>
      <c r="Y13" s="15">
        <v>1.0101899999999999</v>
      </c>
      <c r="Z13" s="15">
        <v>8279.0960000000014</v>
      </c>
      <c r="AA13">
        <v>1.0017178</v>
      </c>
      <c r="AB13">
        <v>1.0022177000000001</v>
      </c>
      <c r="AC13">
        <v>1.0024084</v>
      </c>
      <c r="AD13">
        <v>1.0025351</v>
      </c>
      <c r="AE13">
        <v>1.0014905000000001</v>
      </c>
      <c r="AF13">
        <v>1.0017624999999999</v>
      </c>
      <c r="AG13">
        <v>1.0015925000000001</v>
      </c>
      <c r="AH13">
        <v>1.0020964999999999</v>
      </c>
      <c r="AI13">
        <v>1.0018826999999999</v>
      </c>
      <c r="AJ13">
        <v>1.0037130000000001</v>
      </c>
      <c r="AK13">
        <v>0.897177</v>
      </c>
      <c r="AL13">
        <v>0.89676</v>
      </c>
      <c r="AM13">
        <v>0.896038</v>
      </c>
      <c r="AN13">
        <v>0.89504399999999995</v>
      </c>
      <c r="AO13">
        <v>0.89512000000000003</v>
      </c>
      <c r="AP13">
        <v>0.89516499999999999</v>
      </c>
      <c r="AQ13">
        <v>0.89462200000000003</v>
      </c>
      <c r="AR13">
        <v>0.89424800000000004</v>
      </c>
      <c r="AS13">
        <v>0.89272499999999999</v>
      </c>
      <c r="AT13">
        <v>0.89128600000000002</v>
      </c>
      <c r="AU13" s="49">
        <f t="shared" si="0"/>
        <v>336.32000000000005</v>
      </c>
      <c r="AV13" s="49">
        <f t="shared" si="0"/>
        <v>1378.1399999999999</v>
      </c>
      <c r="AW13" s="49">
        <f t="shared" si="0"/>
        <v>3041.51</v>
      </c>
    </row>
    <row r="14" spans="1:49" x14ac:dyDescent="0.25">
      <c r="A14" s="2"/>
      <c r="B14" s="2">
        <f t="shared" si="1"/>
        <v>2033</v>
      </c>
      <c r="C14" s="3">
        <v>12909.8</v>
      </c>
      <c r="D14" s="3">
        <v>2.74</v>
      </c>
      <c r="E14" s="2">
        <v>1.7942400000000001</v>
      </c>
      <c r="F14">
        <v>51.58</v>
      </c>
      <c r="G14">
        <v>322.72000000000003</v>
      </c>
      <c r="H14">
        <v>461.6</v>
      </c>
      <c r="I14">
        <v>354.24</v>
      </c>
      <c r="J14" s="40">
        <v>245.03000000000003</v>
      </c>
      <c r="K14" s="40">
        <v>261.01</v>
      </c>
      <c r="L14" s="40">
        <v>686.08</v>
      </c>
      <c r="M14">
        <v>6.19</v>
      </c>
      <c r="N14">
        <v>7.48</v>
      </c>
      <c r="O14">
        <v>1.75</v>
      </c>
      <c r="P14" s="54">
        <v>1.4048891972411539</v>
      </c>
      <c r="Q14" s="45">
        <v>1.4048891972411539</v>
      </c>
      <c r="R14" s="45">
        <v>5.4647714646948398</v>
      </c>
      <c r="S14" s="45">
        <v>4.6149865904850742</v>
      </c>
      <c r="T14" s="2">
        <v>1313.29</v>
      </c>
      <c r="U14" s="2">
        <v>3056.01</v>
      </c>
      <c r="V14" s="2">
        <v>7005.88</v>
      </c>
      <c r="W14" s="2">
        <v>1</v>
      </c>
      <c r="X14" s="15">
        <v>1375.5828999999999</v>
      </c>
      <c r="Y14" s="15">
        <v>1.01075</v>
      </c>
      <c r="Z14" s="15">
        <v>8609.0290000000005</v>
      </c>
      <c r="AA14">
        <v>1.0018387</v>
      </c>
      <c r="AB14">
        <v>1.0023826</v>
      </c>
      <c r="AC14">
        <v>1.0025932</v>
      </c>
      <c r="AD14">
        <v>1.0027318000000001</v>
      </c>
      <c r="AE14">
        <v>1.0015681000000001</v>
      </c>
      <c r="AF14">
        <v>1.0018667999999999</v>
      </c>
      <c r="AG14">
        <v>1.0016853999999999</v>
      </c>
      <c r="AH14">
        <v>1.0022476</v>
      </c>
      <c r="AI14">
        <v>1.0020089000000001</v>
      </c>
      <c r="AJ14">
        <v>1.0040773999999999</v>
      </c>
      <c r="AK14">
        <v>0.89354299999999998</v>
      </c>
      <c r="AL14">
        <v>0.89233300000000004</v>
      </c>
      <c r="AM14">
        <v>0.890239</v>
      </c>
      <c r="AN14">
        <v>0.88735699999999995</v>
      </c>
      <c r="AO14">
        <v>0.88757699999999995</v>
      </c>
      <c r="AP14">
        <v>0.88770800000000005</v>
      </c>
      <c r="AQ14">
        <v>0.88613500000000001</v>
      </c>
      <c r="AR14">
        <v>0.88504899999999997</v>
      </c>
      <c r="AS14">
        <v>0.88063199999999997</v>
      </c>
      <c r="AT14">
        <v>0.87645700000000004</v>
      </c>
      <c r="AU14" s="49">
        <f t="shared" si="0"/>
        <v>344.24</v>
      </c>
      <c r="AV14" s="49">
        <f t="shared" si="0"/>
        <v>1426.3600000000001</v>
      </c>
      <c r="AW14" s="49">
        <f t="shared" si="0"/>
        <v>3166.25</v>
      </c>
    </row>
    <row r="15" spans="1:49" x14ac:dyDescent="0.25">
      <c r="A15" s="2"/>
      <c r="B15" s="2">
        <f t="shared" si="1"/>
        <v>2034</v>
      </c>
      <c r="C15" s="3">
        <v>13436.83</v>
      </c>
      <c r="D15" s="3">
        <v>2.73</v>
      </c>
      <c r="E15" s="2">
        <v>1.7955000000000001</v>
      </c>
      <c r="F15">
        <v>51.98</v>
      </c>
      <c r="G15">
        <v>325.22000000000003</v>
      </c>
      <c r="H15">
        <v>464.22</v>
      </c>
      <c r="I15">
        <v>356.78</v>
      </c>
      <c r="J15" s="40">
        <v>244.96999999999997</v>
      </c>
      <c r="K15" s="40">
        <v>262.59000000000003</v>
      </c>
      <c r="L15" s="40">
        <v>692.5</v>
      </c>
      <c r="M15">
        <v>6.4</v>
      </c>
      <c r="N15">
        <v>7.71</v>
      </c>
      <c r="O15">
        <v>1.8</v>
      </c>
      <c r="P15" s="54">
        <v>1.4388292443972734</v>
      </c>
      <c r="Q15" s="45">
        <v>1.4388292443972734</v>
      </c>
      <c r="R15" s="45">
        <v>5.6235957195628155</v>
      </c>
      <c r="S15" s="45">
        <v>4.7603465703971111</v>
      </c>
      <c r="T15" s="2">
        <v>1363.48</v>
      </c>
      <c r="U15" s="2">
        <v>3156.17</v>
      </c>
      <c r="V15" s="2">
        <v>7313.04</v>
      </c>
      <c r="W15" s="2">
        <v>1</v>
      </c>
      <c r="X15" s="15">
        <v>1431.7413999999999</v>
      </c>
      <c r="Y15" s="15">
        <v>1.01126</v>
      </c>
      <c r="Z15" s="15">
        <v>8955.2210000000014</v>
      </c>
      <c r="AA15">
        <v>1.0019385000000001</v>
      </c>
      <c r="AB15">
        <v>1.0025223000000001</v>
      </c>
      <c r="AC15">
        <v>1.0027514</v>
      </c>
      <c r="AD15">
        <v>1.0029001</v>
      </c>
      <c r="AE15">
        <v>1.0016217999999999</v>
      </c>
      <c r="AF15">
        <v>1.0019464</v>
      </c>
      <c r="AG15">
        <v>1.0017536</v>
      </c>
      <c r="AH15">
        <v>1.0023704</v>
      </c>
      <c r="AI15">
        <v>1.0021073</v>
      </c>
      <c r="AJ15">
        <v>1.0044025000000001</v>
      </c>
      <c r="AK15">
        <v>0.88706499999999999</v>
      </c>
      <c r="AL15">
        <v>0.88514899999999996</v>
      </c>
      <c r="AM15">
        <v>0.88183100000000003</v>
      </c>
      <c r="AN15">
        <v>0.87726499999999996</v>
      </c>
      <c r="AO15">
        <v>0.87761400000000001</v>
      </c>
      <c r="AP15">
        <v>0.87782099999999996</v>
      </c>
      <c r="AQ15">
        <v>0.87532799999999999</v>
      </c>
      <c r="AR15">
        <v>0.87360800000000005</v>
      </c>
      <c r="AS15">
        <v>0.86661100000000002</v>
      </c>
      <c r="AT15">
        <v>0.85999499999999995</v>
      </c>
      <c r="AU15" s="49">
        <f t="shared" si="0"/>
        <v>352.47</v>
      </c>
      <c r="AV15" s="49">
        <f t="shared" si="0"/>
        <v>1476.6999999999998</v>
      </c>
      <c r="AW15" s="49">
        <f t="shared" si="0"/>
        <v>3296.5399999999995</v>
      </c>
    </row>
    <row r="16" spans="1:49" x14ac:dyDescent="0.25">
      <c r="A16" s="2"/>
      <c r="B16" s="2">
        <f t="shared" si="1"/>
        <v>2035</v>
      </c>
      <c r="C16" s="3">
        <v>13986</v>
      </c>
      <c r="D16" s="3">
        <v>2.73</v>
      </c>
      <c r="E16" s="2">
        <v>1.79522</v>
      </c>
      <c r="F16">
        <v>52.37</v>
      </c>
      <c r="G16">
        <v>327.58</v>
      </c>
      <c r="H16">
        <v>466.69</v>
      </c>
      <c r="I16">
        <v>359.06</v>
      </c>
      <c r="J16" s="40">
        <v>244.79999999999998</v>
      </c>
      <c r="K16" s="40">
        <v>264</v>
      </c>
      <c r="L16" s="40">
        <v>698.41</v>
      </c>
      <c r="M16">
        <v>6.64</v>
      </c>
      <c r="N16">
        <v>7.97</v>
      </c>
      <c r="O16">
        <v>1.85</v>
      </c>
      <c r="P16" s="54">
        <v>1.475204248366013</v>
      </c>
      <c r="Q16" s="45">
        <v>1.475204248366013</v>
      </c>
      <c r="R16" s="45">
        <v>5.7923106060606067</v>
      </c>
      <c r="S16" s="45">
        <v>4.9151787631906769</v>
      </c>
      <c r="T16" s="2">
        <v>1417.93</v>
      </c>
      <c r="U16" s="2">
        <v>3258.96</v>
      </c>
      <c r="V16" s="2">
        <v>7638.66</v>
      </c>
      <c r="W16" s="2">
        <v>1</v>
      </c>
      <c r="X16" s="15">
        <v>1490.2570000000001</v>
      </c>
      <c r="Y16" s="15">
        <v>1.01135</v>
      </c>
      <c r="Z16" s="15">
        <v>9322.0659999999989</v>
      </c>
      <c r="AA16">
        <v>1.0019878</v>
      </c>
      <c r="AB16">
        <v>1.0026071000000001</v>
      </c>
      <c r="AC16">
        <v>1.0028527</v>
      </c>
      <c r="AD16">
        <v>1.0030091000000001</v>
      </c>
      <c r="AE16">
        <v>1.0016228</v>
      </c>
      <c r="AF16">
        <v>1.0019724000000001</v>
      </c>
      <c r="AG16">
        <v>1.0017676</v>
      </c>
      <c r="AH16">
        <v>1.0024346</v>
      </c>
      <c r="AI16">
        <v>1.0021477000000001</v>
      </c>
      <c r="AJ16">
        <v>1.0046546000000001</v>
      </c>
      <c r="AK16">
        <v>0.87831899999999996</v>
      </c>
      <c r="AL16">
        <v>0.87577700000000003</v>
      </c>
      <c r="AM16">
        <v>0.87137500000000001</v>
      </c>
      <c r="AN16">
        <v>0.86531800000000003</v>
      </c>
      <c r="AO16">
        <v>0.86577999999999999</v>
      </c>
      <c r="AP16">
        <v>0.86605500000000002</v>
      </c>
      <c r="AQ16">
        <v>0.86274799999999996</v>
      </c>
      <c r="AR16">
        <v>0.86046599999999995</v>
      </c>
      <c r="AS16">
        <v>0.85118199999999999</v>
      </c>
      <c r="AT16">
        <v>0.84240499999999996</v>
      </c>
      <c r="AU16" s="49">
        <f t="shared" si="0"/>
        <v>361.13</v>
      </c>
      <c r="AV16" s="49">
        <f t="shared" si="0"/>
        <v>1529.17</v>
      </c>
      <c r="AW16" s="49">
        <f t="shared" si="0"/>
        <v>3432.8100000000004</v>
      </c>
    </row>
    <row r="17" spans="1:49" x14ac:dyDescent="0.25">
      <c r="A17" s="2"/>
      <c r="B17" s="2">
        <f t="shared" si="1"/>
        <v>2036</v>
      </c>
      <c r="C17" s="3">
        <v>14562.33</v>
      </c>
      <c r="D17" s="3">
        <v>2.72</v>
      </c>
      <c r="E17" s="2">
        <v>1.7943100000000001</v>
      </c>
      <c r="F17">
        <v>52.74</v>
      </c>
      <c r="G17">
        <v>329.95</v>
      </c>
      <c r="H17">
        <v>469.06</v>
      </c>
      <c r="I17">
        <v>361.14</v>
      </c>
      <c r="J17" s="40">
        <v>245.04999999999998</v>
      </c>
      <c r="K17" s="40">
        <v>264.87</v>
      </c>
      <c r="L17" s="40">
        <v>704.58999999999992</v>
      </c>
      <c r="M17">
        <v>6.89</v>
      </c>
      <c r="N17">
        <v>8.24</v>
      </c>
      <c r="O17">
        <v>1.91</v>
      </c>
      <c r="P17" s="54">
        <v>1.5172821873087126</v>
      </c>
      <c r="Q17" s="45">
        <v>1.5172821873087126</v>
      </c>
      <c r="R17" s="45">
        <v>5.9727035904405934</v>
      </c>
      <c r="S17" s="45">
        <v>5.0877105834598852</v>
      </c>
      <c r="T17" s="2">
        <v>1475.08</v>
      </c>
      <c r="U17" s="2">
        <v>3358.44</v>
      </c>
      <c r="V17" s="2">
        <v>7978.34</v>
      </c>
      <c r="W17" s="2">
        <v>1</v>
      </c>
      <c r="X17" s="15">
        <v>1551.6674</v>
      </c>
      <c r="Y17" s="15">
        <v>1.0103899999999999</v>
      </c>
      <c r="Z17" s="15">
        <v>9700.3260000000009</v>
      </c>
      <c r="AA17">
        <v>1.0032015999999999</v>
      </c>
      <c r="AB17">
        <v>1.0038712000000001</v>
      </c>
      <c r="AC17">
        <v>1.0041332999999999</v>
      </c>
      <c r="AD17">
        <v>1.0043008</v>
      </c>
      <c r="AE17">
        <v>1.0027995999999999</v>
      </c>
      <c r="AF17">
        <v>1.0031741999999999</v>
      </c>
      <c r="AG17">
        <v>1.0029497999999999</v>
      </c>
      <c r="AH17">
        <v>1.0036687</v>
      </c>
      <c r="AI17">
        <v>1.0033519</v>
      </c>
      <c r="AJ17">
        <v>1.0060157999999999</v>
      </c>
      <c r="AK17">
        <v>0.82192200000000004</v>
      </c>
      <c r="AL17">
        <v>0.82040400000000002</v>
      </c>
      <c r="AM17">
        <v>0.817774</v>
      </c>
      <c r="AN17">
        <v>0.81415599999999999</v>
      </c>
      <c r="AO17">
        <v>0.81443200000000004</v>
      </c>
      <c r="AP17">
        <v>0.81459599999999999</v>
      </c>
      <c r="AQ17">
        <v>0.81262100000000004</v>
      </c>
      <c r="AR17">
        <v>0.81125800000000003</v>
      </c>
      <c r="AS17">
        <v>0.80571199999999998</v>
      </c>
      <c r="AT17">
        <v>0.80047000000000001</v>
      </c>
      <c r="AU17" s="49">
        <f t="shared" si="0"/>
        <v>371.81</v>
      </c>
      <c r="AV17" s="49">
        <f t="shared" si="0"/>
        <v>1581.99</v>
      </c>
      <c r="AW17" s="49">
        <f t="shared" si="0"/>
        <v>3584.75</v>
      </c>
    </row>
    <row r="18" spans="1:49" x14ac:dyDescent="0.25">
      <c r="A18" s="2"/>
      <c r="B18" s="2">
        <f t="shared" si="1"/>
        <v>2037</v>
      </c>
      <c r="C18" s="3">
        <v>15165.67</v>
      </c>
      <c r="D18" s="3">
        <v>2.71</v>
      </c>
      <c r="E18" s="2">
        <v>1.7925599999999999</v>
      </c>
      <c r="F18">
        <v>53.09</v>
      </c>
      <c r="G18">
        <v>332.2</v>
      </c>
      <c r="H18">
        <v>471.25</v>
      </c>
      <c r="I18">
        <v>363.13</v>
      </c>
      <c r="J18" s="40">
        <v>245.15</v>
      </c>
      <c r="K18" s="40">
        <v>265.7</v>
      </c>
      <c r="L18" s="40">
        <v>710.45</v>
      </c>
      <c r="M18">
        <v>7.14</v>
      </c>
      <c r="N18">
        <v>8.51</v>
      </c>
      <c r="O18">
        <v>1.97</v>
      </c>
      <c r="P18" s="54">
        <v>1.5613297980828067</v>
      </c>
      <c r="Q18" s="45">
        <v>1.5613297980828067</v>
      </c>
      <c r="R18" s="45">
        <v>6.1611968385397056</v>
      </c>
      <c r="S18" s="45">
        <v>5.2674924343725804</v>
      </c>
      <c r="T18" s="2">
        <v>1534.25</v>
      </c>
      <c r="U18" s="2">
        <v>3463.69</v>
      </c>
      <c r="V18" s="2">
        <v>8333.31</v>
      </c>
      <c r="W18" s="2">
        <v>1</v>
      </c>
      <c r="X18" s="15">
        <v>1615.9543999999999</v>
      </c>
      <c r="Y18" s="15">
        <v>1.0093000000000001</v>
      </c>
      <c r="Z18" s="15">
        <v>10095.441000000001</v>
      </c>
      <c r="AA18">
        <v>1.004238</v>
      </c>
      <c r="AB18">
        <v>1.0049516000000001</v>
      </c>
      <c r="AC18">
        <v>1.0052289000000001</v>
      </c>
      <c r="AD18">
        <v>1.0054057999999999</v>
      </c>
      <c r="AE18">
        <v>1.0037951000000001</v>
      </c>
      <c r="AF18">
        <v>1.0041939</v>
      </c>
      <c r="AG18">
        <v>1.0039515000000001</v>
      </c>
      <c r="AH18">
        <v>1.0047189999999999</v>
      </c>
      <c r="AI18">
        <v>1.0043738</v>
      </c>
      <c r="AJ18">
        <v>1.0071935999999999</v>
      </c>
      <c r="AK18">
        <v>0.76632500000000003</v>
      </c>
      <c r="AL18">
        <v>0.76582099999999997</v>
      </c>
      <c r="AM18">
        <v>0.76494700000000004</v>
      </c>
      <c r="AN18">
        <v>0.76374600000000004</v>
      </c>
      <c r="AO18">
        <v>0.76383699999999999</v>
      </c>
      <c r="AP18">
        <v>0.76389200000000002</v>
      </c>
      <c r="AQ18">
        <v>0.76323600000000003</v>
      </c>
      <c r="AR18">
        <v>0.76278299999999999</v>
      </c>
      <c r="AS18">
        <v>0.76094099999999998</v>
      </c>
      <c r="AT18">
        <v>0.75919999999999999</v>
      </c>
      <c r="AU18" s="49">
        <f t="shared" si="0"/>
        <v>382.76000000000005</v>
      </c>
      <c r="AV18" s="49">
        <f t="shared" si="0"/>
        <v>1637.0299999999997</v>
      </c>
      <c r="AW18" s="49">
        <f t="shared" si="0"/>
        <v>3742.29</v>
      </c>
    </row>
    <row r="19" spans="1:49" x14ac:dyDescent="0.25">
      <c r="A19" s="2"/>
      <c r="B19" s="2">
        <f t="shared" si="1"/>
        <v>2038</v>
      </c>
      <c r="C19" s="3">
        <v>15793.88</v>
      </c>
      <c r="D19" s="3">
        <v>2.7</v>
      </c>
      <c r="E19" s="2">
        <v>1.78956</v>
      </c>
      <c r="F19">
        <v>53.41</v>
      </c>
      <c r="G19">
        <v>334.26</v>
      </c>
      <c r="H19">
        <v>473.19</v>
      </c>
      <c r="I19">
        <v>364.92</v>
      </c>
      <c r="J19" s="40">
        <v>245.14999999999998</v>
      </c>
      <c r="K19" s="40">
        <v>266.41000000000003</v>
      </c>
      <c r="L19" s="40">
        <v>715.85</v>
      </c>
      <c r="M19">
        <v>7.41</v>
      </c>
      <c r="N19">
        <v>8.7899999999999991</v>
      </c>
      <c r="O19">
        <v>2.0299999999999998</v>
      </c>
      <c r="P19" s="54">
        <v>1.6077095655720988</v>
      </c>
      <c r="Q19" s="45">
        <v>1.6077095655720988</v>
      </c>
      <c r="R19" s="45">
        <v>6.3600840809278925</v>
      </c>
      <c r="S19" s="45">
        <v>5.4572745686945581</v>
      </c>
      <c r="T19" s="2">
        <v>1595.42</v>
      </c>
      <c r="U19" s="2">
        <v>3573.95</v>
      </c>
      <c r="V19" s="2">
        <v>8702.75</v>
      </c>
      <c r="W19" s="2">
        <v>1</v>
      </c>
      <c r="X19" s="15">
        <v>1682.8923</v>
      </c>
      <c r="Y19" s="15">
        <v>1.00814</v>
      </c>
      <c r="Z19" s="15">
        <v>10506.641</v>
      </c>
      <c r="AA19">
        <v>1.0051934</v>
      </c>
      <c r="AB19">
        <v>1.0059452</v>
      </c>
      <c r="AC19">
        <v>1.0062362</v>
      </c>
      <c r="AD19">
        <v>1.0064200999999999</v>
      </c>
      <c r="AE19">
        <v>1.0047067000000001</v>
      </c>
      <c r="AF19">
        <v>1.0051287</v>
      </c>
      <c r="AG19">
        <v>1.0048684000000001</v>
      </c>
      <c r="AH19">
        <v>1.0056801</v>
      </c>
      <c r="AI19">
        <v>1.0053072000000001</v>
      </c>
      <c r="AJ19">
        <v>1.0082697</v>
      </c>
      <c r="AK19">
        <v>0.71144099999999999</v>
      </c>
      <c r="AL19">
        <v>0.71193899999999999</v>
      </c>
      <c r="AM19">
        <v>0.71280100000000002</v>
      </c>
      <c r="AN19">
        <v>0.71398799999999996</v>
      </c>
      <c r="AO19">
        <v>0.713897</v>
      </c>
      <c r="AP19">
        <v>0.71384300000000001</v>
      </c>
      <c r="AQ19">
        <v>0.71449099999999999</v>
      </c>
      <c r="AR19">
        <v>0.71493899999999999</v>
      </c>
      <c r="AS19">
        <v>0.71675699999999998</v>
      </c>
      <c r="AT19">
        <v>0.71847700000000003</v>
      </c>
      <c r="AU19" s="49">
        <f t="shared" si="0"/>
        <v>394.13</v>
      </c>
      <c r="AV19" s="49">
        <f t="shared" si="0"/>
        <v>1694.39</v>
      </c>
      <c r="AW19" s="49">
        <f t="shared" si="0"/>
        <v>3906.5899999999997</v>
      </c>
    </row>
    <row r="20" spans="1:49" x14ac:dyDescent="0.25">
      <c r="A20" s="2"/>
      <c r="B20" s="2">
        <f t="shared" si="1"/>
        <v>2039</v>
      </c>
      <c r="C20" s="3">
        <v>16453.599999999999</v>
      </c>
      <c r="D20" s="3">
        <v>2.69</v>
      </c>
      <c r="E20" s="2">
        <v>1.7862899999999999</v>
      </c>
      <c r="F20">
        <v>53.72</v>
      </c>
      <c r="G20">
        <v>336.27</v>
      </c>
      <c r="H20">
        <v>475.05</v>
      </c>
      <c r="I20">
        <v>366.69</v>
      </c>
      <c r="J20" s="40">
        <v>245.06</v>
      </c>
      <c r="K20" s="40">
        <v>267.2</v>
      </c>
      <c r="L20" s="40">
        <v>721.06</v>
      </c>
      <c r="M20">
        <v>7.68</v>
      </c>
      <c r="N20">
        <v>9.09</v>
      </c>
      <c r="O20">
        <v>2.1</v>
      </c>
      <c r="P20" s="54">
        <v>1.6555945482738923</v>
      </c>
      <c r="Q20" s="45">
        <v>1.6555945482738923</v>
      </c>
      <c r="R20" s="45">
        <v>6.5668038922155683</v>
      </c>
      <c r="S20" s="45">
        <v>5.654175796743683</v>
      </c>
      <c r="T20" s="2">
        <v>1658.86</v>
      </c>
      <c r="U20" s="2">
        <v>3691.16</v>
      </c>
      <c r="V20" s="2">
        <v>9089.7800000000007</v>
      </c>
      <c r="W20" s="2">
        <v>1</v>
      </c>
      <c r="X20" s="15">
        <v>1753.1889000000001</v>
      </c>
      <c r="Y20" s="15">
        <v>1.0068299999999999</v>
      </c>
      <c r="Z20" s="15">
        <v>10937.014999999999</v>
      </c>
      <c r="AA20">
        <v>1.0059912</v>
      </c>
      <c r="AB20">
        <v>1.006775</v>
      </c>
      <c r="AC20">
        <v>1.0070783999999999</v>
      </c>
      <c r="AD20">
        <v>1.0072677999999999</v>
      </c>
      <c r="AE20">
        <v>1.005457</v>
      </c>
      <c r="AF20">
        <v>1.0059016999999999</v>
      </c>
      <c r="AG20">
        <v>1.0056248999999999</v>
      </c>
      <c r="AH20">
        <v>1.0064777</v>
      </c>
      <c r="AI20">
        <v>1.0060785000000001</v>
      </c>
      <c r="AJ20">
        <v>1.0091832000000001</v>
      </c>
      <c r="AK20">
        <v>0.65668599999999999</v>
      </c>
      <c r="AL20">
        <v>0.65817000000000003</v>
      </c>
      <c r="AM20">
        <v>0.66073899999999997</v>
      </c>
      <c r="AN20">
        <v>0.66427599999999998</v>
      </c>
      <c r="AO20">
        <v>0.66400499999999996</v>
      </c>
      <c r="AP20">
        <v>0.66384500000000002</v>
      </c>
      <c r="AQ20">
        <v>0.66577600000000003</v>
      </c>
      <c r="AR20">
        <v>0.66710800000000003</v>
      </c>
      <c r="AS20">
        <v>0.67252699999999999</v>
      </c>
      <c r="AT20">
        <v>0.677651</v>
      </c>
      <c r="AU20" s="49">
        <f t="shared" si="0"/>
        <v>405.72</v>
      </c>
      <c r="AV20" s="49">
        <f t="shared" si="0"/>
        <v>1754.6499999999999</v>
      </c>
      <c r="AW20" s="49">
        <f t="shared" si="0"/>
        <v>4076.9999999999995</v>
      </c>
    </row>
    <row r="21" spans="1:49" x14ac:dyDescent="0.25">
      <c r="A21" s="2"/>
      <c r="B21" s="2">
        <f t="shared" si="1"/>
        <v>2040</v>
      </c>
      <c r="C21" s="3">
        <v>17143.12</v>
      </c>
      <c r="D21" s="3">
        <v>2.68</v>
      </c>
      <c r="E21" s="2">
        <v>1.78159</v>
      </c>
      <c r="F21">
        <v>53.98</v>
      </c>
      <c r="G21">
        <v>338.04</v>
      </c>
      <c r="H21">
        <v>476.57</v>
      </c>
      <c r="I21">
        <v>368.26</v>
      </c>
      <c r="J21" s="40">
        <v>244.82999999999998</v>
      </c>
      <c r="K21" s="40">
        <v>267.90999999999997</v>
      </c>
      <c r="L21" s="40">
        <v>725.68000000000006</v>
      </c>
      <c r="M21">
        <v>7.96</v>
      </c>
      <c r="N21">
        <v>9.39</v>
      </c>
      <c r="O21">
        <v>2.17</v>
      </c>
      <c r="P21" s="54">
        <v>1.7065310623698076</v>
      </c>
      <c r="Q21" s="45">
        <v>1.7065310623698076</v>
      </c>
      <c r="R21" s="45">
        <v>6.7868687245716854</v>
      </c>
      <c r="S21" s="45">
        <v>5.8636313526623303</v>
      </c>
      <c r="T21" s="2">
        <v>1723.19</v>
      </c>
      <c r="U21" s="2">
        <v>3815.08</v>
      </c>
      <c r="V21" s="2">
        <v>9491.57</v>
      </c>
      <c r="W21" s="2">
        <v>1</v>
      </c>
      <c r="X21" s="15">
        <v>1826.6590999999999</v>
      </c>
      <c r="Y21" s="15">
        <v>1.0054700000000001</v>
      </c>
      <c r="Z21" s="15">
        <v>11382.962</v>
      </c>
      <c r="AA21">
        <v>1.0067132000000001</v>
      </c>
      <c r="AB21">
        <v>1.0075215</v>
      </c>
      <c r="AC21">
        <v>1.0078353</v>
      </c>
      <c r="AD21">
        <v>1.0080273</v>
      </c>
      <c r="AE21">
        <v>1.0061283000000001</v>
      </c>
      <c r="AF21">
        <v>1.0065938999999999</v>
      </c>
      <c r="AG21">
        <v>1.0063013000000001</v>
      </c>
      <c r="AH21">
        <v>1.0071895</v>
      </c>
      <c r="AI21">
        <v>1.0067649000000001</v>
      </c>
      <c r="AJ21">
        <v>1.0099937000000001</v>
      </c>
      <c r="AK21">
        <v>0.60134900000000002</v>
      </c>
      <c r="AL21">
        <v>0.60380199999999995</v>
      </c>
      <c r="AM21">
        <v>0.60804800000000003</v>
      </c>
      <c r="AN21">
        <v>0.61389199999999999</v>
      </c>
      <c r="AO21">
        <v>0.61344500000000002</v>
      </c>
      <c r="AP21">
        <v>0.61317999999999995</v>
      </c>
      <c r="AQ21">
        <v>0.616371</v>
      </c>
      <c r="AR21">
        <v>0.61857300000000004</v>
      </c>
      <c r="AS21">
        <v>0.62752799999999997</v>
      </c>
      <c r="AT21">
        <v>0.63599600000000001</v>
      </c>
      <c r="AU21" s="49">
        <f t="shared" si="0"/>
        <v>417.80999999999995</v>
      </c>
      <c r="AV21" s="49">
        <f t="shared" si="0"/>
        <v>1818.27</v>
      </c>
      <c r="AW21" s="49">
        <f t="shared" si="0"/>
        <v>4255.12</v>
      </c>
    </row>
    <row r="22" spans="1:49" x14ac:dyDescent="0.25">
      <c r="A22" s="2"/>
      <c r="B22" s="2">
        <f t="shared" si="1"/>
        <v>2041</v>
      </c>
      <c r="C22" s="3">
        <v>17861.87</v>
      </c>
      <c r="D22" s="3">
        <v>2.67</v>
      </c>
      <c r="E22" s="2">
        <v>1.7749699999999999</v>
      </c>
      <c r="F22">
        <v>54.22</v>
      </c>
      <c r="G22">
        <v>339.36</v>
      </c>
      <c r="H22">
        <v>477.68</v>
      </c>
      <c r="I22">
        <v>369.58</v>
      </c>
      <c r="J22" s="40">
        <v>244.06</v>
      </c>
      <c r="K22" s="40">
        <v>268.71999999999997</v>
      </c>
      <c r="L22" s="40">
        <v>729.3900000000001</v>
      </c>
      <c r="M22">
        <v>8.2799999999999994</v>
      </c>
      <c r="N22">
        <v>9.76</v>
      </c>
      <c r="O22">
        <v>2.2400000000000002</v>
      </c>
      <c r="P22" s="54">
        <v>1.7580922723920347</v>
      </c>
      <c r="Q22" s="45">
        <v>1.7580922723920347</v>
      </c>
      <c r="R22" s="45">
        <v>7.0132107770169707</v>
      </c>
      <c r="S22" s="45">
        <v>6.0769272954112328</v>
      </c>
      <c r="T22" s="2">
        <v>1790.75</v>
      </c>
      <c r="U22" s="2">
        <v>3954.6</v>
      </c>
      <c r="V22" s="2">
        <v>9921.89</v>
      </c>
      <c r="W22" s="2">
        <v>1</v>
      </c>
      <c r="X22" s="15">
        <v>1903.2457999999999</v>
      </c>
      <c r="Y22" s="15">
        <v>1.0049999999999999</v>
      </c>
      <c r="Z22" s="15">
        <v>11863.411</v>
      </c>
      <c r="AA22">
        <v>1.0062489999999999</v>
      </c>
      <c r="AB22">
        <v>1.0070585999999999</v>
      </c>
      <c r="AC22">
        <v>1.0073806999999999</v>
      </c>
      <c r="AD22">
        <v>1.0075685999999999</v>
      </c>
      <c r="AE22">
        <v>1.0055978000000001</v>
      </c>
      <c r="AF22">
        <v>1.006084</v>
      </c>
      <c r="AG22">
        <v>1.0057822000000001</v>
      </c>
      <c r="AH22">
        <v>1.0066972999999999</v>
      </c>
      <c r="AI22">
        <v>1.0062536</v>
      </c>
      <c r="AJ22">
        <v>1.0096371</v>
      </c>
      <c r="AK22">
        <v>0.57725300000000002</v>
      </c>
      <c r="AL22">
        <v>0.57930000000000004</v>
      </c>
      <c r="AM22">
        <v>0.58284499999999995</v>
      </c>
      <c r="AN22">
        <v>0.58772199999999997</v>
      </c>
      <c r="AO22">
        <v>0.58735000000000004</v>
      </c>
      <c r="AP22">
        <v>0.58712799999999998</v>
      </c>
      <c r="AQ22">
        <v>0.58979099999999995</v>
      </c>
      <c r="AR22">
        <v>0.59162899999999996</v>
      </c>
      <c r="AS22">
        <v>0.59910399999999997</v>
      </c>
      <c r="AT22">
        <v>0.60617200000000004</v>
      </c>
      <c r="AU22" s="49">
        <f t="shared" si="0"/>
        <v>429.08</v>
      </c>
      <c r="AV22" s="49">
        <f t="shared" si="0"/>
        <v>1884.5900000000001</v>
      </c>
      <c r="AW22" s="49">
        <f t="shared" si="0"/>
        <v>4432.45</v>
      </c>
    </row>
    <row r="23" spans="1:49" x14ac:dyDescent="0.25">
      <c r="A23" s="2"/>
      <c r="B23" s="2">
        <f t="shared" si="1"/>
        <v>2042</v>
      </c>
      <c r="C23" s="3">
        <v>18608.96</v>
      </c>
      <c r="D23" s="3">
        <v>2.66</v>
      </c>
      <c r="E23" s="2">
        <v>1.7677</v>
      </c>
      <c r="F23">
        <v>54.44</v>
      </c>
      <c r="G23">
        <v>340.55</v>
      </c>
      <c r="H23">
        <v>478.66</v>
      </c>
      <c r="I23">
        <v>370.73</v>
      </c>
      <c r="J23" s="40">
        <v>243.29000000000002</v>
      </c>
      <c r="K23" s="40">
        <v>269.41999999999996</v>
      </c>
      <c r="L23" s="40">
        <v>732.87</v>
      </c>
      <c r="M23">
        <v>8.6199999999999992</v>
      </c>
      <c r="N23">
        <v>10.130000000000001</v>
      </c>
      <c r="O23">
        <v>2.3199999999999998</v>
      </c>
      <c r="P23" s="54">
        <v>1.8121583295655388</v>
      </c>
      <c r="Q23" s="45">
        <v>1.8121583295655388</v>
      </c>
      <c r="R23" s="45">
        <v>7.2502412590008181</v>
      </c>
      <c r="S23" s="45">
        <v>6.3012539741018188</v>
      </c>
      <c r="T23" s="2">
        <v>1860.6</v>
      </c>
      <c r="U23" s="2">
        <v>4099.96</v>
      </c>
      <c r="V23" s="2">
        <v>10367.370000000001</v>
      </c>
      <c r="W23" s="2">
        <v>1</v>
      </c>
      <c r="X23" s="15">
        <v>1982.8500000000001</v>
      </c>
      <c r="Y23" s="15">
        <v>1.0043500000000001</v>
      </c>
      <c r="Z23" s="15">
        <v>12360.953000000001</v>
      </c>
      <c r="AA23">
        <v>1.0056672</v>
      </c>
      <c r="AB23">
        <v>1.0064744000000001</v>
      </c>
      <c r="AC23">
        <v>1.0068036</v>
      </c>
      <c r="AD23">
        <v>1.0069857</v>
      </c>
      <c r="AE23">
        <v>1.0049493</v>
      </c>
      <c r="AF23">
        <v>1.0054555000000001</v>
      </c>
      <c r="AG23">
        <v>1.0051445000000001</v>
      </c>
      <c r="AH23">
        <v>1.0060823999999999</v>
      </c>
      <c r="AI23">
        <v>1.0056208</v>
      </c>
      <c r="AJ23">
        <v>1.0091475999999999</v>
      </c>
      <c r="AK23">
        <v>0.55400099999999997</v>
      </c>
      <c r="AL23">
        <v>0.55567500000000003</v>
      </c>
      <c r="AM23">
        <v>0.55857400000000001</v>
      </c>
      <c r="AN23">
        <v>0.56256300000000004</v>
      </c>
      <c r="AO23">
        <v>0.56225800000000004</v>
      </c>
      <c r="AP23">
        <v>0.56207799999999997</v>
      </c>
      <c r="AQ23">
        <v>0.56425599999999998</v>
      </c>
      <c r="AR23">
        <v>0.56575900000000001</v>
      </c>
      <c r="AS23">
        <v>0.57187200000000005</v>
      </c>
      <c r="AT23">
        <v>0.57765299999999997</v>
      </c>
      <c r="AU23" s="49">
        <f t="shared" si="0"/>
        <v>440.88</v>
      </c>
      <c r="AV23" s="49">
        <f t="shared" si="0"/>
        <v>1953.3600000000001</v>
      </c>
      <c r="AW23" s="49">
        <f t="shared" si="0"/>
        <v>4618</v>
      </c>
    </row>
    <row r="24" spans="1:49" x14ac:dyDescent="0.25">
      <c r="A24" s="2"/>
      <c r="B24" s="2">
        <f t="shared" si="1"/>
        <v>2043</v>
      </c>
      <c r="C24" s="3">
        <v>19376.650000000001</v>
      </c>
      <c r="D24" s="3">
        <v>2.65</v>
      </c>
      <c r="E24" s="2">
        <v>1.7588600000000001</v>
      </c>
      <c r="F24">
        <v>54.62</v>
      </c>
      <c r="G24">
        <v>341.48</v>
      </c>
      <c r="H24">
        <v>479.36</v>
      </c>
      <c r="I24">
        <v>371.55</v>
      </c>
      <c r="J24" s="40">
        <v>242.5</v>
      </c>
      <c r="K24" s="40">
        <v>269.82</v>
      </c>
      <c r="L24" s="40">
        <v>735.81</v>
      </c>
      <c r="M24">
        <v>8.98</v>
      </c>
      <c r="N24">
        <v>10.53</v>
      </c>
      <c r="O24">
        <v>2.4</v>
      </c>
      <c r="P24" s="54">
        <v>1.8703092783505157</v>
      </c>
      <c r="Q24" s="45">
        <v>1.8703092783505157</v>
      </c>
      <c r="R24" s="45">
        <v>7.5018160254984805</v>
      </c>
      <c r="S24" s="45">
        <v>6.5420964651200721</v>
      </c>
      <c r="T24" s="2">
        <v>1932.54</v>
      </c>
      <c r="U24" s="2">
        <v>4248.4399999999996</v>
      </c>
      <c r="V24" s="2">
        <v>10825.26</v>
      </c>
      <c r="W24" s="2">
        <v>1</v>
      </c>
      <c r="X24" s="15">
        <v>2064.6499000000003</v>
      </c>
      <c r="Y24" s="15">
        <v>1.0036799999999999</v>
      </c>
      <c r="Z24" s="15">
        <v>12873.204000000002</v>
      </c>
      <c r="AA24">
        <v>1.0051159999999999</v>
      </c>
      <c r="AB24">
        <v>1.0059188999999999</v>
      </c>
      <c r="AC24">
        <v>1.0062534999999999</v>
      </c>
      <c r="AD24">
        <v>1.0064268999999999</v>
      </c>
      <c r="AE24">
        <v>1.0043329000000001</v>
      </c>
      <c r="AF24">
        <v>1.0048579</v>
      </c>
      <c r="AG24">
        <v>1.0045354</v>
      </c>
      <c r="AH24">
        <v>1.0054909000000001</v>
      </c>
      <c r="AI24">
        <v>1.0050116</v>
      </c>
      <c r="AJ24">
        <v>1.0086526</v>
      </c>
      <c r="AK24">
        <v>0.53174100000000002</v>
      </c>
      <c r="AL24">
        <v>0.53307499999999997</v>
      </c>
      <c r="AM24">
        <v>0.535385</v>
      </c>
      <c r="AN24">
        <v>0.53856300000000001</v>
      </c>
      <c r="AO24">
        <v>0.53832000000000002</v>
      </c>
      <c r="AP24">
        <v>0.53817599999999999</v>
      </c>
      <c r="AQ24">
        <v>0.53991100000000003</v>
      </c>
      <c r="AR24">
        <v>0.54110800000000003</v>
      </c>
      <c r="AS24">
        <v>0.54597899999999999</v>
      </c>
      <c r="AT24">
        <v>0.55058399999999996</v>
      </c>
      <c r="AU24" s="49">
        <f t="shared" si="0"/>
        <v>453.55000000000007</v>
      </c>
      <c r="AV24" s="49">
        <f t="shared" si="0"/>
        <v>2024.1399999999999</v>
      </c>
      <c r="AW24" s="49">
        <f t="shared" si="0"/>
        <v>4813.74</v>
      </c>
    </row>
    <row r="25" spans="1:49" x14ac:dyDescent="0.25">
      <c r="A25" s="2"/>
      <c r="B25" s="2">
        <f t="shared" si="1"/>
        <v>2044</v>
      </c>
      <c r="C25" s="3">
        <v>20158.580000000002</v>
      </c>
      <c r="D25" s="3">
        <v>2.64</v>
      </c>
      <c r="E25" s="2">
        <v>1.7477400000000001</v>
      </c>
      <c r="F25">
        <v>54.74</v>
      </c>
      <c r="G25">
        <v>342.05</v>
      </c>
      <c r="H25">
        <v>479.64</v>
      </c>
      <c r="I25">
        <v>371.92</v>
      </c>
      <c r="J25" s="40">
        <v>241.69</v>
      </c>
      <c r="K25" s="40">
        <v>269.77</v>
      </c>
      <c r="L25" s="40">
        <v>737.93000000000006</v>
      </c>
      <c r="M25">
        <v>9.36</v>
      </c>
      <c r="N25">
        <v>10.96</v>
      </c>
      <c r="O25">
        <v>2.4900000000000002</v>
      </c>
      <c r="P25" s="54">
        <v>1.9335926186437173</v>
      </c>
      <c r="Q25" s="45">
        <v>1.9335926186437173</v>
      </c>
      <c r="R25" s="45">
        <v>7.771546131890128</v>
      </c>
      <c r="S25" s="45">
        <v>6.8038702857994648</v>
      </c>
      <c r="T25" s="2">
        <v>2006.45</v>
      </c>
      <c r="U25" s="2">
        <v>4397.8500000000004</v>
      </c>
      <c r="V25" s="2">
        <v>11293.84</v>
      </c>
      <c r="W25" s="2">
        <v>1</v>
      </c>
      <c r="X25" s="15">
        <v>2147.9684000000002</v>
      </c>
      <c r="Y25" s="15">
        <v>1.0031000000000001</v>
      </c>
      <c r="Z25" s="15">
        <v>13398.466</v>
      </c>
      <c r="AA25">
        <v>1.0046580000000001</v>
      </c>
      <c r="AB25">
        <v>1.0054554</v>
      </c>
      <c r="AC25">
        <v>1.0057931</v>
      </c>
      <c r="AD25">
        <v>1.0059547</v>
      </c>
      <c r="AE25">
        <v>1.0038122</v>
      </c>
      <c r="AF25">
        <v>1.0043546000000001</v>
      </c>
      <c r="AG25">
        <v>1.0040180999999999</v>
      </c>
      <c r="AH25">
        <v>1.0049844999999999</v>
      </c>
      <c r="AI25">
        <v>1.0044873000000001</v>
      </c>
      <c r="AJ25">
        <v>1.0082031</v>
      </c>
      <c r="AK25">
        <v>0.51056000000000001</v>
      </c>
      <c r="AL25">
        <v>0.51158499999999996</v>
      </c>
      <c r="AM25">
        <v>0.51335900000000001</v>
      </c>
      <c r="AN25">
        <v>0.51580000000000004</v>
      </c>
      <c r="AO25">
        <v>0.51561400000000002</v>
      </c>
      <c r="AP25">
        <v>0.51550300000000004</v>
      </c>
      <c r="AQ25">
        <v>0.51683599999999996</v>
      </c>
      <c r="AR25">
        <v>0.51775599999999999</v>
      </c>
      <c r="AS25">
        <v>0.52149699999999999</v>
      </c>
      <c r="AT25">
        <v>0.52503500000000003</v>
      </c>
      <c r="AU25" s="49">
        <f t="shared" si="0"/>
        <v>467.33000000000004</v>
      </c>
      <c r="AV25" s="49">
        <f t="shared" si="0"/>
        <v>2096.5299999999997</v>
      </c>
      <c r="AW25" s="49">
        <f t="shared" si="0"/>
        <v>5020.78</v>
      </c>
    </row>
    <row r="26" spans="1:49" x14ac:dyDescent="0.25">
      <c r="A26" s="2"/>
      <c r="B26" s="2">
        <f t="shared" si="1"/>
        <v>2045</v>
      </c>
      <c r="C26" s="3">
        <v>20952.400000000001</v>
      </c>
      <c r="D26" s="3">
        <v>2.63</v>
      </c>
      <c r="E26" s="2">
        <v>1.7340599999999999</v>
      </c>
      <c r="F26">
        <v>54.79</v>
      </c>
      <c r="G26">
        <v>342.18</v>
      </c>
      <c r="H26">
        <v>479.42</v>
      </c>
      <c r="I26">
        <v>371.79</v>
      </c>
      <c r="J26" s="40">
        <v>240.8</v>
      </c>
      <c r="K26" s="40">
        <v>269.23</v>
      </c>
      <c r="L26" s="40">
        <v>739.07</v>
      </c>
      <c r="M26">
        <v>9.77</v>
      </c>
      <c r="N26">
        <v>11.42</v>
      </c>
      <c r="O26">
        <v>2.58</v>
      </c>
      <c r="P26" s="54">
        <v>2.00265780730897</v>
      </c>
      <c r="Q26" s="45">
        <v>2.00265780730897</v>
      </c>
      <c r="R26" s="45">
        <v>8.0612487464249885</v>
      </c>
      <c r="S26" s="45">
        <v>7.0888278512184231</v>
      </c>
      <c r="T26" s="2">
        <v>2081.1999999999998</v>
      </c>
      <c r="U26" s="2">
        <v>4547.37</v>
      </c>
      <c r="V26" s="2">
        <v>11771.12</v>
      </c>
      <c r="W26" s="2">
        <v>1</v>
      </c>
      <c r="X26" s="15">
        <v>2232.5503999999996</v>
      </c>
      <c r="Y26" s="15">
        <v>1.00268</v>
      </c>
      <c r="Z26" s="15">
        <v>13933.503999999997</v>
      </c>
      <c r="AA26">
        <v>1.0042329000000001</v>
      </c>
      <c r="AB26">
        <v>1.0050222</v>
      </c>
      <c r="AC26">
        <v>1.0053608000000001</v>
      </c>
      <c r="AD26">
        <v>1.0055073000000001</v>
      </c>
      <c r="AE26">
        <v>1.0033269</v>
      </c>
      <c r="AF26">
        <v>1.0038853000000001</v>
      </c>
      <c r="AG26">
        <v>1.0035322</v>
      </c>
      <c r="AH26">
        <v>1.0045027</v>
      </c>
      <c r="AI26">
        <v>1.0039879</v>
      </c>
      <c r="AJ26">
        <v>1.0077411000000001</v>
      </c>
      <c r="AK26">
        <v>0.490452</v>
      </c>
      <c r="AL26">
        <v>0.49119600000000002</v>
      </c>
      <c r="AM26">
        <v>0.49248399999999998</v>
      </c>
      <c r="AN26">
        <v>0.494257</v>
      </c>
      <c r="AO26">
        <v>0.49412200000000001</v>
      </c>
      <c r="AP26">
        <v>0.49404100000000001</v>
      </c>
      <c r="AQ26">
        <v>0.49500899999999998</v>
      </c>
      <c r="AR26">
        <v>0.49567699999999998</v>
      </c>
      <c r="AS26">
        <v>0.498394</v>
      </c>
      <c r="AT26">
        <v>0.50096200000000002</v>
      </c>
      <c r="AU26" s="49">
        <f t="shared" si="0"/>
        <v>482.24</v>
      </c>
      <c r="AV26" s="49">
        <f t="shared" si="0"/>
        <v>2170.33</v>
      </c>
      <c r="AW26" s="49">
        <f t="shared" si="0"/>
        <v>5239.1400000000003</v>
      </c>
    </row>
    <row r="27" spans="1:49" x14ac:dyDescent="0.25">
      <c r="A27" s="2"/>
      <c r="B27" s="2">
        <f t="shared" si="1"/>
        <v>2046</v>
      </c>
      <c r="C27" s="3">
        <v>21760.68</v>
      </c>
      <c r="D27" s="3">
        <v>2.62</v>
      </c>
      <c r="E27" s="2">
        <v>1.7183999999999999</v>
      </c>
      <c r="F27">
        <v>54.78</v>
      </c>
      <c r="G27">
        <v>341.99</v>
      </c>
      <c r="H27">
        <v>478.79</v>
      </c>
      <c r="I27">
        <v>371.27</v>
      </c>
      <c r="J27" s="40">
        <v>239.75</v>
      </c>
      <c r="K27" s="40">
        <v>268.39</v>
      </c>
      <c r="L27" s="40">
        <v>739.46</v>
      </c>
      <c r="M27">
        <v>10.210000000000001</v>
      </c>
      <c r="N27">
        <v>11.91</v>
      </c>
      <c r="O27">
        <v>2.68</v>
      </c>
      <c r="P27" s="54">
        <v>2.0758289885297181</v>
      </c>
      <c r="Q27" s="45">
        <v>2.0758289885297181</v>
      </c>
      <c r="R27" s="45">
        <v>8.3683445731957224</v>
      </c>
      <c r="S27" s="45">
        <v>7.3888648473210168</v>
      </c>
      <c r="T27" s="2">
        <v>2157.4299999999998</v>
      </c>
      <c r="U27" s="2">
        <v>4699</v>
      </c>
      <c r="V27" s="2">
        <v>12257.56</v>
      </c>
      <c r="W27" s="2">
        <v>1</v>
      </c>
      <c r="X27" s="15">
        <v>2318.6769999999997</v>
      </c>
      <c r="Y27" s="15">
        <v>1.0023200000000001</v>
      </c>
      <c r="Z27" s="15">
        <v>14480.865</v>
      </c>
      <c r="AA27">
        <v>1.0033326</v>
      </c>
      <c r="AB27">
        <v>1.0041065</v>
      </c>
      <c r="AC27">
        <v>1.0044453</v>
      </c>
      <c r="AD27">
        <v>1.0045748999999999</v>
      </c>
      <c r="AE27">
        <v>1.0023681</v>
      </c>
      <c r="AF27">
        <v>1.0029433000000001</v>
      </c>
      <c r="AG27">
        <v>1.0025735</v>
      </c>
      <c r="AH27">
        <v>1.0035419000000001</v>
      </c>
      <c r="AI27">
        <v>1.0030138</v>
      </c>
      <c r="AJ27">
        <v>1.0067988999999999</v>
      </c>
      <c r="AK27">
        <v>0.47651300000000002</v>
      </c>
      <c r="AL27">
        <v>0.47676000000000002</v>
      </c>
      <c r="AM27">
        <v>0.47718699999999997</v>
      </c>
      <c r="AN27">
        <v>0.47777399999999998</v>
      </c>
      <c r="AO27">
        <v>0.47772999999999999</v>
      </c>
      <c r="AP27">
        <v>0.47770299999999999</v>
      </c>
      <c r="AQ27">
        <v>0.478024</v>
      </c>
      <c r="AR27">
        <v>0.47824499999999998</v>
      </c>
      <c r="AS27">
        <v>0.47914600000000002</v>
      </c>
      <c r="AT27">
        <v>0.47999700000000001</v>
      </c>
      <c r="AU27" s="49">
        <f t="shared" si="0"/>
        <v>497.67999999999989</v>
      </c>
      <c r="AV27" s="49">
        <f t="shared" si="0"/>
        <v>2245.98</v>
      </c>
      <c r="AW27" s="49">
        <f t="shared" si="0"/>
        <v>5463.7699999999986</v>
      </c>
    </row>
    <row r="28" spans="1:49" x14ac:dyDescent="0.25">
      <c r="A28" s="2"/>
      <c r="B28" s="2">
        <f t="shared" si="1"/>
        <v>2047</v>
      </c>
      <c r="C28" s="3">
        <v>22590.1</v>
      </c>
      <c r="D28" s="3">
        <v>2.61</v>
      </c>
      <c r="E28" s="2">
        <v>1.7019200000000001</v>
      </c>
      <c r="F28">
        <v>54.74</v>
      </c>
      <c r="G28">
        <v>341.63</v>
      </c>
      <c r="H28">
        <v>477.96</v>
      </c>
      <c r="I28">
        <v>370.57</v>
      </c>
      <c r="J28" s="40">
        <v>238.67</v>
      </c>
      <c r="K28" s="40">
        <v>267.38</v>
      </c>
      <c r="L28" s="40">
        <v>739.45</v>
      </c>
      <c r="M28">
        <v>10.67</v>
      </c>
      <c r="N28">
        <v>12.44</v>
      </c>
      <c r="O28">
        <v>2.79</v>
      </c>
      <c r="P28" s="54">
        <v>2.1524280387145431</v>
      </c>
      <c r="Q28" s="45">
        <v>2.1524280387145431</v>
      </c>
      <c r="R28" s="45">
        <v>8.689916972099633</v>
      </c>
      <c r="S28" s="45">
        <v>7.7041990668740272</v>
      </c>
      <c r="T28" s="2">
        <v>2235.59</v>
      </c>
      <c r="U28" s="2">
        <v>4853.6000000000004</v>
      </c>
      <c r="V28" s="2">
        <v>12759.01</v>
      </c>
      <c r="W28" s="2">
        <v>1</v>
      </c>
      <c r="X28" s="15">
        <v>2407.0526</v>
      </c>
      <c r="Y28" s="15">
        <v>1.00196</v>
      </c>
      <c r="Z28" s="15">
        <v>15044.707999999999</v>
      </c>
      <c r="AA28">
        <v>1.0022694999999999</v>
      </c>
      <c r="AB28">
        <v>1.003023</v>
      </c>
      <c r="AC28">
        <v>1.0033605999999999</v>
      </c>
      <c r="AD28">
        <v>1.0034722</v>
      </c>
      <c r="AE28">
        <v>1.0012467</v>
      </c>
      <c r="AF28">
        <v>1.0018381999999999</v>
      </c>
      <c r="AG28">
        <v>1.0014524</v>
      </c>
      <c r="AH28">
        <v>1.0024145</v>
      </c>
      <c r="AI28">
        <v>1.0018749</v>
      </c>
      <c r="AJ28">
        <v>1.0056821</v>
      </c>
      <c r="AK28">
        <v>0.463036</v>
      </c>
      <c r="AL28">
        <v>0.46282400000000001</v>
      </c>
      <c r="AM28">
        <v>0.46245799999999998</v>
      </c>
      <c r="AN28">
        <v>0.461955</v>
      </c>
      <c r="AO28">
        <v>0.46199299999999999</v>
      </c>
      <c r="AP28">
        <v>0.46201599999999998</v>
      </c>
      <c r="AQ28">
        <v>0.46174100000000001</v>
      </c>
      <c r="AR28">
        <v>0.46155200000000002</v>
      </c>
      <c r="AS28">
        <v>0.46078000000000002</v>
      </c>
      <c r="AT28">
        <v>0.46005099999999999</v>
      </c>
      <c r="AU28" s="49">
        <f t="shared" si="0"/>
        <v>513.72</v>
      </c>
      <c r="AV28" s="49">
        <f t="shared" si="0"/>
        <v>2323.5099999999993</v>
      </c>
      <c r="AW28" s="49">
        <f t="shared" si="0"/>
        <v>5696.87</v>
      </c>
    </row>
    <row r="29" spans="1:49" x14ac:dyDescent="0.25">
      <c r="A29" s="2"/>
      <c r="B29" s="2">
        <f t="shared" si="1"/>
        <v>2048</v>
      </c>
      <c r="C29" s="3">
        <v>23426.69</v>
      </c>
      <c r="D29" s="3">
        <v>2.6</v>
      </c>
      <c r="E29" s="2">
        <v>1.6829499999999999</v>
      </c>
      <c r="F29">
        <v>54.63</v>
      </c>
      <c r="G29">
        <v>340.83</v>
      </c>
      <c r="H29">
        <v>476.62</v>
      </c>
      <c r="I29">
        <v>369.34</v>
      </c>
      <c r="J29" s="40">
        <v>237.49</v>
      </c>
      <c r="K29" s="40">
        <v>265.88</v>
      </c>
      <c r="L29" s="40">
        <v>738.4</v>
      </c>
      <c r="M29">
        <v>11.17</v>
      </c>
      <c r="N29">
        <v>13.01</v>
      </c>
      <c r="O29">
        <v>2.9</v>
      </c>
      <c r="P29" s="54">
        <v>2.2356730809718304</v>
      </c>
      <c r="Q29" s="45">
        <v>2.2356730809718304</v>
      </c>
      <c r="R29" s="45">
        <v>9.0347149089814955</v>
      </c>
      <c r="S29" s="45">
        <v>8.0463840736728063</v>
      </c>
      <c r="T29" s="2">
        <v>2315.12</v>
      </c>
      <c r="U29" s="2">
        <v>5006.95</v>
      </c>
      <c r="V29" s="2">
        <v>13269.32</v>
      </c>
      <c r="W29" s="2">
        <v>1</v>
      </c>
      <c r="X29" s="15">
        <v>2496.1957000000002</v>
      </c>
      <c r="Y29" s="15">
        <v>1.0017100000000001</v>
      </c>
      <c r="Z29" s="15">
        <v>15618.947</v>
      </c>
      <c r="AA29">
        <v>1.0011996000000001</v>
      </c>
      <c r="AB29">
        <v>1.0019292</v>
      </c>
      <c r="AC29">
        <v>1.0022635</v>
      </c>
      <c r="AD29">
        <v>1.0023541</v>
      </c>
      <c r="AE29">
        <v>1.0001211999999999</v>
      </c>
      <c r="AF29">
        <v>1.0007277999999999</v>
      </c>
      <c r="AG29">
        <v>1.000324</v>
      </c>
      <c r="AH29">
        <v>1.0012728</v>
      </c>
      <c r="AI29">
        <v>1.0007227999999999</v>
      </c>
      <c r="AJ29">
        <v>1.0045173999999999</v>
      </c>
      <c r="AK29">
        <v>0.45019599999999999</v>
      </c>
      <c r="AL29">
        <v>0.44956499999999999</v>
      </c>
      <c r="AM29">
        <v>0.44847300000000001</v>
      </c>
      <c r="AN29">
        <v>0.44696900000000001</v>
      </c>
      <c r="AO29">
        <v>0.44708399999999998</v>
      </c>
      <c r="AP29">
        <v>0.44715199999999999</v>
      </c>
      <c r="AQ29">
        <v>0.44633200000000001</v>
      </c>
      <c r="AR29">
        <v>0.44576500000000002</v>
      </c>
      <c r="AS29">
        <v>0.44346200000000002</v>
      </c>
      <c r="AT29">
        <v>0.44128400000000001</v>
      </c>
      <c r="AU29" s="49">
        <f t="shared" si="0"/>
        <v>530.95000000000005</v>
      </c>
      <c r="AV29" s="49">
        <f t="shared" si="0"/>
        <v>2402.15</v>
      </c>
      <c r="AW29" s="49">
        <f t="shared" si="0"/>
        <v>5941.45</v>
      </c>
    </row>
    <row r="30" spans="1:49" x14ac:dyDescent="0.25">
      <c r="A30" s="2"/>
      <c r="B30" s="2">
        <f t="shared" si="1"/>
        <v>2049</v>
      </c>
      <c r="C30" s="3">
        <v>24258.75</v>
      </c>
      <c r="D30" s="3">
        <v>2.59</v>
      </c>
      <c r="E30" s="2">
        <v>1.66022</v>
      </c>
      <c r="F30">
        <v>54.41</v>
      </c>
      <c r="G30">
        <v>339.34</v>
      </c>
      <c r="H30">
        <v>474.47</v>
      </c>
      <c r="I30">
        <v>367.31</v>
      </c>
      <c r="J30" s="40">
        <v>236.15</v>
      </c>
      <c r="K30" s="40">
        <v>263.66999999999996</v>
      </c>
      <c r="L30" s="40">
        <v>735.81</v>
      </c>
      <c r="M30">
        <v>11.73</v>
      </c>
      <c r="N30">
        <v>13.64</v>
      </c>
      <c r="O30">
        <v>3.02</v>
      </c>
      <c r="P30" s="54">
        <v>2.3280542028371798</v>
      </c>
      <c r="Q30" s="45">
        <v>2.3280542028371798</v>
      </c>
      <c r="R30" s="45">
        <v>9.4101718056661756</v>
      </c>
      <c r="S30" s="45">
        <v>8.4249738383550117</v>
      </c>
      <c r="T30" s="2">
        <v>2395.33</v>
      </c>
      <c r="U30" s="2">
        <v>5155.6499999999996</v>
      </c>
      <c r="V30" s="2">
        <v>13783.74</v>
      </c>
      <c r="W30" s="2">
        <v>1</v>
      </c>
      <c r="X30" s="15">
        <v>2584.855</v>
      </c>
      <c r="Y30" s="15">
        <v>1.00166</v>
      </c>
      <c r="Z30" s="15">
        <v>16198.654999999999</v>
      </c>
      <c r="AA30">
        <v>1.0001597</v>
      </c>
      <c r="AB30">
        <v>1.0008613</v>
      </c>
      <c r="AC30">
        <v>1.0011896</v>
      </c>
      <c r="AD30">
        <v>1.0012554</v>
      </c>
      <c r="AE30">
        <v>0.99902970000000002</v>
      </c>
      <c r="AF30">
        <v>0.99964929999999996</v>
      </c>
      <c r="AG30">
        <v>0.99922500000000003</v>
      </c>
      <c r="AH30">
        <v>1.0001511999999999</v>
      </c>
      <c r="AI30">
        <v>0.99959160000000002</v>
      </c>
      <c r="AJ30">
        <v>1.0033245</v>
      </c>
      <c r="AK30">
        <v>0.438112</v>
      </c>
      <c r="AL30">
        <v>0.43709700000000001</v>
      </c>
      <c r="AM30">
        <v>0.43534099999999998</v>
      </c>
      <c r="AN30">
        <v>0.43292399999999998</v>
      </c>
      <c r="AO30">
        <v>0.43310900000000002</v>
      </c>
      <c r="AP30">
        <v>0.43321900000000002</v>
      </c>
      <c r="AQ30">
        <v>0.43189899999999998</v>
      </c>
      <c r="AR30">
        <v>0.43098799999999998</v>
      </c>
      <c r="AS30">
        <v>0.42728500000000003</v>
      </c>
      <c r="AT30">
        <v>0.42378300000000002</v>
      </c>
      <c r="AU30" s="49">
        <f t="shared" si="0"/>
        <v>549.77</v>
      </c>
      <c r="AV30" s="49">
        <f t="shared" si="0"/>
        <v>2481.1800000000003</v>
      </c>
      <c r="AW30" s="49">
        <f t="shared" si="0"/>
        <v>6199.18</v>
      </c>
    </row>
    <row r="31" spans="1:49" x14ac:dyDescent="0.25">
      <c r="A31" s="2"/>
      <c r="B31" s="2">
        <f t="shared" si="1"/>
        <v>2050</v>
      </c>
      <c r="C31" s="3">
        <v>25093.8</v>
      </c>
      <c r="D31" s="3">
        <v>2.57</v>
      </c>
      <c r="E31" s="2">
        <v>1.6348499999999999</v>
      </c>
      <c r="F31">
        <v>54.12</v>
      </c>
      <c r="G31">
        <v>337.34</v>
      </c>
      <c r="H31">
        <v>471.71</v>
      </c>
      <c r="I31">
        <v>364.7</v>
      </c>
      <c r="J31" s="40">
        <v>234.65</v>
      </c>
      <c r="K31" s="40">
        <v>260.95999999999998</v>
      </c>
      <c r="L31" s="40">
        <v>732.07</v>
      </c>
      <c r="M31">
        <v>12.33</v>
      </c>
      <c r="N31">
        <v>14.33</v>
      </c>
      <c r="O31">
        <v>3.15</v>
      </c>
      <c r="P31" s="54">
        <v>2.4279565310036224</v>
      </c>
      <c r="Q31" s="45">
        <v>2.4279565310036224</v>
      </c>
      <c r="R31" s="45">
        <v>9.8133813611281422</v>
      </c>
      <c r="S31" s="45">
        <v>8.8339503052986732</v>
      </c>
      <c r="T31" s="2">
        <v>2476.3000000000002</v>
      </c>
      <c r="U31" s="2">
        <v>5302.35</v>
      </c>
      <c r="V31" s="2">
        <v>14306.2</v>
      </c>
      <c r="W31" s="2">
        <v>1</v>
      </c>
      <c r="X31" s="15">
        <v>2673.8330000000005</v>
      </c>
      <c r="Y31" s="15">
        <v>1.00166</v>
      </c>
      <c r="Z31" s="15">
        <v>16787.284</v>
      </c>
      <c r="AA31">
        <v>0.99891870000000005</v>
      </c>
      <c r="AB31">
        <v>0.99958460000000005</v>
      </c>
      <c r="AC31">
        <v>0.99990460000000003</v>
      </c>
      <c r="AD31">
        <v>0.99994309999999997</v>
      </c>
      <c r="AE31">
        <v>0.99773869999999998</v>
      </c>
      <c r="AF31">
        <v>0.99837030000000004</v>
      </c>
      <c r="AG31">
        <v>0.99792530000000002</v>
      </c>
      <c r="AH31">
        <v>0.99882079999999995</v>
      </c>
      <c r="AI31">
        <v>0.99825470000000005</v>
      </c>
      <c r="AJ31">
        <v>1.0019</v>
      </c>
      <c r="AK31">
        <v>0.42666399999999999</v>
      </c>
      <c r="AL31">
        <v>0.42529800000000001</v>
      </c>
      <c r="AM31">
        <v>0.422933</v>
      </c>
      <c r="AN31">
        <v>0.419678</v>
      </c>
      <c r="AO31">
        <v>0.41992600000000002</v>
      </c>
      <c r="AP31">
        <v>0.420074</v>
      </c>
      <c r="AQ31">
        <v>0.41829699999999997</v>
      </c>
      <c r="AR31">
        <v>0.41707100000000003</v>
      </c>
      <c r="AS31">
        <v>0.412082</v>
      </c>
      <c r="AT31">
        <v>0.40736600000000001</v>
      </c>
      <c r="AU31" s="49">
        <f t="shared" si="0"/>
        <v>569.72</v>
      </c>
      <c r="AV31" s="49">
        <f t="shared" si="0"/>
        <v>2560.8999999999996</v>
      </c>
      <c r="AW31" s="49">
        <f t="shared" si="0"/>
        <v>6467.07</v>
      </c>
    </row>
    <row r="32" spans="1:49" x14ac:dyDescent="0.25">
      <c r="A32" s="2"/>
      <c r="B32" s="2">
        <f t="shared" si="1"/>
        <v>2051</v>
      </c>
      <c r="C32" s="3">
        <v>25952.14</v>
      </c>
      <c r="D32" s="3">
        <v>2.56</v>
      </c>
      <c r="E32" s="2">
        <v>1.6093999999999999</v>
      </c>
      <c r="F32">
        <v>53.81</v>
      </c>
      <c r="G32">
        <v>335.24</v>
      </c>
      <c r="H32">
        <v>468.82</v>
      </c>
      <c r="I32">
        <v>362</v>
      </c>
      <c r="J32" s="40">
        <v>233.14</v>
      </c>
      <c r="K32" s="40">
        <v>258.16000000000003</v>
      </c>
      <c r="L32" s="40">
        <v>728.01</v>
      </c>
      <c r="M32">
        <v>12.97</v>
      </c>
      <c r="N32">
        <v>15.07</v>
      </c>
      <c r="O32">
        <v>3.28</v>
      </c>
      <c r="P32" s="54">
        <v>2.5338852191816077</v>
      </c>
      <c r="Q32" s="45">
        <v>2.5338852191816077</v>
      </c>
      <c r="R32" s="45">
        <v>10.23338239851255</v>
      </c>
      <c r="S32" s="45">
        <v>9.2708616639881321</v>
      </c>
      <c r="T32" s="2">
        <v>2559.62</v>
      </c>
      <c r="U32" s="2">
        <v>5451.21</v>
      </c>
      <c r="V32" s="2">
        <v>14852.43</v>
      </c>
      <c r="W32" s="2">
        <v>1</v>
      </c>
      <c r="X32" s="15">
        <v>2765.2919999999999</v>
      </c>
      <c r="Y32" s="15">
        <v>1.0015700000000001</v>
      </c>
      <c r="Z32" s="15">
        <v>17397.602999999999</v>
      </c>
      <c r="AA32">
        <v>0.99789950000000005</v>
      </c>
      <c r="AB32">
        <v>0.998525</v>
      </c>
      <c r="AC32">
        <v>0.99883469999999996</v>
      </c>
      <c r="AD32">
        <v>0.99884399999999995</v>
      </c>
      <c r="AE32">
        <v>0.99666750000000004</v>
      </c>
      <c r="AF32">
        <v>0.99730799999999997</v>
      </c>
      <c r="AG32">
        <v>0.99684329999999999</v>
      </c>
      <c r="AH32">
        <v>0.99770429999999999</v>
      </c>
      <c r="AI32">
        <v>0.99713079999999998</v>
      </c>
      <c r="AJ32">
        <v>1.0006641000000001</v>
      </c>
      <c r="AK32">
        <v>0.406887</v>
      </c>
      <c r="AL32">
        <v>0.40545500000000001</v>
      </c>
      <c r="AM32">
        <v>0.402976</v>
      </c>
      <c r="AN32">
        <v>0.399565</v>
      </c>
      <c r="AO32">
        <v>0.39982499999999999</v>
      </c>
      <c r="AP32">
        <v>0.39998</v>
      </c>
      <c r="AQ32">
        <v>0.39811800000000003</v>
      </c>
      <c r="AR32">
        <v>0.39683299999999999</v>
      </c>
      <c r="AS32">
        <v>0.39160499999999998</v>
      </c>
      <c r="AT32">
        <v>0.38666200000000001</v>
      </c>
      <c r="AU32" s="49">
        <f t="shared" si="0"/>
        <v>590.75</v>
      </c>
      <c r="AV32" s="49">
        <f t="shared" si="0"/>
        <v>2641.85</v>
      </c>
      <c r="AW32" s="49">
        <f t="shared" si="0"/>
        <v>6749.28</v>
      </c>
    </row>
    <row r="33" spans="1:49" x14ac:dyDescent="0.25">
      <c r="A33" s="2"/>
      <c r="B33" s="2">
        <f t="shared" si="1"/>
        <v>2052</v>
      </c>
      <c r="C33" s="3">
        <v>26832.01</v>
      </c>
      <c r="D33" s="3">
        <v>2.5499999999999998</v>
      </c>
      <c r="E33" s="2">
        <v>1.5837000000000001</v>
      </c>
      <c r="F33">
        <v>53.47</v>
      </c>
      <c r="G33">
        <v>333.01</v>
      </c>
      <c r="H33">
        <v>465.75</v>
      </c>
      <c r="I33">
        <v>359.18</v>
      </c>
      <c r="J33" s="40">
        <v>231.47</v>
      </c>
      <c r="K33" s="40">
        <v>255.32999999999998</v>
      </c>
      <c r="L33" s="40">
        <v>723.65</v>
      </c>
      <c r="M33">
        <v>13.65</v>
      </c>
      <c r="N33">
        <v>15.84</v>
      </c>
      <c r="O33">
        <v>3.42</v>
      </c>
      <c r="P33" s="54">
        <v>2.6440143431114183</v>
      </c>
      <c r="Q33" s="45">
        <v>2.6440143431114183</v>
      </c>
      <c r="R33" s="45">
        <v>10.670309011866996</v>
      </c>
      <c r="S33" s="45">
        <v>9.7240793201133151</v>
      </c>
      <c r="T33" s="2">
        <v>2643.71</v>
      </c>
      <c r="U33" s="2">
        <v>5604.24</v>
      </c>
      <c r="V33" s="2">
        <v>15413</v>
      </c>
      <c r="W33" s="2">
        <v>1</v>
      </c>
      <c r="X33" s="15">
        <v>2859.0450000000001</v>
      </c>
      <c r="Y33" s="15">
        <v>1.0013000000000001</v>
      </c>
      <c r="Z33" s="15">
        <v>18022.476999999999</v>
      </c>
      <c r="AA33">
        <v>0.99637960000000003</v>
      </c>
      <c r="AB33">
        <v>0.99695429999999996</v>
      </c>
      <c r="AC33">
        <v>0.99725319999999995</v>
      </c>
      <c r="AD33">
        <v>0.99723300000000004</v>
      </c>
      <c r="AE33">
        <v>0.99509429999999999</v>
      </c>
      <c r="AF33">
        <v>0.99574410000000002</v>
      </c>
      <c r="AG33">
        <v>0.99526289999999995</v>
      </c>
      <c r="AH33">
        <v>0.99608549999999996</v>
      </c>
      <c r="AI33">
        <v>0.99550930000000004</v>
      </c>
      <c r="AJ33">
        <v>0.99894380000000005</v>
      </c>
      <c r="AK33">
        <v>0.388156</v>
      </c>
      <c r="AL33">
        <v>0.38667200000000002</v>
      </c>
      <c r="AM33">
        <v>0.384102</v>
      </c>
      <c r="AN33">
        <v>0.38056600000000002</v>
      </c>
      <c r="AO33">
        <v>0.38083600000000001</v>
      </c>
      <c r="AP33">
        <v>0.38099699999999997</v>
      </c>
      <c r="AQ33">
        <v>0.37906600000000001</v>
      </c>
      <c r="AR33">
        <v>0.37773400000000001</v>
      </c>
      <c r="AS33">
        <v>0.37231399999999998</v>
      </c>
      <c r="AT33">
        <v>0.36719000000000002</v>
      </c>
      <c r="AU33" s="49">
        <f t="shared" si="0"/>
        <v>612.01</v>
      </c>
      <c r="AV33" s="49">
        <f t="shared" si="0"/>
        <v>2724.45</v>
      </c>
      <c r="AW33" s="49">
        <f t="shared" si="0"/>
        <v>7036.83</v>
      </c>
    </row>
    <row r="34" spans="1:49" x14ac:dyDescent="0.25">
      <c r="A34" s="2"/>
      <c r="B34" s="2">
        <f t="shared" si="1"/>
        <v>2053</v>
      </c>
      <c r="C34" s="3">
        <v>27724.85</v>
      </c>
      <c r="D34" s="3">
        <v>2.5299999999999998</v>
      </c>
      <c r="E34" s="2">
        <v>1.5571699999999999</v>
      </c>
      <c r="F34">
        <v>53.1</v>
      </c>
      <c r="G34">
        <v>330.54</v>
      </c>
      <c r="H34">
        <v>462.41</v>
      </c>
      <c r="I34">
        <v>356.12</v>
      </c>
      <c r="J34" s="40">
        <v>229.69</v>
      </c>
      <c r="K34" s="40">
        <v>252.34</v>
      </c>
      <c r="L34" s="40">
        <v>718.75</v>
      </c>
      <c r="M34">
        <v>14.36</v>
      </c>
      <c r="N34">
        <v>16.649999999999999</v>
      </c>
      <c r="O34">
        <v>3.57</v>
      </c>
      <c r="P34" s="54">
        <v>2.7596760851582562</v>
      </c>
      <c r="Q34" s="45">
        <v>2.7596760851582562</v>
      </c>
      <c r="R34" s="45">
        <v>11.128596338273756</v>
      </c>
      <c r="S34" s="45">
        <v>10.200820869565218</v>
      </c>
      <c r="T34" s="2">
        <v>2728.36</v>
      </c>
      <c r="U34" s="2">
        <v>5758.72</v>
      </c>
      <c r="V34" s="2">
        <v>15984.5</v>
      </c>
      <c r="W34" s="2">
        <v>1</v>
      </c>
      <c r="X34" s="15">
        <v>2954.1789999999996</v>
      </c>
      <c r="Y34" s="15">
        <v>1.0009600000000001</v>
      </c>
      <c r="Z34" s="15">
        <v>18658.704999999998</v>
      </c>
      <c r="AA34">
        <v>0.99451440000000002</v>
      </c>
      <c r="AB34">
        <v>0.99503059999999999</v>
      </c>
      <c r="AC34">
        <v>0.99531749999999997</v>
      </c>
      <c r="AD34">
        <v>0.99526689999999995</v>
      </c>
      <c r="AE34">
        <v>0.99317619999999995</v>
      </c>
      <c r="AF34">
        <v>0.99383500000000002</v>
      </c>
      <c r="AG34">
        <v>0.99333910000000003</v>
      </c>
      <c r="AH34">
        <v>0.99411839999999996</v>
      </c>
      <c r="AI34">
        <v>0.99354299999999995</v>
      </c>
      <c r="AJ34">
        <v>0.99687729999999997</v>
      </c>
      <c r="AK34">
        <v>0.37047999999999998</v>
      </c>
      <c r="AL34">
        <v>0.36895499999999998</v>
      </c>
      <c r="AM34">
        <v>0.36631599999999997</v>
      </c>
      <c r="AN34">
        <v>0.36268299999999998</v>
      </c>
      <c r="AO34">
        <v>0.36296099999999998</v>
      </c>
      <c r="AP34">
        <v>0.36312499999999998</v>
      </c>
      <c r="AQ34">
        <v>0.36114200000000002</v>
      </c>
      <c r="AR34">
        <v>0.35977399999999998</v>
      </c>
      <c r="AS34">
        <v>0.35420699999999999</v>
      </c>
      <c r="AT34">
        <v>0.34894399999999998</v>
      </c>
      <c r="AU34" s="49">
        <f t="shared" si="0"/>
        <v>633.86999999999989</v>
      </c>
      <c r="AV34" s="49">
        <f t="shared" si="0"/>
        <v>2808.1899999999996</v>
      </c>
      <c r="AW34" s="49">
        <f t="shared" si="0"/>
        <v>7331.8400000000011</v>
      </c>
    </row>
    <row r="35" spans="1:49" x14ac:dyDescent="0.25">
      <c r="A35" s="2"/>
      <c r="B35" s="2">
        <f t="shared" si="1"/>
        <v>2054</v>
      </c>
      <c r="C35" s="3">
        <v>28629.54</v>
      </c>
      <c r="D35" s="3">
        <v>2.52</v>
      </c>
      <c r="E35" s="2">
        <v>1.5301899999999999</v>
      </c>
      <c r="F35">
        <v>52.71</v>
      </c>
      <c r="G35">
        <v>327.9</v>
      </c>
      <c r="H35">
        <v>458.87</v>
      </c>
      <c r="I35">
        <v>352.89</v>
      </c>
      <c r="J35" s="40">
        <v>227.73</v>
      </c>
      <c r="K35" s="40">
        <v>249.70999999999998</v>
      </c>
      <c r="L35" s="40">
        <v>712.22</v>
      </c>
      <c r="M35">
        <v>15.11</v>
      </c>
      <c r="N35">
        <v>17.510000000000002</v>
      </c>
      <c r="O35">
        <v>3.73</v>
      </c>
      <c r="P35" s="54">
        <v>2.8814385456461604</v>
      </c>
      <c r="Q35" s="45">
        <v>2.8814385456461604</v>
      </c>
      <c r="R35" s="45">
        <v>11.59593128028513</v>
      </c>
      <c r="S35" s="45">
        <v>10.612395046474402</v>
      </c>
      <c r="T35" s="2">
        <v>2813.68</v>
      </c>
      <c r="U35" s="2">
        <v>5914.22</v>
      </c>
      <c r="V35" s="2">
        <v>16566.86</v>
      </c>
      <c r="W35" s="2">
        <v>1</v>
      </c>
      <c r="X35" s="15">
        <v>3050.5769999999998</v>
      </c>
      <c r="Y35" s="15">
        <v>1.00061</v>
      </c>
      <c r="Z35" s="15">
        <v>19306.286999999997</v>
      </c>
      <c r="AA35">
        <v>0.99154850000000005</v>
      </c>
      <c r="AB35">
        <v>0.99200010000000005</v>
      </c>
      <c r="AC35">
        <v>0.99227940000000003</v>
      </c>
      <c r="AD35">
        <v>0.99220710000000001</v>
      </c>
      <c r="AE35">
        <v>0.99016059999999995</v>
      </c>
      <c r="AF35">
        <v>0.99083690000000002</v>
      </c>
      <c r="AG35">
        <v>0.99033000000000004</v>
      </c>
      <c r="AH35">
        <v>0.99107219999999996</v>
      </c>
      <c r="AI35">
        <v>0.99050649999999996</v>
      </c>
      <c r="AJ35">
        <v>0.99383089999999996</v>
      </c>
      <c r="AK35">
        <v>0.35429300000000002</v>
      </c>
      <c r="AL35">
        <v>0.35273700000000002</v>
      </c>
      <c r="AM35">
        <v>0.35004299999999999</v>
      </c>
      <c r="AN35">
        <v>0.34633599999999998</v>
      </c>
      <c r="AO35">
        <v>0.34661900000000001</v>
      </c>
      <c r="AP35">
        <v>0.34678700000000001</v>
      </c>
      <c r="AQ35">
        <v>0.34476400000000001</v>
      </c>
      <c r="AR35">
        <v>0.34336699999999998</v>
      </c>
      <c r="AS35">
        <v>0.33768599999999999</v>
      </c>
      <c r="AT35">
        <v>0.33231500000000003</v>
      </c>
      <c r="AU35" s="49">
        <f t="shared" si="0"/>
        <v>656.19</v>
      </c>
      <c r="AV35" s="49">
        <f t="shared" si="0"/>
        <v>2895.62</v>
      </c>
      <c r="AW35" s="49">
        <f t="shared" si="0"/>
        <v>7558.3599999999988</v>
      </c>
    </row>
    <row r="36" spans="1:49" x14ac:dyDescent="0.25">
      <c r="A36" s="2"/>
      <c r="B36" s="2">
        <f t="shared" si="1"/>
        <v>2055</v>
      </c>
      <c r="C36" s="3">
        <v>29527.49</v>
      </c>
      <c r="D36" s="3">
        <v>2.5099999999999998</v>
      </c>
      <c r="E36" s="2">
        <v>1.5013700000000001</v>
      </c>
      <c r="F36">
        <v>52.24</v>
      </c>
      <c r="G36">
        <v>324.83</v>
      </c>
      <c r="H36">
        <v>454.83</v>
      </c>
      <c r="I36">
        <v>349.17</v>
      </c>
      <c r="J36" s="40">
        <v>225.92</v>
      </c>
      <c r="K36" s="40">
        <v>246.48</v>
      </c>
      <c r="L36" s="40">
        <v>705.04</v>
      </c>
      <c r="M36">
        <v>15.92</v>
      </c>
      <c r="N36">
        <v>18.43</v>
      </c>
      <c r="O36">
        <v>3.9</v>
      </c>
      <c r="P36" s="54">
        <v>3.0169086402266294</v>
      </c>
      <c r="Q36" s="45">
        <v>3.0169086402266294</v>
      </c>
      <c r="R36" s="45">
        <v>12.106702369360598</v>
      </c>
      <c r="S36" s="45">
        <v>11.088987858844888</v>
      </c>
      <c r="T36" s="2">
        <v>2898.66</v>
      </c>
      <c r="U36" s="2">
        <v>6065.06</v>
      </c>
      <c r="V36" s="2">
        <v>17151.88</v>
      </c>
      <c r="W36" s="2">
        <v>1</v>
      </c>
      <c r="X36" s="15">
        <v>3146.2579999999998</v>
      </c>
      <c r="Y36" s="15">
        <v>1.00041</v>
      </c>
      <c r="Z36" s="15">
        <v>19956.657999999996</v>
      </c>
      <c r="AA36">
        <v>0.98948639999999999</v>
      </c>
      <c r="AB36">
        <v>0.98988549999999997</v>
      </c>
      <c r="AC36">
        <v>0.99015410000000004</v>
      </c>
      <c r="AD36">
        <v>0.99005480000000001</v>
      </c>
      <c r="AE36">
        <v>0.98805580000000004</v>
      </c>
      <c r="AF36">
        <v>0.98874550000000005</v>
      </c>
      <c r="AG36">
        <v>0.98821919999999996</v>
      </c>
      <c r="AH36">
        <v>0.98891850000000003</v>
      </c>
      <c r="AI36">
        <v>0.98835580000000001</v>
      </c>
      <c r="AJ36">
        <v>0.99158120000000005</v>
      </c>
      <c r="AK36">
        <v>0.33878999999999998</v>
      </c>
      <c r="AL36">
        <v>0.33721600000000002</v>
      </c>
      <c r="AM36">
        <v>0.33449000000000001</v>
      </c>
      <c r="AN36">
        <v>0.33073900000000001</v>
      </c>
      <c r="AO36">
        <v>0.33102500000000001</v>
      </c>
      <c r="AP36">
        <v>0.33119500000000002</v>
      </c>
      <c r="AQ36">
        <v>0.32914700000000002</v>
      </c>
      <c r="AR36">
        <v>0.32773400000000003</v>
      </c>
      <c r="AS36">
        <v>0.32198500000000002</v>
      </c>
      <c r="AT36">
        <v>0.31655</v>
      </c>
      <c r="AU36" s="49">
        <f t="shared" si="0"/>
        <v>681.58</v>
      </c>
      <c r="AV36" s="49">
        <f t="shared" si="0"/>
        <v>2984.06</v>
      </c>
      <c r="AW36" s="49">
        <f t="shared" si="0"/>
        <v>7818.1799999999994</v>
      </c>
    </row>
    <row r="37" spans="1:49" x14ac:dyDescent="0.25">
      <c r="A37" s="2"/>
      <c r="B37" s="2">
        <f t="shared" si="1"/>
        <v>2056</v>
      </c>
      <c r="C37" s="3">
        <v>30429.42</v>
      </c>
      <c r="D37" s="3">
        <v>2.4900000000000002</v>
      </c>
      <c r="E37" s="2">
        <v>1.4721</v>
      </c>
      <c r="F37">
        <v>51.75</v>
      </c>
      <c r="G37">
        <v>321.58999999999997</v>
      </c>
      <c r="H37">
        <v>450.57</v>
      </c>
      <c r="I37">
        <v>345.26</v>
      </c>
      <c r="J37" s="40">
        <v>224.26</v>
      </c>
      <c r="K37" s="40">
        <v>242.82999999999998</v>
      </c>
      <c r="L37" s="40">
        <v>698.07999999999993</v>
      </c>
      <c r="M37">
        <v>16.79</v>
      </c>
      <c r="N37">
        <v>19.420000000000002</v>
      </c>
      <c r="O37">
        <v>4.07</v>
      </c>
      <c r="P37" s="54">
        <v>3.1620886471060383</v>
      </c>
      <c r="Q37" s="45">
        <v>3.1620886471060383</v>
      </c>
      <c r="R37" s="45">
        <v>12.654078985298357</v>
      </c>
      <c r="S37" s="45">
        <v>11.643622507449004</v>
      </c>
      <c r="T37" s="2">
        <v>2984.18</v>
      </c>
      <c r="U37" s="2">
        <v>6213.16</v>
      </c>
      <c r="V37" s="2">
        <v>17749.47</v>
      </c>
      <c r="W37" s="2">
        <v>1</v>
      </c>
      <c r="X37" s="15">
        <v>3242.3609999999999</v>
      </c>
      <c r="Y37" s="15">
        <v>1.0003599999999999</v>
      </c>
      <c r="Z37" s="15">
        <v>20617.976999999999</v>
      </c>
      <c r="AA37">
        <v>0.98814120000000005</v>
      </c>
      <c r="AB37">
        <v>0.98849419999999999</v>
      </c>
      <c r="AC37">
        <v>0.98874890000000004</v>
      </c>
      <c r="AD37">
        <v>0.9886161</v>
      </c>
      <c r="AE37">
        <v>0.98667039999999995</v>
      </c>
      <c r="AF37">
        <v>0.98736829999999998</v>
      </c>
      <c r="AG37">
        <v>0.98681739999999996</v>
      </c>
      <c r="AH37">
        <v>0.98746730000000005</v>
      </c>
      <c r="AI37">
        <v>0.9869021</v>
      </c>
      <c r="AJ37">
        <v>0.98995029999999995</v>
      </c>
      <c r="AK37">
        <v>0.32622600000000002</v>
      </c>
      <c r="AL37">
        <v>0.32452399999999998</v>
      </c>
      <c r="AM37">
        <v>0.321577</v>
      </c>
      <c r="AN37">
        <v>0.31752000000000002</v>
      </c>
      <c r="AO37">
        <v>0.31783</v>
      </c>
      <c r="AP37">
        <v>0.31801400000000002</v>
      </c>
      <c r="AQ37">
        <v>0.31580000000000003</v>
      </c>
      <c r="AR37">
        <v>0.31427100000000002</v>
      </c>
      <c r="AS37">
        <v>0.30805500000000002</v>
      </c>
      <c r="AT37">
        <v>0.302178</v>
      </c>
      <c r="AU37" s="49">
        <f t="shared" si="0"/>
        <v>709.13000000000011</v>
      </c>
      <c r="AV37" s="49">
        <f t="shared" si="0"/>
        <v>3072.79</v>
      </c>
      <c r="AW37" s="49">
        <f t="shared" si="0"/>
        <v>8128.18</v>
      </c>
    </row>
    <row r="38" spans="1:49" x14ac:dyDescent="0.25">
      <c r="A38" s="2"/>
      <c r="B38" s="2">
        <f t="shared" si="1"/>
        <v>2057</v>
      </c>
      <c r="C38" s="3">
        <v>31358.36</v>
      </c>
      <c r="D38" s="3">
        <v>2.48</v>
      </c>
      <c r="E38" s="2">
        <v>1.4444300000000001</v>
      </c>
      <c r="F38">
        <v>51.29</v>
      </c>
      <c r="G38">
        <v>318.52</v>
      </c>
      <c r="H38">
        <v>446.53</v>
      </c>
      <c r="I38">
        <v>341.61</v>
      </c>
      <c r="J38" s="40">
        <v>222.69000000000003</v>
      </c>
      <c r="K38" s="40">
        <v>239.32999999999998</v>
      </c>
      <c r="L38" s="40">
        <v>691.77</v>
      </c>
      <c r="M38">
        <v>17.68</v>
      </c>
      <c r="N38">
        <v>20.440000000000001</v>
      </c>
      <c r="O38">
        <v>4.25</v>
      </c>
      <c r="P38" s="54">
        <v>3.3105213525528754</v>
      </c>
      <c r="Q38" s="45">
        <v>3.3105213525528754</v>
      </c>
      <c r="R38" s="45">
        <v>13.217607487569465</v>
      </c>
      <c r="S38" s="45">
        <v>12.23223036558394</v>
      </c>
      <c r="T38" s="2">
        <v>3070.53</v>
      </c>
      <c r="U38" s="2">
        <v>6367.29</v>
      </c>
      <c r="V38" s="2">
        <v>18364.52</v>
      </c>
      <c r="W38" s="2">
        <v>1</v>
      </c>
      <c r="X38" s="15">
        <v>3341.3420000000006</v>
      </c>
      <c r="Y38" s="15">
        <v>1.00014</v>
      </c>
      <c r="Z38" s="15">
        <v>21296.299000000003</v>
      </c>
      <c r="AA38">
        <v>0.98680849999999998</v>
      </c>
      <c r="AB38">
        <v>0.98711360000000004</v>
      </c>
      <c r="AC38">
        <v>0.98735379999999995</v>
      </c>
      <c r="AD38">
        <v>0.98718649999999997</v>
      </c>
      <c r="AE38">
        <v>0.98529679999999997</v>
      </c>
      <c r="AF38">
        <v>0.98600149999999998</v>
      </c>
      <c r="AG38">
        <v>0.98542680000000005</v>
      </c>
      <c r="AH38">
        <v>0.98602610000000002</v>
      </c>
      <c r="AI38">
        <v>0.98545839999999996</v>
      </c>
      <c r="AJ38">
        <v>0.98832359999999997</v>
      </c>
      <c r="AK38">
        <v>0.31409399999999998</v>
      </c>
      <c r="AL38">
        <v>0.31227899999999997</v>
      </c>
      <c r="AM38">
        <v>0.30913600000000002</v>
      </c>
      <c r="AN38">
        <v>0.30481000000000003</v>
      </c>
      <c r="AO38">
        <v>0.305141</v>
      </c>
      <c r="AP38">
        <v>0.30533700000000003</v>
      </c>
      <c r="AQ38">
        <v>0.30297499999999999</v>
      </c>
      <c r="AR38">
        <v>0.301346</v>
      </c>
      <c r="AS38">
        <v>0.29471700000000001</v>
      </c>
      <c r="AT38">
        <v>0.28844999999999998</v>
      </c>
      <c r="AU38" s="49">
        <f t="shared" si="0"/>
        <v>737.21999999999991</v>
      </c>
      <c r="AV38" s="49">
        <f t="shared" si="0"/>
        <v>3163.37</v>
      </c>
      <c r="AW38" s="49">
        <f t="shared" si="0"/>
        <v>8461.8900000000012</v>
      </c>
    </row>
    <row r="39" spans="1:49" x14ac:dyDescent="0.25">
      <c r="A39" s="2"/>
      <c r="B39" s="2">
        <f t="shared" si="1"/>
        <v>2058</v>
      </c>
      <c r="C39" s="3">
        <v>32350.09</v>
      </c>
      <c r="D39" s="3">
        <v>2.46</v>
      </c>
      <c r="E39" s="2">
        <v>1.42082</v>
      </c>
      <c r="F39">
        <v>50.92</v>
      </c>
      <c r="G39">
        <v>316.11</v>
      </c>
      <c r="H39">
        <v>443.25</v>
      </c>
      <c r="I39">
        <v>338.77</v>
      </c>
      <c r="J39" s="40">
        <v>221.16</v>
      </c>
      <c r="K39" s="40">
        <v>236.54</v>
      </c>
      <c r="L39" s="40">
        <v>687.02</v>
      </c>
      <c r="M39">
        <v>18.54</v>
      </c>
      <c r="N39">
        <v>21.42</v>
      </c>
      <c r="O39">
        <v>4.43</v>
      </c>
      <c r="P39" s="54">
        <v>3.4546934346174716</v>
      </c>
      <c r="Q39" s="45">
        <v>3.4546934346174716</v>
      </c>
      <c r="R39" s="45">
        <v>13.773019362475692</v>
      </c>
      <c r="S39" s="45">
        <v>12.81611889027976</v>
      </c>
      <c r="T39" s="2">
        <v>3158.63</v>
      </c>
      <c r="U39" s="2">
        <v>6538.14</v>
      </c>
      <c r="V39" s="2">
        <v>19011.04</v>
      </c>
      <c r="W39" s="2">
        <v>1</v>
      </c>
      <c r="X39" s="15">
        <v>3447.0149999999999</v>
      </c>
      <c r="Y39" s="15">
        <v>0.99944699999999997</v>
      </c>
      <c r="Z39" s="15">
        <v>22005.040000000001</v>
      </c>
      <c r="AA39">
        <v>0.98495549999999998</v>
      </c>
      <c r="AB39">
        <v>0.98520549999999996</v>
      </c>
      <c r="AC39">
        <v>0.98543289999999994</v>
      </c>
      <c r="AD39">
        <v>0.98523369999999999</v>
      </c>
      <c r="AE39">
        <v>0.98339779999999999</v>
      </c>
      <c r="AF39">
        <v>0.98411040000000005</v>
      </c>
      <c r="AG39">
        <v>0.98351840000000001</v>
      </c>
      <c r="AH39">
        <v>0.98407100000000003</v>
      </c>
      <c r="AI39">
        <v>0.98350470000000001</v>
      </c>
      <c r="AJ39">
        <v>0.98624310000000004</v>
      </c>
      <c r="AK39">
        <v>0.30224000000000001</v>
      </c>
      <c r="AL39">
        <v>0.30032500000000001</v>
      </c>
      <c r="AM39">
        <v>0.29700900000000002</v>
      </c>
      <c r="AN39">
        <v>0.29244500000000001</v>
      </c>
      <c r="AO39">
        <v>0.292794</v>
      </c>
      <c r="AP39">
        <v>0.29300100000000001</v>
      </c>
      <c r="AQ39">
        <v>0.29050900000000002</v>
      </c>
      <c r="AR39">
        <v>0.28878999999999999</v>
      </c>
      <c r="AS39">
        <v>0.28179599999999999</v>
      </c>
      <c r="AT39">
        <v>0.27518300000000001</v>
      </c>
      <c r="AU39" s="49">
        <f t="shared" si="0"/>
        <v>764.04</v>
      </c>
      <c r="AV39" s="49">
        <f t="shared" si="0"/>
        <v>3257.87</v>
      </c>
      <c r="AW39" s="49">
        <f t="shared" si="0"/>
        <v>8804.93</v>
      </c>
    </row>
    <row r="40" spans="1:49" x14ac:dyDescent="0.25">
      <c r="A40" s="2"/>
      <c r="B40" s="2">
        <f t="shared" si="1"/>
        <v>2059</v>
      </c>
      <c r="C40" s="3">
        <v>33426.57</v>
      </c>
      <c r="D40" s="3">
        <v>2.44</v>
      </c>
      <c r="E40" s="2">
        <v>1.4025099999999999</v>
      </c>
      <c r="F40">
        <v>50.69</v>
      </c>
      <c r="G40">
        <v>314.61</v>
      </c>
      <c r="H40">
        <v>441.05</v>
      </c>
      <c r="I40">
        <v>337.03</v>
      </c>
      <c r="J40" s="40">
        <v>219.78</v>
      </c>
      <c r="K40" s="40">
        <v>234.76999999999998</v>
      </c>
      <c r="L40" s="40">
        <v>684.37</v>
      </c>
      <c r="M40">
        <v>19.34</v>
      </c>
      <c r="N40">
        <v>22.33</v>
      </c>
      <c r="O40">
        <v>4.5999999999999996</v>
      </c>
      <c r="P40" s="54">
        <v>3.5884520884520881</v>
      </c>
      <c r="Q40" s="45">
        <v>3.5884520884520881</v>
      </c>
      <c r="R40" s="45">
        <v>14.301784725475999</v>
      </c>
      <c r="S40" s="45">
        <v>13.370413665122667</v>
      </c>
      <c r="T40" s="2">
        <v>3249.53</v>
      </c>
      <c r="U40" s="2">
        <v>6731.77</v>
      </c>
      <c r="V40" s="2">
        <v>19697.21</v>
      </c>
      <c r="W40" s="2">
        <v>1</v>
      </c>
      <c r="X40" s="15">
        <v>3561.7190000000001</v>
      </c>
      <c r="Y40" s="15">
        <v>0.99816499999999997</v>
      </c>
      <c r="Z40" s="15">
        <v>22752.75</v>
      </c>
      <c r="AA40">
        <v>0.98242289999999999</v>
      </c>
      <c r="AB40">
        <v>0.98261039999999999</v>
      </c>
      <c r="AC40">
        <v>0.98282769999999997</v>
      </c>
      <c r="AD40">
        <v>0.98260159999999996</v>
      </c>
      <c r="AE40">
        <v>0.98081260000000003</v>
      </c>
      <c r="AF40">
        <v>0.98153559999999995</v>
      </c>
      <c r="AG40">
        <v>0.98093459999999999</v>
      </c>
      <c r="AH40">
        <v>0.98144799999999999</v>
      </c>
      <c r="AI40">
        <v>0.98088770000000003</v>
      </c>
      <c r="AJ40">
        <v>0.98358270000000003</v>
      </c>
      <c r="AK40">
        <v>0.29059000000000001</v>
      </c>
      <c r="AL40">
        <v>0.28858699999999998</v>
      </c>
      <c r="AM40">
        <v>0.28511799999999998</v>
      </c>
      <c r="AN40">
        <v>0.28034500000000001</v>
      </c>
      <c r="AO40">
        <v>0.28071000000000002</v>
      </c>
      <c r="AP40">
        <v>0.28092600000000001</v>
      </c>
      <c r="AQ40">
        <v>0.27832000000000001</v>
      </c>
      <c r="AR40">
        <v>0.27652199999999999</v>
      </c>
      <c r="AS40">
        <v>0.26920699999999997</v>
      </c>
      <c r="AT40">
        <v>0.262291</v>
      </c>
      <c r="AU40" s="49">
        <f t="shared" si="0"/>
        <v>788.67</v>
      </c>
      <c r="AV40" s="49">
        <f t="shared" si="0"/>
        <v>3357.63</v>
      </c>
      <c r="AW40" s="49">
        <f t="shared" si="0"/>
        <v>9150.31</v>
      </c>
    </row>
    <row r="41" spans="1:49" x14ac:dyDescent="0.25">
      <c r="A41" s="2"/>
      <c r="B41" s="2">
        <f>B40+1</f>
        <v>2060</v>
      </c>
      <c r="C41" s="3">
        <v>34566.61</v>
      </c>
      <c r="D41" s="3">
        <v>2.4300000000000002</v>
      </c>
      <c r="E41" s="2">
        <v>1.3875999999999999</v>
      </c>
      <c r="F41">
        <v>50.55</v>
      </c>
      <c r="G41">
        <v>313.68</v>
      </c>
      <c r="H41">
        <v>439.58</v>
      </c>
      <c r="I41">
        <v>335.96</v>
      </c>
      <c r="J41" s="40">
        <v>218.54</v>
      </c>
      <c r="K41" s="40">
        <v>233.6</v>
      </c>
      <c r="L41" s="40">
        <v>683.00000000000011</v>
      </c>
      <c r="M41">
        <v>20.11</v>
      </c>
      <c r="N41">
        <v>23.2</v>
      </c>
      <c r="O41">
        <v>4.7699999999999996</v>
      </c>
      <c r="P41" s="54">
        <v>3.7164821085384832</v>
      </c>
      <c r="Q41" s="45">
        <v>3.7164821085384832</v>
      </c>
      <c r="R41" s="45">
        <v>14.818493150684931</v>
      </c>
      <c r="S41" s="45">
        <v>13.908784773060027</v>
      </c>
      <c r="T41" s="2">
        <v>3343.52</v>
      </c>
      <c r="U41" s="2">
        <v>6941</v>
      </c>
      <c r="V41" s="2">
        <v>20414.3</v>
      </c>
      <c r="W41" s="2">
        <v>1</v>
      </c>
      <c r="X41" s="15">
        <v>3683.1930000000002</v>
      </c>
      <c r="Y41" s="15">
        <v>0.99658400000000003</v>
      </c>
      <c r="Z41" s="15">
        <v>23532.25</v>
      </c>
      <c r="AA41">
        <v>0.97953570000000001</v>
      </c>
      <c r="AB41">
        <v>0.97965820000000003</v>
      </c>
      <c r="AC41">
        <v>0.9798675</v>
      </c>
      <c r="AD41">
        <v>0.97961739999999997</v>
      </c>
      <c r="AE41">
        <v>0.97787009999999996</v>
      </c>
      <c r="AF41">
        <v>0.9786049</v>
      </c>
      <c r="AG41">
        <v>0.97799919999999996</v>
      </c>
      <c r="AH41">
        <v>0.97847859999999998</v>
      </c>
      <c r="AI41">
        <v>0.97792670000000004</v>
      </c>
      <c r="AJ41">
        <v>0.98062709999999997</v>
      </c>
      <c r="AK41">
        <v>0.279306</v>
      </c>
      <c r="AL41">
        <v>0.27722799999999997</v>
      </c>
      <c r="AM41">
        <v>0.27362799999999998</v>
      </c>
      <c r="AN41">
        <v>0.268675</v>
      </c>
      <c r="AO41">
        <v>0.26905400000000002</v>
      </c>
      <c r="AP41">
        <v>0.26927800000000002</v>
      </c>
      <c r="AQ41">
        <v>0.26657399999999998</v>
      </c>
      <c r="AR41">
        <v>0.264708</v>
      </c>
      <c r="AS41">
        <v>0.25711699999999998</v>
      </c>
      <c r="AT41">
        <v>0.24994</v>
      </c>
      <c r="AU41" s="49">
        <f t="shared" si="0"/>
        <v>812.2</v>
      </c>
      <c r="AV41" s="49">
        <f t="shared" si="0"/>
        <v>3461.6</v>
      </c>
      <c r="AW41" s="49">
        <f t="shared" si="0"/>
        <v>9499.7000000000007</v>
      </c>
    </row>
  </sheetData>
  <mergeCells count="1">
    <mergeCell ref="AU1:A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C2AC-5F64-41F2-8EA5-531D9248B044}">
  <dimension ref="A1:AW41"/>
  <sheetViews>
    <sheetView topLeftCell="Z1" workbookViewId="0">
      <selection activeCell="AA3" sqref="AA3"/>
    </sheetView>
  </sheetViews>
  <sheetFormatPr defaultRowHeight="15" x14ac:dyDescent="0.25"/>
  <cols>
    <col min="1" max="1" width="9.7109375" bestFit="1" customWidth="1"/>
    <col min="8" max="8" width="10" customWidth="1"/>
    <col min="11" max="11" width="11" customWidth="1"/>
    <col min="12" max="12" width="10" customWidth="1"/>
    <col min="24" max="24" width="10.5703125" customWidth="1"/>
    <col min="26" max="26" width="11.28515625" customWidth="1"/>
  </cols>
  <sheetData>
    <row r="1" spans="1:49" x14ac:dyDescent="0.25">
      <c r="A1" s="2"/>
      <c r="B1" s="2"/>
      <c r="C1" s="2"/>
      <c r="D1" s="2"/>
      <c r="E1" s="2"/>
      <c r="F1" s="30" t="s">
        <v>14</v>
      </c>
      <c r="G1" s="30"/>
      <c r="H1" s="30"/>
      <c r="I1" s="30"/>
      <c r="J1" s="30" t="s">
        <v>14</v>
      </c>
      <c r="K1" s="30"/>
      <c r="L1" s="30"/>
      <c r="M1" s="30" t="s">
        <v>16</v>
      </c>
      <c r="N1" s="30"/>
      <c r="O1" s="30"/>
      <c r="P1" s="30"/>
      <c r="Q1" s="30" t="s">
        <v>16</v>
      </c>
      <c r="R1" s="30"/>
      <c r="S1" s="30"/>
      <c r="T1" s="31" t="s">
        <v>15</v>
      </c>
      <c r="U1" s="32"/>
      <c r="V1" s="33"/>
      <c r="W1" s="2"/>
      <c r="X1" s="2"/>
      <c r="Y1" s="2"/>
      <c r="Z1" s="2"/>
      <c r="AA1" s="27" t="s">
        <v>32</v>
      </c>
      <c r="AB1" s="28"/>
      <c r="AC1" s="28"/>
      <c r="AD1" s="28"/>
      <c r="AE1" s="28"/>
      <c r="AF1" s="28"/>
      <c r="AG1" s="28"/>
      <c r="AH1" s="28"/>
      <c r="AI1" s="28"/>
      <c r="AJ1" s="29"/>
      <c r="AK1" s="27" t="s">
        <v>33</v>
      </c>
      <c r="AL1" s="28"/>
      <c r="AM1" s="28"/>
      <c r="AN1" s="28"/>
      <c r="AO1" s="28"/>
      <c r="AP1" s="28"/>
      <c r="AQ1" s="28"/>
      <c r="AR1" s="28"/>
      <c r="AS1" s="28"/>
      <c r="AT1" s="29"/>
      <c r="AU1" s="47" t="s">
        <v>35</v>
      </c>
      <c r="AV1" s="47"/>
      <c r="AW1" s="47"/>
    </row>
    <row r="2" spans="1:49" ht="45" x14ac:dyDescent="0.25">
      <c r="A2" s="1" t="s">
        <v>0</v>
      </c>
      <c r="B2" s="1" t="s">
        <v>1</v>
      </c>
      <c r="C2" s="1" t="s">
        <v>7</v>
      </c>
      <c r="D2" s="1" t="s">
        <v>8</v>
      </c>
      <c r="E2" s="1" t="s">
        <v>9</v>
      </c>
      <c r="F2" t="s">
        <v>10</v>
      </c>
      <c r="G2" t="s">
        <v>11</v>
      </c>
      <c r="H2" t="s">
        <v>12</v>
      </c>
      <c r="I2" t="s">
        <v>13</v>
      </c>
      <c r="J2" s="37" t="s">
        <v>19</v>
      </c>
      <c r="K2" s="37" t="s">
        <v>20</v>
      </c>
      <c r="L2" s="37" t="s">
        <v>21</v>
      </c>
      <c r="M2" s="4" t="s">
        <v>10</v>
      </c>
      <c r="N2" s="4" t="s">
        <v>11</v>
      </c>
      <c r="O2" s="4" t="s">
        <v>12</v>
      </c>
      <c r="P2" s="38" t="s">
        <v>13</v>
      </c>
      <c r="Q2" s="36" t="s">
        <v>19</v>
      </c>
      <c r="R2" s="36" t="s">
        <v>20</v>
      </c>
      <c r="S2" s="36" t="s">
        <v>21</v>
      </c>
      <c r="T2" s="1" t="s">
        <v>2</v>
      </c>
      <c r="U2" s="1" t="s">
        <v>3</v>
      </c>
      <c r="V2" s="17" t="s">
        <v>4</v>
      </c>
      <c r="W2" s="1" t="s">
        <v>5</v>
      </c>
      <c r="X2" s="1" t="s">
        <v>17</v>
      </c>
      <c r="Y2" s="1" t="s">
        <v>6</v>
      </c>
      <c r="Z2" s="1" t="s">
        <v>18</v>
      </c>
      <c r="AA2" s="5" t="s">
        <v>22</v>
      </c>
      <c r="AB2" s="6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7" t="s">
        <v>30</v>
      </c>
      <c r="AJ2" s="8" t="s">
        <v>31</v>
      </c>
      <c r="AK2" s="9" t="s">
        <v>22</v>
      </c>
      <c r="AL2" s="10" t="s">
        <v>23</v>
      </c>
      <c r="AM2" s="11" t="s">
        <v>24</v>
      </c>
      <c r="AN2" s="11" t="s">
        <v>25</v>
      </c>
      <c r="AO2" s="11" t="s">
        <v>26</v>
      </c>
      <c r="AP2" s="11" t="s">
        <v>27</v>
      </c>
      <c r="AQ2" s="11" t="s">
        <v>28</v>
      </c>
      <c r="AR2" s="11" t="s">
        <v>29</v>
      </c>
      <c r="AS2" s="11" t="s">
        <v>30</v>
      </c>
      <c r="AT2" s="12" t="s">
        <v>31</v>
      </c>
      <c r="AU2" s="48" t="s">
        <v>19</v>
      </c>
      <c r="AV2" s="48" t="s">
        <v>20</v>
      </c>
      <c r="AW2" s="48" t="s">
        <v>21</v>
      </c>
    </row>
    <row r="3" spans="1:49" x14ac:dyDescent="0.25">
      <c r="A3" s="13">
        <v>45426</v>
      </c>
      <c r="B3" s="2">
        <v>2022</v>
      </c>
      <c r="C3" s="3">
        <v>8501.44</v>
      </c>
      <c r="D3" s="3">
        <v>2.78</v>
      </c>
      <c r="E3" s="2">
        <v>1.84551</v>
      </c>
      <c r="F3">
        <v>48.305300000000003</v>
      </c>
      <c r="G3">
        <v>304.50700000000001</v>
      </c>
      <c r="H3">
        <v>444.30700000000002</v>
      </c>
      <c r="I3">
        <v>337.58199999999999</v>
      </c>
      <c r="J3" s="40">
        <v>250</v>
      </c>
      <c r="K3" s="40">
        <v>243.90000000000003</v>
      </c>
      <c r="L3" s="40">
        <v>640.80999999999995</v>
      </c>
      <c r="M3">
        <v>4.1100000000000003</v>
      </c>
      <c r="N3">
        <v>5.16</v>
      </c>
      <c r="O3">
        <v>1.24</v>
      </c>
      <c r="P3">
        <v>2.9</v>
      </c>
      <c r="Q3" s="45">
        <v>1.03644</v>
      </c>
      <c r="R3" s="45">
        <v>3.9562935629356288</v>
      </c>
      <c r="S3" s="45">
        <v>3.2383545824815472</v>
      </c>
      <c r="T3" s="2">
        <v>889.51</v>
      </c>
      <c r="U3" s="2">
        <v>2148.83</v>
      </c>
      <c r="V3" s="2">
        <v>4487.13</v>
      </c>
      <c r="W3" s="2">
        <v>1</v>
      </c>
      <c r="X3" s="15">
        <v>905.85710000000006</v>
      </c>
      <c r="Y3" s="15">
        <v>1</v>
      </c>
      <c r="Z3" s="15">
        <v>5665.8460000000005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 s="49">
        <f t="shared" ref="AU3:AW41" si="0">Q3*J3*1000/1000</f>
        <v>259.11</v>
      </c>
      <c r="AV3" s="49">
        <f t="shared" si="0"/>
        <v>964.94</v>
      </c>
      <c r="AW3" s="49">
        <f t="shared" si="0"/>
        <v>2075.17</v>
      </c>
    </row>
    <row r="4" spans="1:49" x14ac:dyDescent="0.25">
      <c r="A4" s="2"/>
      <c r="B4" s="2">
        <f>B3+1</f>
        <v>2023</v>
      </c>
      <c r="C4" s="3">
        <v>8709.19</v>
      </c>
      <c r="D4" s="3">
        <v>2.78</v>
      </c>
      <c r="E4" s="2">
        <v>1.8309500000000001</v>
      </c>
      <c r="F4">
        <v>47.990099999999998</v>
      </c>
      <c r="G4">
        <v>301.93900000000002</v>
      </c>
      <c r="H4">
        <v>444.33</v>
      </c>
      <c r="I4">
        <v>335.64299999999997</v>
      </c>
      <c r="J4" s="40">
        <v>245.41000000000003</v>
      </c>
      <c r="K4" s="40">
        <v>253.98000000000002</v>
      </c>
      <c r="L4" s="40">
        <v>633.83999999999992</v>
      </c>
      <c r="M4">
        <v>4.13</v>
      </c>
      <c r="N4">
        <v>5.17</v>
      </c>
      <c r="O4">
        <v>1.3</v>
      </c>
      <c r="P4">
        <v>2.96</v>
      </c>
      <c r="Q4" s="45">
        <v>1.0635263436697771</v>
      </c>
      <c r="R4" s="45">
        <v>3.9193243562485232</v>
      </c>
      <c r="S4" s="45">
        <v>3.2007919979805632</v>
      </c>
      <c r="T4" s="2">
        <v>933.87</v>
      </c>
      <c r="U4" s="2">
        <v>2283.89</v>
      </c>
      <c r="V4" s="2">
        <v>4557.46</v>
      </c>
      <c r="W4" s="2">
        <v>1</v>
      </c>
      <c r="X4" s="15">
        <v>940.08110000000011</v>
      </c>
      <c r="Y4" s="15">
        <v>1.0145559165292057</v>
      </c>
      <c r="Z4" s="15">
        <v>5837.4189999999999</v>
      </c>
      <c r="AA4">
        <v>1.0346302999999999</v>
      </c>
      <c r="AB4">
        <v>1.0358113</v>
      </c>
      <c r="AC4">
        <v>1.0362165999999999</v>
      </c>
      <c r="AD4">
        <v>1.0364164</v>
      </c>
      <c r="AE4">
        <v>1.0348588999999999</v>
      </c>
      <c r="AF4">
        <v>1.0349649000000001</v>
      </c>
      <c r="AG4">
        <v>1.0350257</v>
      </c>
      <c r="AH4">
        <v>1.0359168999999999</v>
      </c>
      <c r="AI4">
        <v>1.0355402</v>
      </c>
      <c r="AJ4">
        <v>1.0373703999999999</v>
      </c>
      <c r="AK4">
        <v>1.0547122</v>
      </c>
      <c r="AL4">
        <v>1.0564545000000001</v>
      </c>
      <c r="AM4">
        <v>1.0594714999999999</v>
      </c>
      <c r="AN4">
        <v>1.0636232000000001</v>
      </c>
      <c r="AO4">
        <v>1.0633060999999999</v>
      </c>
      <c r="AP4">
        <v>1.0631177000000001</v>
      </c>
      <c r="AQ4">
        <v>1.0653845</v>
      </c>
      <c r="AR4">
        <v>1.0669487</v>
      </c>
      <c r="AS4">
        <v>1.0733113999999999</v>
      </c>
      <c r="AT4">
        <v>1.0793269999999999</v>
      </c>
      <c r="AU4" s="49">
        <f t="shared" si="0"/>
        <v>261</v>
      </c>
      <c r="AV4" s="49">
        <f t="shared" si="0"/>
        <v>995.43</v>
      </c>
      <c r="AW4" s="49">
        <f t="shared" si="0"/>
        <v>2028.79</v>
      </c>
    </row>
    <row r="5" spans="1:49" x14ac:dyDescent="0.25">
      <c r="A5" s="2"/>
      <c r="B5" s="2">
        <f t="shared" ref="B5:B31" si="1">B4+1</f>
        <v>2024</v>
      </c>
      <c r="C5" s="3">
        <v>9010.5499999999993</v>
      </c>
      <c r="D5" s="3">
        <v>2.78</v>
      </c>
      <c r="E5" s="2">
        <v>1.8187199999999999</v>
      </c>
      <c r="F5">
        <v>48.087299999999999</v>
      </c>
      <c r="G5">
        <v>302.63499999999999</v>
      </c>
      <c r="H5">
        <v>444.423</v>
      </c>
      <c r="I5">
        <v>335.54199999999997</v>
      </c>
      <c r="J5" s="40">
        <v>246.19</v>
      </c>
      <c r="K5" s="40">
        <v>253.41000000000003</v>
      </c>
      <c r="L5" s="40">
        <v>635.18999999999994</v>
      </c>
      <c r="M5">
        <v>4.32</v>
      </c>
      <c r="N5">
        <v>5.42</v>
      </c>
      <c r="O5">
        <v>1.35</v>
      </c>
      <c r="P5">
        <v>3.06</v>
      </c>
      <c r="Q5" s="45">
        <v>1.1005727283805191</v>
      </c>
      <c r="R5" s="45">
        <v>4.0594688449548162</v>
      </c>
      <c r="S5" s="45">
        <v>3.3242809238180708</v>
      </c>
      <c r="T5" s="2">
        <v>968.78</v>
      </c>
      <c r="U5" s="2">
        <v>2355.4499999999998</v>
      </c>
      <c r="V5" s="2">
        <v>4735.49</v>
      </c>
      <c r="W5" s="2">
        <v>1</v>
      </c>
      <c r="X5" s="15">
        <v>975.81670000000008</v>
      </c>
      <c r="Y5" s="15">
        <v>1.0170757722041694</v>
      </c>
      <c r="Z5" s="15">
        <v>6062.8590000000004</v>
      </c>
      <c r="AA5">
        <v>1.0452954999999999</v>
      </c>
      <c r="AB5">
        <v>1.0459068</v>
      </c>
      <c r="AC5">
        <v>1.0462937000000001</v>
      </c>
      <c r="AD5">
        <v>1.0467386999999999</v>
      </c>
      <c r="AE5">
        <v>1.0446898</v>
      </c>
      <c r="AF5">
        <v>1.0451193999999999</v>
      </c>
      <c r="AG5">
        <v>1.0448938999999999</v>
      </c>
      <c r="AH5">
        <v>1.0459802</v>
      </c>
      <c r="AI5">
        <v>1.0453129000000001</v>
      </c>
      <c r="AJ5">
        <v>1.0476586999999999</v>
      </c>
      <c r="AK5">
        <v>1.0490059</v>
      </c>
      <c r="AL5">
        <v>1.0514919</v>
      </c>
      <c r="AM5">
        <v>1.0557965</v>
      </c>
      <c r="AN5">
        <v>1.06172</v>
      </c>
      <c r="AO5">
        <v>1.0612675</v>
      </c>
      <c r="AP5">
        <v>1.0609989</v>
      </c>
      <c r="AQ5">
        <v>1.0642331</v>
      </c>
      <c r="AR5">
        <v>1.0664648000000001</v>
      </c>
      <c r="AS5">
        <v>1.0755429000000001</v>
      </c>
      <c r="AT5">
        <v>1.0841259999999999</v>
      </c>
      <c r="AU5" s="49">
        <f t="shared" si="0"/>
        <v>270.95</v>
      </c>
      <c r="AV5" s="49">
        <f t="shared" si="0"/>
        <v>1028.71</v>
      </c>
      <c r="AW5" s="49">
        <f t="shared" si="0"/>
        <v>2111.5500000000002</v>
      </c>
    </row>
    <row r="6" spans="1:49" x14ac:dyDescent="0.25">
      <c r="A6" s="2"/>
      <c r="B6" s="2">
        <f t="shared" si="1"/>
        <v>2025</v>
      </c>
      <c r="C6" s="3">
        <v>9379.7099999999991</v>
      </c>
      <c r="D6" s="3">
        <v>2.78</v>
      </c>
      <c r="E6" s="2">
        <v>1.8071600000000001</v>
      </c>
      <c r="F6">
        <v>48.257100000000001</v>
      </c>
      <c r="G6">
        <v>303.73500000000001</v>
      </c>
      <c r="H6">
        <v>444.68200000000002</v>
      </c>
      <c r="I6">
        <v>336.02800000000002</v>
      </c>
      <c r="J6" s="40">
        <v>245.77999999999997</v>
      </c>
      <c r="K6" s="40">
        <v>253.45999999999998</v>
      </c>
      <c r="L6" s="40">
        <v>637.79999999999995</v>
      </c>
      <c r="M6">
        <v>4.55</v>
      </c>
      <c r="N6">
        <v>5.7</v>
      </c>
      <c r="O6">
        <v>1.4</v>
      </c>
      <c r="P6">
        <v>3.18</v>
      </c>
      <c r="Q6" s="45">
        <v>1.1355683944991455</v>
      </c>
      <c r="R6" s="45">
        <v>4.2239801152055563</v>
      </c>
      <c r="S6" s="45">
        <v>3.4676230793352154</v>
      </c>
      <c r="T6" s="2">
        <v>1003.7</v>
      </c>
      <c r="U6" s="2">
        <v>2441.5500000000002</v>
      </c>
      <c r="V6" s="2">
        <v>4954.41</v>
      </c>
      <c r="W6" s="2">
        <v>1</v>
      </c>
      <c r="X6" s="15">
        <v>1012.6039000000001</v>
      </c>
      <c r="Y6" s="15">
        <v>1.0166982698122833</v>
      </c>
      <c r="Z6" s="15">
        <v>6325.3310000000001</v>
      </c>
      <c r="AA6">
        <v>1.0390964</v>
      </c>
      <c r="AB6">
        <v>1.0400574</v>
      </c>
      <c r="AC6">
        <v>1.0404393999999999</v>
      </c>
      <c r="AD6">
        <v>1.0405835000000001</v>
      </c>
      <c r="AE6">
        <v>1.0388044999999999</v>
      </c>
      <c r="AF6">
        <v>1.0389493999999999</v>
      </c>
      <c r="AG6">
        <v>1.0389079999999999</v>
      </c>
      <c r="AH6">
        <v>1.0398791999999999</v>
      </c>
      <c r="AI6">
        <v>1.0392842</v>
      </c>
      <c r="AJ6">
        <v>1.0411204999999999</v>
      </c>
      <c r="AK6">
        <v>1.0345253000000001</v>
      </c>
      <c r="AL6">
        <v>1.0379286999999999</v>
      </c>
      <c r="AM6">
        <v>1.0438221999999999</v>
      </c>
      <c r="AN6">
        <v>1.0519319</v>
      </c>
      <c r="AO6">
        <v>1.0513124</v>
      </c>
      <c r="AP6">
        <v>1.0509447000000001</v>
      </c>
      <c r="AQ6">
        <v>1.0553725</v>
      </c>
      <c r="AR6">
        <v>1.0584279000000001</v>
      </c>
      <c r="AS6">
        <v>1.0708567</v>
      </c>
      <c r="AT6">
        <v>1.0826076</v>
      </c>
      <c r="AU6" s="49">
        <f t="shared" si="0"/>
        <v>279.09999999999997</v>
      </c>
      <c r="AV6" s="49">
        <f t="shared" si="0"/>
        <v>1070.6100000000001</v>
      </c>
      <c r="AW6" s="49">
        <f t="shared" si="0"/>
        <v>2211.65</v>
      </c>
    </row>
    <row r="7" spans="1:49" x14ac:dyDescent="0.25">
      <c r="A7" s="2"/>
      <c r="B7" s="2">
        <f t="shared" si="1"/>
        <v>2026</v>
      </c>
      <c r="C7" s="3">
        <v>9742.5</v>
      </c>
      <c r="D7" s="3">
        <v>2.78</v>
      </c>
      <c r="E7" s="2">
        <v>1.7959499999999999</v>
      </c>
      <c r="F7">
        <v>48.4208</v>
      </c>
      <c r="G7">
        <v>304.59800000000001</v>
      </c>
      <c r="H7">
        <v>445.01799999999997</v>
      </c>
      <c r="I7">
        <v>336.52600000000001</v>
      </c>
      <c r="J7" s="40">
        <v>245.46</v>
      </c>
      <c r="K7" s="40">
        <v>252.83999999999997</v>
      </c>
      <c r="L7" s="40">
        <v>641.09</v>
      </c>
      <c r="M7">
        <v>4.76</v>
      </c>
      <c r="N7">
        <v>5.95</v>
      </c>
      <c r="O7">
        <v>1.44</v>
      </c>
      <c r="P7">
        <v>3.3</v>
      </c>
      <c r="Q7" s="45">
        <v>1.1751405524321681</v>
      </c>
      <c r="R7" s="45">
        <v>4.3855402626166748</v>
      </c>
      <c r="S7" s="45">
        <v>3.618758676628866</v>
      </c>
      <c r="T7" s="2">
        <v>1039.3900000000001</v>
      </c>
      <c r="U7" s="2">
        <v>2498.11</v>
      </c>
      <c r="V7" s="2">
        <v>5170.8100000000004</v>
      </c>
      <c r="W7" s="2">
        <v>1</v>
      </c>
      <c r="X7" s="15">
        <v>1050.3194000000001</v>
      </c>
      <c r="Y7" s="15">
        <v>1.0157715045552815</v>
      </c>
      <c r="Z7" s="15">
        <v>6568.2</v>
      </c>
      <c r="AA7">
        <v>1.0377498999999999</v>
      </c>
      <c r="AB7">
        <v>1.0388328</v>
      </c>
      <c r="AC7">
        <v>1.0392068999999999</v>
      </c>
      <c r="AD7">
        <v>1.0391755</v>
      </c>
      <c r="AE7">
        <v>1.0374416</v>
      </c>
      <c r="AF7">
        <v>1.0374391000000001</v>
      </c>
      <c r="AG7">
        <v>1.0374726999999999</v>
      </c>
      <c r="AH7">
        <v>1.0384283000000001</v>
      </c>
      <c r="AI7">
        <v>1.0377909000000001</v>
      </c>
      <c r="AJ7">
        <v>1.0394201000000001</v>
      </c>
      <c r="AK7">
        <v>1.005018</v>
      </c>
      <c r="AL7">
        <v>1.0080188999999999</v>
      </c>
      <c r="AM7">
        <v>1.0132148999999999</v>
      </c>
      <c r="AN7">
        <v>1.0203654</v>
      </c>
      <c r="AO7">
        <v>1.0198191000000001</v>
      </c>
      <c r="AP7">
        <v>1.0194949</v>
      </c>
      <c r="AQ7">
        <v>1.0233988999999999</v>
      </c>
      <c r="AR7">
        <v>1.0260928</v>
      </c>
      <c r="AS7">
        <v>1.0370512000000001</v>
      </c>
      <c r="AT7">
        <v>1.0474119</v>
      </c>
      <c r="AU7" s="49">
        <f t="shared" si="0"/>
        <v>288.45</v>
      </c>
      <c r="AV7" s="49">
        <f t="shared" si="0"/>
        <v>1108.8399999999999</v>
      </c>
      <c r="AW7" s="49">
        <f t="shared" si="0"/>
        <v>2319.9499999999998</v>
      </c>
    </row>
    <row r="8" spans="1:49" x14ac:dyDescent="0.25">
      <c r="A8" s="2"/>
      <c r="B8" s="2">
        <f t="shared" si="1"/>
        <v>2027</v>
      </c>
      <c r="C8" s="3">
        <v>10102.799999999999</v>
      </c>
      <c r="D8" s="3">
        <v>2.77</v>
      </c>
      <c r="E8" s="2">
        <v>1.78851</v>
      </c>
      <c r="F8">
        <v>48.631399999999999</v>
      </c>
      <c r="G8">
        <v>305.79000000000002</v>
      </c>
      <c r="H8">
        <v>446.233</v>
      </c>
      <c r="I8">
        <v>337.43299999999999</v>
      </c>
      <c r="J8" s="40">
        <v>245.82999999999998</v>
      </c>
      <c r="K8" s="40">
        <v>252.41</v>
      </c>
      <c r="L8" s="40">
        <v>645.01</v>
      </c>
      <c r="M8">
        <v>4.96</v>
      </c>
      <c r="N8">
        <v>6.18</v>
      </c>
      <c r="O8">
        <v>1.49</v>
      </c>
      <c r="P8">
        <v>3.4</v>
      </c>
      <c r="Q8" s="45">
        <v>1.2140503600048815</v>
      </c>
      <c r="R8" s="45">
        <v>4.5373004239134751</v>
      </c>
      <c r="S8" s="45">
        <v>3.7615540844327993</v>
      </c>
      <c r="T8" s="2">
        <v>1079.24</v>
      </c>
      <c r="U8" s="2">
        <v>2552.9899999999998</v>
      </c>
      <c r="V8" s="2">
        <v>5383.4</v>
      </c>
      <c r="W8" s="2">
        <v>1</v>
      </c>
      <c r="X8" s="15">
        <v>1090.0609999999999</v>
      </c>
      <c r="Y8" s="15">
        <v>1.0158034644166221</v>
      </c>
      <c r="Z8" s="15">
        <v>6811.7759999999998</v>
      </c>
      <c r="AA8">
        <v>1.0415519</v>
      </c>
      <c r="AB8">
        <v>1.0425857999999999</v>
      </c>
      <c r="AC8">
        <v>1.0429702999999999</v>
      </c>
      <c r="AD8">
        <v>1.0430356999999999</v>
      </c>
      <c r="AE8">
        <v>1.0410813000000001</v>
      </c>
      <c r="AF8">
        <v>1.0411900000000001</v>
      </c>
      <c r="AG8">
        <v>1.0411252</v>
      </c>
      <c r="AH8">
        <v>1.0421727000000001</v>
      </c>
      <c r="AI8">
        <v>1.0414588</v>
      </c>
      <c r="AJ8">
        <v>1.0433235999999999</v>
      </c>
      <c r="AK8">
        <v>0.9752923</v>
      </c>
      <c r="AL8">
        <v>0.97792429999999997</v>
      </c>
      <c r="AM8">
        <v>0.98248170000000001</v>
      </c>
      <c r="AN8">
        <v>0.98875310000000005</v>
      </c>
      <c r="AO8">
        <v>0.98827399999999999</v>
      </c>
      <c r="AP8">
        <v>0.98798969999999997</v>
      </c>
      <c r="AQ8">
        <v>0.99141369999999995</v>
      </c>
      <c r="AR8">
        <v>0.99377649999999995</v>
      </c>
      <c r="AS8">
        <v>1.0033878000000001</v>
      </c>
      <c r="AT8">
        <v>1.0124749</v>
      </c>
      <c r="AU8" s="49">
        <f t="shared" si="0"/>
        <v>298.45</v>
      </c>
      <c r="AV8" s="49">
        <f t="shared" si="0"/>
        <v>1145.2600000000002</v>
      </c>
      <c r="AW8" s="49">
        <f t="shared" si="0"/>
        <v>2426.2399999999998</v>
      </c>
    </row>
    <row r="9" spans="1:49" x14ac:dyDescent="0.25">
      <c r="A9" s="2"/>
      <c r="B9" s="2">
        <f t="shared" si="1"/>
        <v>2028</v>
      </c>
      <c r="C9" s="3">
        <v>10482.5</v>
      </c>
      <c r="D9" s="3">
        <v>2.77</v>
      </c>
      <c r="E9" s="2">
        <v>1.7847900000000001</v>
      </c>
      <c r="F9">
        <v>48.910200000000003</v>
      </c>
      <c r="G9">
        <v>307.38900000000001</v>
      </c>
      <c r="H9">
        <v>448.04599999999999</v>
      </c>
      <c r="I9">
        <v>338.91300000000001</v>
      </c>
      <c r="J9" s="40">
        <v>246.58</v>
      </c>
      <c r="K9" s="40">
        <v>252.37</v>
      </c>
      <c r="L9" s="40">
        <v>649.8599999999999</v>
      </c>
      <c r="M9">
        <v>5.15</v>
      </c>
      <c r="N9">
        <v>6.4</v>
      </c>
      <c r="O9">
        <v>1.53</v>
      </c>
      <c r="P9">
        <v>3.51</v>
      </c>
      <c r="Q9" s="45">
        <v>1.2515208046070241</v>
      </c>
      <c r="R9" s="45">
        <v>4.6831239846257482</v>
      </c>
      <c r="S9" s="45">
        <v>3.899624534515127</v>
      </c>
      <c r="T9" s="2">
        <v>1122.76</v>
      </c>
      <c r="U9" s="2">
        <v>2611.81</v>
      </c>
      <c r="V9" s="2">
        <v>5604.5</v>
      </c>
      <c r="W9" s="2">
        <v>1</v>
      </c>
      <c r="X9" s="15">
        <v>1131.9377999999999</v>
      </c>
      <c r="Y9" s="15">
        <v>1.0160590992463667</v>
      </c>
      <c r="Z9" s="15">
        <v>7065.6390000000001</v>
      </c>
      <c r="AA9">
        <v>1.0471668999999999</v>
      </c>
      <c r="AB9">
        <v>1.0483463</v>
      </c>
      <c r="AC9">
        <v>1.0487765</v>
      </c>
      <c r="AD9">
        <v>1.0489748000000001</v>
      </c>
      <c r="AE9">
        <v>1.0467245999999999</v>
      </c>
      <c r="AF9">
        <v>1.0469503</v>
      </c>
      <c r="AG9">
        <v>1.0467998999999999</v>
      </c>
      <c r="AH9">
        <v>1.0479847</v>
      </c>
      <c r="AI9">
        <v>1.0472295</v>
      </c>
      <c r="AJ9">
        <v>1.0494243000000001</v>
      </c>
      <c r="AK9">
        <v>0.94583379999999995</v>
      </c>
      <c r="AL9">
        <v>0.94811040000000002</v>
      </c>
      <c r="AM9">
        <v>0.95205249999999997</v>
      </c>
      <c r="AN9">
        <v>0.95747709999999997</v>
      </c>
      <c r="AO9">
        <v>0.95706270000000004</v>
      </c>
      <c r="AP9">
        <v>0.95681669999999996</v>
      </c>
      <c r="AQ9">
        <v>0.95977849999999998</v>
      </c>
      <c r="AR9">
        <v>0.96182230000000002</v>
      </c>
      <c r="AS9">
        <v>0.97013579999999999</v>
      </c>
      <c r="AT9">
        <v>0.97799590000000003</v>
      </c>
      <c r="AU9" s="49">
        <f t="shared" si="0"/>
        <v>308.60000000000002</v>
      </c>
      <c r="AV9" s="49">
        <f t="shared" si="0"/>
        <v>1181.8800000000001</v>
      </c>
      <c r="AW9" s="49">
        <f t="shared" si="0"/>
        <v>2534.21</v>
      </c>
    </row>
    <row r="10" spans="1:49" x14ac:dyDescent="0.25">
      <c r="A10" s="2"/>
      <c r="B10" s="2">
        <f t="shared" si="1"/>
        <v>2029</v>
      </c>
      <c r="C10" s="3">
        <v>10895.3</v>
      </c>
      <c r="D10" s="3">
        <v>2.76</v>
      </c>
      <c r="E10" s="2">
        <v>1.7845599999999999</v>
      </c>
      <c r="F10">
        <v>49.279600000000002</v>
      </c>
      <c r="G10">
        <v>309.54000000000002</v>
      </c>
      <c r="H10">
        <v>450.61900000000003</v>
      </c>
      <c r="I10">
        <v>341.084</v>
      </c>
      <c r="J10" s="40">
        <v>247.1</v>
      </c>
      <c r="K10" s="40">
        <v>253.03</v>
      </c>
      <c r="L10" s="40">
        <v>656.03</v>
      </c>
      <c r="M10">
        <v>5.35</v>
      </c>
      <c r="N10">
        <v>6.61</v>
      </c>
      <c r="O10">
        <v>1.58</v>
      </c>
      <c r="P10">
        <v>3.62</v>
      </c>
      <c r="Q10" s="45">
        <v>1.2855119384864426</v>
      </c>
      <c r="R10" s="45">
        <v>4.8281626684582859</v>
      </c>
      <c r="S10" s="45">
        <v>4.0361873694800545</v>
      </c>
      <c r="T10" s="2">
        <v>1164.8900000000001</v>
      </c>
      <c r="U10" s="2">
        <v>2678.74</v>
      </c>
      <c r="V10" s="2">
        <v>5843.94</v>
      </c>
      <c r="W10" s="2">
        <v>1</v>
      </c>
      <c r="X10" s="15">
        <v>1176.008</v>
      </c>
      <c r="Y10" s="15">
        <v>1.0153521381544959</v>
      </c>
      <c r="Z10" s="15">
        <v>7336.293999999999</v>
      </c>
      <c r="AA10">
        <v>1.047879</v>
      </c>
      <c r="AB10">
        <v>1.0490965999999999</v>
      </c>
      <c r="AC10">
        <v>1.0495375</v>
      </c>
      <c r="AD10">
        <v>1.0497890000000001</v>
      </c>
      <c r="AE10">
        <v>1.0474251999999999</v>
      </c>
      <c r="AF10">
        <v>1.0477078</v>
      </c>
      <c r="AG10">
        <v>1.0475123</v>
      </c>
      <c r="AH10">
        <v>1.0487438</v>
      </c>
      <c r="AI10">
        <v>1.0479779</v>
      </c>
      <c r="AJ10">
        <v>1.0503486</v>
      </c>
      <c r="AK10">
        <v>0.91710670000000005</v>
      </c>
      <c r="AL10">
        <v>0.91902360000000005</v>
      </c>
      <c r="AM10">
        <v>0.92234300000000002</v>
      </c>
      <c r="AN10">
        <v>0.92691069999999998</v>
      </c>
      <c r="AO10">
        <v>0.92656179999999999</v>
      </c>
      <c r="AP10">
        <v>0.92635469999999998</v>
      </c>
      <c r="AQ10">
        <v>0.92884860000000002</v>
      </c>
      <c r="AR10">
        <v>0.93056950000000005</v>
      </c>
      <c r="AS10">
        <v>0.93756989999999996</v>
      </c>
      <c r="AT10">
        <v>0.94418840000000004</v>
      </c>
      <c r="AU10" s="49">
        <f t="shared" si="0"/>
        <v>317.64999999999998</v>
      </c>
      <c r="AV10" s="49">
        <f t="shared" si="0"/>
        <v>1221.67</v>
      </c>
      <c r="AW10" s="49">
        <f t="shared" si="0"/>
        <v>2647.86</v>
      </c>
    </row>
    <row r="11" spans="1:49" s="41" customFormat="1" x14ac:dyDescent="0.25">
      <c r="B11" s="41">
        <f t="shared" si="1"/>
        <v>2030</v>
      </c>
      <c r="C11" s="42">
        <v>11262.6</v>
      </c>
      <c r="D11" s="42">
        <v>2.76</v>
      </c>
      <c r="E11" s="41">
        <v>1.78637</v>
      </c>
      <c r="F11" s="41">
        <v>49.624299999999998</v>
      </c>
      <c r="G11" s="41">
        <v>311.63400000000001</v>
      </c>
      <c r="H11" s="41">
        <v>453.65300000000002</v>
      </c>
      <c r="I11" s="41">
        <v>343.11799999999999</v>
      </c>
      <c r="J11" s="43">
        <v>249.01000000000002</v>
      </c>
      <c r="K11" s="43">
        <v>253.59</v>
      </c>
      <c r="L11" s="43">
        <v>661.56999999999994</v>
      </c>
      <c r="M11" s="41">
        <v>5.5</v>
      </c>
      <c r="N11" s="41">
        <v>6.78</v>
      </c>
      <c r="O11" s="41">
        <v>1.62</v>
      </c>
      <c r="P11" s="41">
        <v>3.71</v>
      </c>
      <c r="Q11" s="46">
        <v>1.3221155776876428</v>
      </c>
      <c r="R11" s="46">
        <v>4.946606727394613</v>
      </c>
      <c r="S11" s="46">
        <v>4.150490499871518</v>
      </c>
      <c r="T11" s="41">
        <v>1218.01</v>
      </c>
      <c r="U11" s="41">
        <v>2731.57</v>
      </c>
      <c r="V11" s="41">
        <v>6053.08</v>
      </c>
      <c r="W11" s="41">
        <v>1</v>
      </c>
      <c r="X11" s="44">
        <v>1221.8771999999999</v>
      </c>
      <c r="Y11" s="44">
        <v>1.0176801882029145</v>
      </c>
      <c r="Z11" s="44">
        <v>7588.6710000000003</v>
      </c>
      <c r="AA11" s="41">
        <v>1.0653877</v>
      </c>
      <c r="AB11" s="41">
        <v>1.0664775</v>
      </c>
      <c r="AC11" s="41">
        <v>1.0669857</v>
      </c>
      <c r="AD11" s="41">
        <v>1.0678626</v>
      </c>
      <c r="AE11" s="41">
        <v>1.0646343</v>
      </c>
      <c r="AF11" s="41">
        <v>1.0654615000000001</v>
      </c>
      <c r="AG11" s="41">
        <v>1.0648740999999999</v>
      </c>
      <c r="AH11" s="41">
        <v>1.0664910000000001</v>
      </c>
      <c r="AI11" s="41">
        <v>1.0655686</v>
      </c>
      <c r="AJ11" s="41">
        <v>1.0690938999999999</v>
      </c>
      <c r="AK11" s="41">
        <v>0.88734880000000005</v>
      </c>
      <c r="AL11" s="41">
        <v>0.88899260000000002</v>
      </c>
      <c r="AM11" s="41">
        <v>0.89183900000000005</v>
      </c>
      <c r="AN11" s="41">
        <v>0.89575579999999999</v>
      </c>
      <c r="AO11" s="41">
        <v>0.89545669999999999</v>
      </c>
      <c r="AP11" s="41">
        <v>0.89527900000000005</v>
      </c>
      <c r="AQ11" s="41">
        <v>0.89741749999999998</v>
      </c>
      <c r="AR11" s="41">
        <v>0.89889319999999995</v>
      </c>
      <c r="AS11" s="41">
        <v>0.90489609999999998</v>
      </c>
      <c r="AT11" s="41">
        <v>0.91057149999999998</v>
      </c>
      <c r="AU11" s="50">
        <f t="shared" si="0"/>
        <v>329.21999999999991</v>
      </c>
      <c r="AV11" s="51">
        <f t="shared" si="0"/>
        <v>1254.4099999999999</v>
      </c>
      <c r="AW11" s="51">
        <f t="shared" si="0"/>
        <v>2745.8399999999997</v>
      </c>
    </row>
    <row r="12" spans="1:49" x14ac:dyDescent="0.25">
      <c r="A12" s="2"/>
      <c r="B12" s="2">
        <f t="shared" si="1"/>
        <v>2031</v>
      </c>
      <c r="C12" s="3">
        <v>11707.5</v>
      </c>
      <c r="D12" s="3">
        <v>2.75</v>
      </c>
      <c r="E12" s="2">
        <v>1.78884</v>
      </c>
      <c r="F12">
        <v>50.038200000000003</v>
      </c>
      <c r="G12">
        <v>314.02300000000002</v>
      </c>
      <c r="H12">
        <v>456.70699999999999</v>
      </c>
      <c r="I12">
        <v>345.6</v>
      </c>
      <c r="J12" s="40">
        <v>249.71</v>
      </c>
      <c r="K12" s="40">
        <v>254.57</v>
      </c>
      <c r="L12" s="40">
        <v>668.08</v>
      </c>
      <c r="M12">
        <v>5.69</v>
      </c>
      <c r="N12">
        <v>6.99</v>
      </c>
      <c r="O12">
        <v>1.66</v>
      </c>
      <c r="P12">
        <v>3.81</v>
      </c>
      <c r="Q12" s="45">
        <v>1.3536502342717551</v>
      </c>
      <c r="R12" s="45">
        <v>5.0860274187846173</v>
      </c>
      <c r="S12" s="45">
        <v>4.2799215662794872</v>
      </c>
      <c r="T12" s="2">
        <v>1267.79</v>
      </c>
      <c r="U12" s="2">
        <v>2811.17</v>
      </c>
      <c r="V12" s="2">
        <v>6313.94</v>
      </c>
      <c r="W12" s="2">
        <v>1</v>
      </c>
      <c r="X12" s="15">
        <v>1270.4336999999998</v>
      </c>
      <c r="Y12" s="15">
        <v>1.0179490295614606</v>
      </c>
      <c r="Z12" s="15">
        <v>7886.3830000000007</v>
      </c>
      <c r="AA12">
        <v>1.0695490999999999</v>
      </c>
      <c r="AB12">
        <v>1.0709317</v>
      </c>
      <c r="AC12">
        <v>1.0715086</v>
      </c>
      <c r="AD12">
        <v>1.0724958</v>
      </c>
      <c r="AE12">
        <v>1.0689971</v>
      </c>
      <c r="AF12">
        <v>1.0699095000000001</v>
      </c>
      <c r="AG12">
        <v>1.0692846</v>
      </c>
      <c r="AH12">
        <v>1.0710341000000001</v>
      </c>
      <c r="AI12">
        <v>1.0701265</v>
      </c>
      <c r="AJ12">
        <v>1.0740255999999999</v>
      </c>
      <c r="AK12">
        <v>0.89214700000000002</v>
      </c>
      <c r="AL12">
        <v>0.8928277</v>
      </c>
      <c r="AM12">
        <v>0.89400630000000003</v>
      </c>
      <c r="AN12">
        <v>0.89562819999999999</v>
      </c>
      <c r="AO12">
        <v>0.89550419999999997</v>
      </c>
      <c r="AP12">
        <v>0.89543070000000002</v>
      </c>
      <c r="AQ12">
        <v>0.89631620000000001</v>
      </c>
      <c r="AR12">
        <v>0.89692720000000004</v>
      </c>
      <c r="AS12">
        <v>0.89941289999999996</v>
      </c>
      <c r="AT12">
        <v>0.90176290000000003</v>
      </c>
      <c r="AU12" s="49">
        <f t="shared" si="0"/>
        <v>338.02</v>
      </c>
      <c r="AV12" s="49">
        <f t="shared" si="0"/>
        <v>1294.75</v>
      </c>
      <c r="AW12" s="49">
        <f t="shared" si="0"/>
        <v>2859.33</v>
      </c>
    </row>
    <row r="13" spans="1:49" x14ac:dyDescent="0.25">
      <c r="A13" s="2"/>
      <c r="B13" s="2">
        <f t="shared" si="1"/>
        <v>2032</v>
      </c>
      <c r="C13" s="3">
        <v>12140.8</v>
      </c>
      <c r="D13" s="3">
        <v>2.75</v>
      </c>
      <c r="E13" s="2">
        <v>1.7919499999999999</v>
      </c>
      <c r="F13">
        <v>50.431399999999996</v>
      </c>
      <c r="G13">
        <v>316.34500000000003</v>
      </c>
      <c r="H13">
        <v>459.86799999999999</v>
      </c>
      <c r="I13">
        <v>347.98700000000002</v>
      </c>
      <c r="J13" s="40">
        <v>250.57</v>
      </c>
      <c r="K13" s="40">
        <v>256.05</v>
      </c>
      <c r="L13" s="40">
        <v>674.07</v>
      </c>
      <c r="M13">
        <v>5.86</v>
      </c>
      <c r="N13">
        <v>7.18</v>
      </c>
      <c r="O13">
        <v>1.71</v>
      </c>
      <c r="P13">
        <v>3.91</v>
      </c>
      <c r="Q13" s="45">
        <v>1.3856407391148182</v>
      </c>
      <c r="R13" s="45">
        <v>5.2077719195469632</v>
      </c>
      <c r="S13" s="45">
        <v>4.3927040218374946</v>
      </c>
      <c r="T13" s="2">
        <v>1322.86</v>
      </c>
      <c r="U13" s="2">
        <v>2889.45</v>
      </c>
      <c r="V13" s="2">
        <v>6566.44</v>
      </c>
      <c r="W13" s="2">
        <v>1</v>
      </c>
      <c r="X13" s="15">
        <v>1321.8308</v>
      </c>
      <c r="Y13" s="15">
        <v>1.0199268727216959</v>
      </c>
      <c r="Z13" s="15">
        <v>8183.4449999999997</v>
      </c>
      <c r="AA13">
        <v>1.0823531</v>
      </c>
      <c r="AB13">
        <v>1.0838192</v>
      </c>
      <c r="AC13">
        <v>1.0844479</v>
      </c>
      <c r="AD13">
        <v>1.0857308000000001</v>
      </c>
      <c r="AE13">
        <v>1.0815942999999999</v>
      </c>
      <c r="AF13">
        <v>1.0827267</v>
      </c>
      <c r="AG13">
        <v>1.0819384000000001</v>
      </c>
      <c r="AH13">
        <v>1.0839968</v>
      </c>
      <c r="AI13">
        <v>1.0829340999999999</v>
      </c>
      <c r="AJ13">
        <v>1.0876151000000001</v>
      </c>
      <c r="AK13">
        <v>0.89109090000000002</v>
      </c>
      <c r="AL13">
        <v>0.8909321</v>
      </c>
      <c r="AM13">
        <v>0.89065720000000004</v>
      </c>
      <c r="AN13">
        <v>0.89027880000000004</v>
      </c>
      <c r="AO13">
        <v>0.89030770000000004</v>
      </c>
      <c r="AP13">
        <v>0.89032489999999997</v>
      </c>
      <c r="AQ13">
        <v>0.89011830000000003</v>
      </c>
      <c r="AR13">
        <v>0.88997579999999998</v>
      </c>
      <c r="AS13">
        <v>0.88939590000000002</v>
      </c>
      <c r="AT13">
        <v>0.88884759999999996</v>
      </c>
      <c r="AU13" s="49">
        <f t="shared" si="0"/>
        <v>347.2</v>
      </c>
      <c r="AV13" s="49">
        <f t="shared" si="0"/>
        <v>1333.45</v>
      </c>
      <c r="AW13" s="49">
        <f t="shared" si="0"/>
        <v>2960.9900000000007</v>
      </c>
    </row>
    <row r="14" spans="1:49" x14ac:dyDescent="0.25">
      <c r="A14" s="2"/>
      <c r="B14" s="2">
        <f t="shared" si="1"/>
        <v>2033</v>
      </c>
      <c r="C14" s="3">
        <v>12611.7</v>
      </c>
      <c r="D14" s="3">
        <v>2.74</v>
      </c>
      <c r="E14" s="2">
        <v>1.7942400000000001</v>
      </c>
      <c r="F14">
        <v>50.825899999999997</v>
      </c>
      <c r="G14">
        <v>318.68</v>
      </c>
      <c r="H14">
        <v>462.952</v>
      </c>
      <c r="I14">
        <v>350.40899999999999</v>
      </c>
      <c r="J14" s="40">
        <v>251.10999999999999</v>
      </c>
      <c r="K14" s="40">
        <v>257.35000000000002</v>
      </c>
      <c r="L14" s="40">
        <v>680.26</v>
      </c>
      <c r="M14">
        <v>6.05</v>
      </c>
      <c r="N14">
        <v>7.39</v>
      </c>
      <c r="O14">
        <v>1.75</v>
      </c>
      <c r="P14">
        <v>4.0199999999999996</v>
      </c>
      <c r="Q14" s="45">
        <v>1.4183425590378718</v>
      </c>
      <c r="R14" s="45">
        <v>5.3482028366038472</v>
      </c>
      <c r="S14" s="45">
        <v>4.5225943021785788</v>
      </c>
      <c r="T14" s="2">
        <v>1377.29</v>
      </c>
      <c r="U14" s="2">
        <v>2977.32</v>
      </c>
      <c r="V14" s="2">
        <v>6841.37</v>
      </c>
      <c r="W14" s="2">
        <v>1</v>
      </c>
      <c r="X14" s="15">
        <v>1375.5828999999999</v>
      </c>
      <c r="Y14" s="15">
        <v>1.0209224382536908</v>
      </c>
      <c r="Z14" s="15">
        <v>8502.5730000000003</v>
      </c>
      <c r="AA14">
        <v>1.0899794</v>
      </c>
      <c r="AB14">
        <v>1.0915785</v>
      </c>
      <c r="AC14">
        <v>1.0922381999999999</v>
      </c>
      <c r="AD14">
        <v>1.0936294</v>
      </c>
      <c r="AE14">
        <v>1.0891013</v>
      </c>
      <c r="AF14">
        <v>1.0902961</v>
      </c>
      <c r="AG14">
        <v>1.0894550999999999</v>
      </c>
      <c r="AH14">
        <v>1.0917071</v>
      </c>
      <c r="AI14">
        <v>1.0905358999999999</v>
      </c>
      <c r="AJ14">
        <v>1.0956547000000001</v>
      </c>
      <c r="AK14">
        <v>0.8870614</v>
      </c>
      <c r="AL14">
        <v>0.88612709999999995</v>
      </c>
      <c r="AM14">
        <v>0.88450910000000005</v>
      </c>
      <c r="AN14">
        <v>0.88228280000000003</v>
      </c>
      <c r="AO14">
        <v>0.88245280000000004</v>
      </c>
      <c r="AP14">
        <v>0.88255380000000005</v>
      </c>
      <c r="AQ14">
        <v>0.88133819999999996</v>
      </c>
      <c r="AR14">
        <v>0.88049940000000004</v>
      </c>
      <c r="AS14">
        <v>0.87708739999999996</v>
      </c>
      <c r="AT14">
        <v>0.87386140000000001</v>
      </c>
      <c r="AU14" s="49">
        <f t="shared" si="0"/>
        <v>356.15999999999997</v>
      </c>
      <c r="AV14" s="49">
        <f t="shared" si="0"/>
        <v>1376.3600000000001</v>
      </c>
      <c r="AW14" s="49">
        <f t="shared" si="0"/>
        <v>3076.54</v>
      </c>
    </row>
    <row r="15" spans="1:49" x14ac:dyDescent="0.25">
      <c r="A15" s="2"/>
      <c r="B15" s="2">
        <f t="shared" si="1"/>
        <v>2034</v>
      </c>
      <c r="C15" s="3">
        <v>13110.4</v>
      </c>
      <c r="D15" s="3">
        <v>2.73</v>
      </c>
      <c r="E15" s="2">
        <v>1.7955000000000001</v>
      </c>
      <c r="F15">
        <v>51.198300000000003</v>
      </c>
      <c r="G15">
        <v>320.892</v>
      </c>
      <c r="H15">
        <v>465.75299999999999</v>
      </c>
      <c r="I15">
        <v>352.73200000000003</v>
      </c>
      <c r="J15" s="40">
        <v>251.41</v>
      </c>
      <c r="K15" s="40">
        <v>258.75</v>
      </c>
      <c r="L15" s="40">
        <v>686.1</v>
      </c>
      <c r="M15">
        <v>6.25</v>
      </c>
      <c r="N15">
        <v>7.61</v>
      </c>
      <c r="O15">
        <v>1.8</v>
      </c>
      <c r="P15">
        <v>4.13</v>
      </c>
      <c r="Q15" s="45">
        <v>1.4524879678612623</v>
      </c>
      <c r="R15" s="45">
        <v>5.495304347826087</v>
      </c>
      <c r="S15" s="45">
        <v>4.6581693630666079</v>
      </c>
      <c r="T15" s="2">
        <v>1434.32</v>
      </c>
      <c r="U15" s="2">
        <v>3071.05</v>
      </c>
      <c r="V15" s="2">
        <v>7130.19</v>
      </c>
      <c r="W15" s="2">
        <v>1</v>
      </c>
      <c r="X15" s="15">
        <v>1431.7413999999999</v>
      </c>
      <c r="Y15" s="15">
        <v>1.0215572766033139</v>
      </c>
      <c r="Z15" s="15">
        <v>8837.5079999999998</v>
      </c>
      <c r="AA15">
        <v>1.0961535</v>
      </c>
      <c r="AB15">
        <v>1.0979795000000001</v>
      </c>
      <c r="AC15">
        <v>1.0987004</v>
      </c>
      <c r="AD15">
        <v>1.1002394</v>
      </c>
      <c r="AE15">
        <v>1.0953558999999999</v>
      </c>
      <c r="AF15">
        <v>1.0966655999999999</v>
      </c>
      <c r="AG15">
        <v>1.0957592</v>
      </c>
      <c r="AH15">
        <v>1.098182</v>
      </c>
      <c r="AI15">
        <v>1.0969814</v>
      </c>
      <c r="AJ15">
        <v>1.1025707</v>
      </c>
      <c r="AK15">
        <v>0.88022089999999997</v>
      </c>
      <c r="AL15">
        <v>0.87859540000000003</v>
      </c>
      <c r="AM15">
        <v>0.87578049999999996</v>
      </c>
      <c r="AN15">
        <v>0.87190690000000004</v>
      </c>
      <c r="AO15">
        <v>0.87220279999999994</v>
      </c>
      <c r="AP15">
        <v>0.87237849999999995</v>
      </c>
      <c r="AQ15">
        <v>0.87026360000000003</v>
      </c>
      <c r="AR15">
        <v>0.86880420000000003</v>
      </c>
      <c r="AS15">
        <v>0.86286779999999996</v>
      </c>
      <c r="AT15">
        <v>0.85725519999999999</v>
      </c>
      <c r="AU15" s="49">
        <f t="shared" si="0"/>
        <v>365.16999999999996</v>
      </c>
      <c r="AV15" s="49">
        <f t="shared" si="0"/>
        <v>1421.91</v>
      </c>
      <c r="AW15" s="49">
        <f t="shared" si="0"/>
        <v>3195.97</v>
      </c>
    </row>
    <row r="16" spans="1:49" x14ac:dyDescent="0.25">
      <c r="A16" s="2"/>
      <c r="B16" s="2">
        <f t="shared" si="1"/>
        <v>2035</v>
      </c>
      <c r="C16" s="3">
        <v>13625.9</v>
      </c>
      <c r="D16" s="3">
        <v>2.73</v>
      </c>
      <c r="E16" s="2">
        <v>1.79522</v>
      </c>
      <c r="F16">
        <v>51.553100000000001</v>
      </c>
      <c r="G16">
        <v>323.048</v>
      </c>
      <c r="H16">
        <v>468.51100000000002</v>
      </c>
      <c r="I16">
        <v>354.81400000000002</v>
      </c>
      <c r="J16" s="40">
        <v>251.46</v>
      </c>
      <c r="K16" s="40">
        <v>260.04000000000002</v>
      </c>
      <c r="L16" s="40">
        <v>691.62</v>
      </c>
      <c r="M16">
        <v>6.46</v>
      </c>
      <c r="N16">
        <v>7.87</v>
      </c>
      <c r="O16">
        <v>1.86</v>
      </c>
      <c r="P16">
        <v>4.26</v>
      </c>
      <c r="Q16" s="45">
        <v>1.4883480474031654</v>
      </c>
      <c r="R16" s="45">
        <v>5.6528610982925693</v>
      </c>
      <c r="S16" s="45">
        <v>4.8014950406292476</v>
      </c>
      <c r="T16" s="2">
        <v>1490.38</v>
      </c>
      <c r="U16" s="2">
        <v>3166.63</v>
      </c>
      <c r="V16" s="2">
        <v>7433.43</v>
      </c>
      <c r="W16" s="2">
        <v>1</v>
      </c>
      <c r="X16" s="15">
        <v>1490.2570000000001</v>
      </c>
      <c r="Y16" s="15">
        <v>1.0216110247280938</v>
      </c>
      <c r="Z16" s="15">
        <v>9187.0810000000001</v>
      </c>
      <c r="AA16">
        <v>1.0989591000000001</v>
      </c>
      <c r="AB16">
        <v>1.1005316000000001</v>
      </c>
      <c r="AC16">
        <v>1.1012293</v>
      </c>
      <c r="AD16">
        <v>1.1030983999999999</v>
      </c>
      <c r="AE16">
        <v>1.0979307</v>
      </c>
      <c r="AF16">
        <v>1.0995206</v>
      </c>
      <c r="AG16">
        <v>1.0984031000000001</v>
      </c>
      <c r="AH16">
        <v>1.1009382999999999</v>
      </c>
      <c r="AI16">
        <v>1.0997045999999999</v>
      </c>
      <c r="AJ16">
        <v>1.1058706</v>
      </c>
      <c r="AK16">
        <v>0.87111139999999998</v>
      </c>
      <c r="AL16">
        <v>0.86887530000000002</v>
      </c>
      <c r="AM16">
        <v>0.86500319999999997</v>
      </c>
      <c r="AN16">
        <v>0.85967490000000002</v>
      </c>
      <c r="AO16">
        <v>0.86008189999999995</v>
      </c>
      <c r="AP16">
        <v>0.86032350000000002</v>
      </c>
      <c r="AQ16">
        <v>0.85741440000000002</v>
      </c>
      <c r="AR16">
        <v>0.85540689999999997</v>
      </c>
      <c r="AS16">
        <v>0.84724100000000002</v>
      </c>
      <c r="AT16">
        <v>0.8395205</v>
      </c>
      <c r="AU16" s="49">
        <f t="shared" si="0"/>
        <v>374.26</v>
      </c>
      <c r="AV16" s="49">
        <f t="shared" si="0"/>
        <v>1469.9699999999998</v>
      </c>
      <c r="AW16" s="49">
        <f t="shared" si="0"/>
        <v>3320.8100000000004</v>
      </c>
    </row>
    <row r="17" spans="1:49" x14ac:dyDescent="0.25">
      <c r="A17" s="2"/>
      <c r="B17" s="2">
        <f t="shared" si="1"/>
        <v>2036</v>
      </c>
      <c r="C17" s="3">
        <v>14198.9</v>
      </c>
      <c r="D17" s="3">
        <v>2.72</v>
      </c>
      <c r="E17" s="2">
        <v>1.7943100000000001</v>
      </c>
      <c r="F17">
        <v>51.929400000000001</v>
      </c>
      <c r="G17">
        <v>325.197</v>
      </c>
      <c r="H17">
        <v>471.161</v>
      </c>
      <c r="I17">
        <v>357.12700000000001</v>
      </c>
      <c r="J17" s="40">
        <v>251.45</v>
      </c>
      <c r="K17" s="40">
        <v>260.92</v>
      </c>
      <c r="L17" s="40">
        <v>697.91000000000008</v>
      </c>
      <c r="M17">
        <v>6.71</v>
      </c>
      <c r="N17">
        <v>8.1300000000000008</v>
      </c>
      <c r="O17">
        <v>1.91</v>
      </c>
      <c r="P17">
        <v>4.4000000000000004</v>
      </c>
      <c r="Q17" s="45">
        <v>1.5285344999005765</v>
      </c>
      <c r="R17" s="45">
        <v>5.8325157136286991</v>
      </c>
      <c r="S17" s="45">
        <v>4.9709274834864088</v>
      </c>
      <c r="T17" s="2">
        <v>1543.51</v>
      </c>
      <c r="U17" s="2">
        <v>3264.31</v>
      </c>
      <c r="V17" s="2">
        <v>7771.06</v>
      </c>
      <c r="W17" s="2">
        <v>1</v>
      </c>
      <c r="X17" s="15">
        <v>1551.6674</v>
      </c>
      <c r="Y17" s="15">
        <v>1.0194687159247211</v>
      </c>
      <c r="Z17" s="15">
        <v>9559.5330000000013</v>
      </c>
      <c r="AA17">
        <v>1.0957732</v>
      </c>
      <c r="AB17">
        <v>1.0971088</v>
      </c>
      <c r="AC17">
        <v>1.0977600999999999</v>
      </c>
      <c r="AD17">
        <v>1.0997079999999999</v>
      </c>
      <c r="AE17">
        <v>1.0945616</v>
      </c>
      <c r="AF17">
        <v>1.0962394</v>
      </c>
      <c r="AG17">
        <v>1.0950424999999999</v>
      </c>
      <c r="AH17">
        <v>1.0975465</v>
      </c>
      <c r="AI17">
        <v>1.0963130000000001</v>
      </c>
      <c r="AJ17">
        <v>1.1026043999999999</v>
      </c>
      <c r="AK17">
        <v>0.81538319999999997</v>
      </c>
      <c r="AL17">
        <v>0.81414220000000004</v>
      </c>
      <c r="AM17">
        <v>0.81199339999999998</v>
      </c>
      <c r="AN17">
        <v>0.80903639999999999</v>
      </c>
      <c r="AO17">
        <v>0.80926229999999999</v>
      </c>
      <c r="AP17">
        <v>0.80939640000000002</v>
      </c>
      <c r="AQ17">
        <v>0.80778190000000005</v>
      </c>
      <c r="AR17">
        <v>0.80666789999999999</v>
      </c>
      <c r="AS17">
        <v>0.80213610000000002</v>
      </c>
      <c r="AT17">
        <v>0.79785159999999999</v>
      </c>
      <c r="AU17" s="49">
        <f t="shared" si="0"/>
        <v>384.34999999999997</v>
      </c>
      <c r="AV17" s="49">
        <f t="shared" si="0"/>
        <v>1521.8200000000002</v>
      </c>
      <c r="AW17" s="49">
        <f t="shared" si="0"/>
        <v>3469.2599999999993</v>
      </c>
    </row>
    <row r="18" spans="1:49" x14ac:dyDescent="0.25">
      <c r="A18" s="2"/>
      <c r="B18" s="2">
        <f t="shared" si="1"/>
        <v>2037</v>
      </c>
      <c r="C18" s="3">
        <v>14854.8</v>
      </c>
      <c r="D18" s="3">
        <v>2.71</v>
      </c>
      <c r="E18" s="2">
        <v>1.7925599999999999</v>
      </c>
      <c r="F18">
        <v>52.325699999999998</v>
      </c>
      <c r="G18">
        <v>327.41800000000001</v>
      </c>
      <c r="H18">
        <v>473.637</v>
      </c>
      <c r="I18">
        <v>359.61799999999999</v>
      </c>
      <c r="J18" s="40">
        <v>250.38</v>
      </c>
      <c r="K18" s="40">
        <v>262.17</v>
      </c>
      <c r="L18" s="40">
        <v>704.71999999999991</v>
      </c>
      <c r="M18">
        <v>6.99</v>
      </c>
      <c r="N18">
        <v>8.43</v>
      </c>
      <c r="O18">
        <v>1.97</v>
      </c>
      <c r="P18">
        <v>4.57</v>
      </c>
      <c r="Q18" s="45">
        <v>1.5675772825305536</v>
      </c>
      <c r="R18" s="45">
        <v>6.037647328069573</v>
      </c>
      <c r="S18" s="45">
        <v>5.163114428425474</v>
      </c>
      <c r="T18" s="2">
        <v>1597.27</v>
      </c>
      <c r="U18" s="2">
        <v>3382.44</v>
      </c>
      <c r="V18" s="2">
        <v>8159.85</v>
      </c>
      <c r="W18" s="2">
        <v>1</v>
      </c>
      <c r="X18" s="15">
        <v>1615.9543999999999</v>
      </c>
      <c r="Y18" s="15">
        <v>1.0160249661780245</v>
      </c>
      <c r="Z18" s="15">
        <v>9979.902</v>
      </c>
      <c r="AA18">
        <v>1.0807853000000001</v>
      </c>
      <c r="AB18">
        <v>1.0824480999999999</v>
      </c>
      <c r="AC18">
        <v>1.0831374</v>
      </c>
      <c r="AD18">
        <v>1.0846038</v>
      </c>
      <c r="AE18">
        <v>1.0800235</v>
      </c>
      <c r="AF18">
        <v>1.0813801000000001</v>
      </c>
      <c r="AG18">
        <v>1.0804617000000001</v>
      </c>
      <c r="AH18">
        <v>1.0826982000000001</v>
      </c>
      <c r="AI18">
        <v>1.0816497</v>
      </c>
      <c r="AJ18">
        <v>1.0873177999999999</v>
      </c>
      <c r="AK18">
        <v>0.76142399999999999</v>
      </c>
      <c r="AL18">
        <v>0.76112769999999996</v>
      </c>
      <c r="AM18">
        <v>0.76061440000000002</v>
      </c>
      <c r="AN18">
        <v>0.75990820000000003</v>
      </c>
      <c r="AO18">
        <v>0.75996209999999997</v>
      </c>
      <c r="AP18">
        <v>0.75999410000000001</v>
      </c>
      <c r="AQ18">
        <v>0.75960859999999997</v>
      </c>
      <c r="AR18">
        <v>0.75934250000000003</v>
      </c>
      <c r="AS18">
        <v>0.75826020000000005</v>
      </c>
      <c r="AT18">
        <v>0.75723689999999999</v>
      </c>
      <c r="AU18" s="49">
        <f t="shared" si="0"/>
        <v>392.49</v>
      </c>
      <c r="AV18" s="49">
        <f t="shared" si="0"/>
        <v>1582.89</v>
      </c>
      <c r="AW18" s="49">
        <f t="shared" si="0"/>
        <v>3638.5499999999997</v>
      </c>
    </row>
    <row r="19" spans="1:49" x14ac:dyDescent="0.25">
      <c r="A19" s="2"/>
      <c r="B19" s="2">
        <f t="shared" si="1"/>
        <v>2038</v>
      </c>
      <c r="C19" s="3">
        <v>15480.7</v>
      </c>
      <c r="D19" s="3">
        <v>2.7</v>
      </c>
      <c r="E19" s="2">
        <v>1.78956</v>
      </c>
      <c r="F19">
        <v>52.642800000000001</v>
      </c>
      <c r="G19">
        <v>329.22399999999999</v>
      </c>
      <c r="H19">
        <v>475.85300000000001</v>
      </c>
      <c r="I19">
        <v>361.58100000000002</v>
      </c>
      <c r="J19" s="40">
        <v>249.83999999999997</v>
      </c>
      <c r="K19" s="40">
        <v>263.36</v>
      </c>
      <c r="L19" s="40">
        <v>710.13</v>
      </c>
      <c r="M19">
        <v>7.26</v>
      </c>
      <c r="N19">
        <v>8.7200000000000006</v>
      </c>
      <c r="O19">
        <v>2.0299999999999998</v>
      </c>
      <c r="P19">
        <v>4.7300000000000004</v>
      </c>
      <c r="Q19" s="45">
        <v>1.6113112391930837</v>
      </c>
      <c r="R19" s="45">
        <v>6.2296096597812873</v>
      </c>
      <c r="S19" s="45">
        <v>5.3430639460380487</v>
      </c>
      <c r="T19" s="2">
        <v>1657.33</v>
      </c>
      <c r="U19" s="2">
        <v>3491.56</v>
      </c>
      <c r="V19" s="2">
        <v>8528.3799999999992</v>
      </c>
      <c r="W19" s="2">
        <v>1</v>
      </c>
      <c r="X19" s="15">
        <v>1682.8923</v>
      </c>
      <c r="Y19" s="15">
        <v>1.0144824247518569</v>
      </c>
      <c r="Z19" s="15">
        <v>10388.860999999999</v>
      </c>
      <c r="AA19">
        <v>1.0778281999999999</v>
      </c>
      <c r="AB19">
        <v>1.0795028</v>
      </c>
      <c r="AC19">
        <v>1.0801919</v>
      </c>
      <c r="AD19">
        <v>1.0816091000000001</v>
      </c>
      <c r="AE19">
        <v>1.0770624</v>
      </c>
      <c r="AF19">
        <v>1.0784016000000001</v>
      </c>
      <c r="AG19">
        <v>1.0775001</v>
      </c>
      <c r="AH19">
        <v>1.0797137000000001</v>
      </c>
      <c r="AI19">
        <v>1.0786802</v>
      </c>
      <c r="AJ19">
        <v>1.0843886</v>
      </c>
      <c r="AK19">
        <v>0.707013</v>
      </c>
      <c r="AL19">
        <v>0.70769879999999996</v>
      </c>
      <c r="AM19">
        <v>0.70888629999999997</v>
      </c>
      <c r="AN19">
        <v>0.71052040000000005</v>
      </c>
      <c r="AO19">
        <v>0.71039560000000002</v>
      </c>
      <c r="AP19">
        <v>0.71032150000000005</v>
      </c>
      <c r="AQ19">
        <v>0.71121369999999995</v>
      </c>
      <c r="AR19">
        <v>0.71182939999999995</v>
      </c>
      <c r="AS19">
        <v>0.71433380000000002</v>
      </c>
      <c r="AT19">
        <v>0.71670149999999999</v>
      </c>
      <c r="AU19" s="49">
        <f t="shared" si="0"/>
        <v>402.57</v>
      </c>
      <c r="AV19" s="49">
        <f t="shared" si="0"/>
        <v>1640.6299999999997</v>
      </c>
      <c r="AW19" s="49">
        <f t="shared" si="0"/>
        <v>3794.2699999999995</v>
      </c>
    </row>
    <row r="20" spans="1:49" x14ac:dyDescent="0.25">
      <c r="A20" s="2"/>
      <c r="B20" s="2">
        <f t="shared" si="1"/>
        <v>2039</v>
      </c>
      <c r="C20" s="3">
        <v>16150.3</v>
      </c>
      <c r="D20" s="3">
        <v>2.69</v>
      </c>
      <c r="E20" s="2">
        <v>1.7862899999999999</v>
      </c>
      <c r="F20">
        <v>52.956600000000002</v>
      </c>
      <c r="G20">
        <v>330.995</v>
      </c>
      <c r="H20">
        <v>478.00400000000002</v>
      </c>
      <c r="I20">
        <v>363.56200000000001</v>
      </c>
      <c r="J20" s="40">
        <v>249.31</v>
      </c>
      <c r="K20" s="40">
        <v>264.25</v>
      </c>
      <c r="L20" s="40">
        <v>715.6400000000001</v>
      </c>
      <c r="M20">
        <v>7.53</v>
      </c>
      <c r="N20">
        <v>9.02</v>
      </c>
      <c r="O20">
        <v>2.1</v>
      </c>
      <c r="P20">
        <v>4.9000000000000004</v>
      </c>
      <c r="Q20" s="45">
        <v>1.6572139103926837</v>
      </c>
      <c r="R20" s="45">
        <v>6.4398864711447494</v>
      </c>
      <c r="S20" s="45">
        <v>5.5416550220781389</v>
      </c>
      <c r="T20" s="2">
        <v>1722.28</v>
      </c>
      <c r="U20" s="2">
        <v>3610.94</v>
      </c>
      <c r="V20" s="2">
        <v>8922.9699999999993</v>
      </c>
      <c r="W20" s="2">
        <v>1</v>
      </c>
      <c r="X20" s="15">
        <v>1753.1889000000001</v>
      </c>
      <c r="Y20" s="15">
        <v>1.0131136602724218</v>
      </c>
      <c r="Z20" s="15">
        <v>10826.297999999999</v>
      </c>
      <c r="AA20">
        <v>1.0745598999999999</v>
      </c>
      <c r="AB20">
        <v>1.0765901</v>
      </c>
      <c r="AC20">
        <v>1.0773184</v>
      </c>
      <c r="AD20">
        <v>1.0784564000000001</v>
      </c>
      <c r="AE20">
        <v>1.0740308999999999</v>
      </c>
      <c r="AF20">
        <v>1.0751425999999999</v>
      </c>
      <c r="AG20">
        <v>1.074419</v>
      </c>
      <c r="AH20">
        <v>1.0765889</v>
      </c>
      <c r="AI20">
        <v>1.0755891</v>
      </c>
      <c r="AJ20">
        <v>1.0810595000000001</v>
      </c>
      <c r="AK20">
        <v>0.652976</v>
      </c>
      <c r="AL20">
        <v>0.65461729999999996</v>
      </c>
      <c r="AM20">
        <v>0.65745940000000003</v>
      </c>
      <c r="AN20">
        <v>0.66137029999999997</v>
      </c>
      <c r="AO20">
        <v>0.66107150000000003</v>
      </c>
      <c r="AP20">
        <v>0.66089419999999999</v>
      </c>
      <c r="AQ20">
        <v>0.66302950000000005</v>
      </c>
      <c r="AR20">
        <v>0.66450290000000001</v>
      </c>
      <c r="AS20">
        <v>0.67049669999999995</v>
      </c>
      <c r="AT20">
        <v>0.67616350000000003</v>
      </c>
      <c r="AU20" s="49">
        <f t="shared" si="0"/>
        <v>413.15999999999997</v>
      </c>
      <c r="AV20" s="49">
        <f t="shared" si="0"/>
        <v>1701.74</v>
      </c>
      <c r="AW20" s="49">
        <f t="shared" si="0"/>
        <v>3965.83</v>
      </c>
    </row>
    <row r="21" spans="1:49" x14ac:dyDescent="0.25">
      <c r="A21" s="2"/>
      <c r="B21" s="2">
        <f t="shared" si="1"/>
        <v>2040</v>
      </c>
      <c r="C21" s="3">
        <v>16833</v>
      </c>
      <c r="D21" s="3">
        <v>2.68</v>
      </c>
      <c r="E21" s="2">
        <v>1.78159</v>
      </c>
      <c r="F21">
        <v>53.213900000000002</v>
      </c>
      <c r="G21">
        <v>332.42</v>
      </c>
      <c r="H21">
        <v>479.74900000000002</v>
      </c>
      <c r="I21">
        <v>365.22300000000001</v>
      </c>
      <c r="J21" s="40">
        <v>248.79999999999998</v>
      </c>
      <c r="K21" s="40">
        <v>265.10000000000002</v>
      </c>
      <c r="L21" s="40">
        <v>720.25</v>
      </c>
      <c r="M21">
        <v>7.81</v>
      </c>
      <c r="N21">
        <v>9.32</v>
      </c>
      <c r="O21">
        <v>2.16</v>
      </c>
      <c r="P21">
        <v>5.07</v>
      </c>
      <c r="Q21" s="45">
        <v>1.7065514469453378</v>
      </c>
      <c r="R21" s="45">
        <v>6.6549603923047904</v>
      </c>
      <c r="S21" s="45">
        <v>5.7450885109337033</v>
      </c>
      <c r="T21" s="2">
        <v>1790.54</v>
      </c>
      <c r="U21" s="2">
        <v>3732.42</v>
      </c>
      <c r="V21" s="2">
        <v>9322.3799999999992</v>
      </c>
      <c r="W21" s="2">
        <v>1</v>
      </c>
      <c r="X21" s="15">
        <v>1826.6590999999999</v>
      </c>
      <c r="Y21" s="15">
        <v>1.0123357427804347</v>
      </c>
      <c r="Z21" s="15">
        <v>11271.662</v>
      </c>
      <c r="AA21">
        <v>1.0757368</v>
      </c>
      <c r="AB21">
        <v>1.0781153000000001</v>
      </c>
      <c r="AC21">
        <v>1.0788816000000001</v>
      </c>
      <c r="AD21">
        <v>1.079761</v>
      </c>
      <c r="AE21">
        <v>1.0752987000000001</v>
      </c>
      <c r="AF21">
        <v>1.0761826999999999</v>
      </c>
      <c r="AG21">
        <v>1.0756220000000001</v>
      </c>
      <c r="AH21">
        <v>1.0778277999999999</v>
      </c>
      <c r="AI21">
        <v>1.0767770999999999</v>
      </c>
      <c r="AJ21">
        <v>1.0821061999999999</v>
      </c>
      <c r="AK21">
        <v>0.59802880000000003</v>
      </c>
      <c r="AL21">
        <v>0.60062190000000004</v>
      </c>
      <c r="AM21">
        <v>0.60511230000000005</v>
      </c>
      <c r="AN21">
        <v>0.61129120000000003</v>
      </c>
      <c r="AO21">
        <v>0.61081920000000001</v>
      </c>
      <c r="AP21">
        <v>0.61053900000000005</v>
      </c>
      <c r="AQ21">
        <v>0.61391260000000003</v>
      </c>
      <c r="AR21">
        <v>0.61624060000000003</v>
      </c>
      <c r="AS21">
        <v>0.62571019999999999</v>
      </c>
      <c r="AT21">
        <v>0.63466339999999999</v>
      </c>
      <c r="AU21" s="49">
        <f t="shared" si="0"/>
        <v>424.59000000000003</v>
      </c>
      <c r="AV21" s="49">
        <f t="shared" si="0"/>
        <v>1764.23</v>
      </c>
      <c r="AW21" s="49">
        <f t="shared" si="0"/>
        <v>4137.8999999999996</v>
      </c>
    </row>
    <row r="22" spans="1:49" x14ac:dyDescent="0.25">
      <c r="A22" s="2"/>
      <c r="B22" s="2">
        <f t="shared" si="1"/>
        <v>2041</v>
      </c>
      <c r="C22" s="3">
        <v>17473</v>
      </c>
      <c r="D22" s="3">
        <v>2.67</v>
      </c>
      <c r="E22" s="2">
        <v>1.7749699999999999</v>
      </c>
      <c r="F22">
        <v>53.397500000000001</v>
      </c>
      <c r="G22">
        <v>333.53699999999998</v>
      </c>
      <c r="H22">
        <v>481.19</v>
      </c>
      <c r="I22">
        <v>366.11900000000003</v>
      </c>
      <c r="J22" s="40">
        <v>248.74999999999997</v>
      </c>
      <c r="K22" s="40">
        <v>265.7</v>
      </c>
      <c r="L22" s="40">
        <v>723.06</v>
      </c>
      <c r="M22">
        <v>8.09</v>
      </c>
      <c r="N22">
        <v>9.65</v>
      </c>
      <c r="O22">
        <v>2.2400000000000002</v>
      </c>
      <c r="P22">
        <v>5.23</v>
      </c>
      <c r="Q22" s="45">
        <v>1.7592361809045229</v>
      </c>
      <c r="R22" s="45">
        <v>6.8562664659390293</v>
      </c>
      <c r="S22" s="45">
        <v>5.934998478687799</v>
      </c>
      <c r="T22" s="2">
        <v>1868.87</v>
      </c>
      <c r="U22" s="2">
        <v>3851.26</v>
      </c>
      <c r="V22" s="2">
        <v>9702.09</v>
      </c>
      <c r="W22" s="2">
        <v>1</v>
      </c>
      <c r="X22" s="15">
        <v>1903.2457999999999</v>
      </c>
      <c r="Y22" s="15">
        <v>1.014209514321426</v>
      </c>
      <c r="Z22" s="15">
        <v>11716.885</v>
      </c>
      <c r="AA22">
        <v>1.0878656</v>
      </c>
      <c r="AB22">
        <v>1.0902253</v>
      </c>
      <c r="AC22">
        <v>1.0910268999999999</v>
      </c>
      <c r="AD22">
        <v>1.0922286999999999</v>
      </c>
      <c r="AE22">
        <v>1.0871725999999999</v>
      </c>
      <c r="AF22">
        <v>1.0883179000000001</v>
      </c>
      <c r="AG22">
        <v>1.0875623999999999</v>
      </c>
      <c r="AH22">
        <v>1.0900384000000001</v>
      </c>
      <c r="AI22">
        <v>1.0888449</v>
      </c>
      <c r="AJ22">
        <v>1.0948979999999999</v>
      </c>
      <c r="AK22">
        <v>0.57332470000000002</v>
      </c>
      <c r="AL22">
        <v>0.5755382</v>
      </c>
      <c r="AM22">
        <v>0.57937119999999998</v>
      </c>
      <c r="AN22">
        <v>0.58464550000000004</v>
      </c>
      <c r="AO22">
        <v>0.58424259999999995</v>
      </c>
      <c r="AP22">
        <v>0.58400339999999995</v>
      </c>
      <c r="AQ22">
        <v>0.58688320000000005</v>
      </c>
      <c r="AR22">
        <v>0.58887029999999996</v>
      </c>
      <c r="AS22">
        <v>0.59695370000000003</v>
      </c>
      <c r="AT22">
        <v>0.60459609999999997</v>
      </c>
      <c r="AU22" s="49">
        <f t="shared" si="0"/>
        <v>437.61</v>
      </c>
      <c r="AV22" s="49">
        <f t="shared" si="0"/>
        <v>1821.71</v>
      </c>
      <c r="AW22" s="49">
        <f t="shared" si="0"/>
        <v>4291.3599999999997</v>
      </c>
    </row>
    <row r="23" spans="1:49" x14ac:dyDescent="0.25">
      <c r="A23" s="2"/>
      <c r="B23" s="2">
        <f t="shared" si="1"/>
        <v>2042</v>
      </c>
      <c r="C23" s="3">
        <v>18145.400000000001</v>
      </c>
      <c r="D23" s="3">
        <v>2.66</v>
      </c>
      <c r="E23" s="2">
        <v>1.7677</v>
      </c>
      <c r="F23">
        <v>53.572000000000003</v>
      </c>
      <c r="G23">
        <v>334.57900000000001</v>
      </c>
      <c r="H23">
        <v>482.50299999999999</v>
      </c>
      <c r="I23">
        <v>366.96899999999999</v>
      </c>
      <c r="J23" s="40">
        <v>248.67</v>
      </c>
      <c r="K23" s="40">
        <v>265.95000000000005</v>
      </c>
      <c r="L23" s="40">
        <v>725.92000000000007</v>
      </c>
      <c r="M23">
        <v>8.39</v>
      </c>
      <c r="N23">
        <v>10.01</v>
      </c>
      <c r="O23">
        <v>2.3199999999999998</v>
      </c>
      <c r="P23">
        <v>5.4</v>
      </c>
      <c r="Q23" s="45">
        <v>1.8142518196807014</v>
      </c>
      <c r="R23" s="45">
        <v>7.0747132919721736</v>
      </c>
      <c r="S23" s="45">
        <v>6.1426741238703988</v>
      </c>
      <c r="T23" s="2">
        <v>1944.07</v>
      </c>
      <c r="U23" s="2">
        <v>3977.32</v>
      </c>
      <c r="V23" s="2">
        <v>10102.86</v>
      </c>
      <c r="W23" s="2">
        <v>1</v>
      </c>
      <c r="X23" s="15">
        <v>1982.8500000000001</v>
      </c>
      <c r="Y23" s="15">
        <v>1.015452251433641</v>
      </c>
      <c r="Z23" s="15">
        <v>12179.826000000001</v>
      </c>
      <c r="AA23">
        <v>1.0976433000000001</v>
      </c>
      <c r="AB23">
        <v>1.0997914</v>
      </c>
      <c r="AC23">
        <v>1.1005639</v>
      </c>
      <c r="AD23">
        <v>1.1020452999999999</v>
      </c>
      <c r="AE23">
        <v>1.0965053</v>
      </c>
      <c r="AF23">
        <v>1.0978526</v>
      </c>
      <c r="AG23">
        <v>1.0969125</v>
      </c>
      <c r="AH23">
        <v>1.0996060000000001</v>
      </c>
      <c r="AI23">
        <v>1.0982376</v>
      </c>
      <c r="AJ23">
        <v>1.1048707</v>
      </c>
      <c r="AK23">
        <v>0.54967980000000005</v>
      </c>
      <c r="AL23">
        <v>0.55153719999999995</v>
      </c>
      <c r="AM23">
        <v>0.55475339999999995</v>
      </c>
      <c r="AN23">
        <v>0.55917919999999999</v>
      </c>
      <c r="AO23">
        <v>0.55884120000000004</v>
      </c>
      <c r="AP23">
        <v>0.55864049999999998</v>
      </c>
      <c r="AQ23">
        <v>0.56105700000000003</v>
      </c>
      <c r="AR23">
        <v>0.56272440000000001</v>
      </c>
      <c r="AS23">
        <v>0.5695074</v>
      </c>
      <c r="AT23">
        <v>0.57592030000000005</v>
      </c>
      <c r="AU23" s="49">
        <f t="shared" si="0"/>
        <v>451.15</v>
      </c>
      <c r="AV23" s="49">
        <f t="shared" si="0"/>
        <v>1881.52</v>
      </c>
      <c r="AW23" s="49">
        <f t="shared" si="0"/>
        <v>4459.09</v>
      </c>
    </row>
    <row r="24" spans="1:49" x14ac:dyDescent="0.25">
      <c r="A24" s="2"/>
      <c r="B24" s="2">
        <f t="shared" si="1"/>
        <v>2043</v>
      </c>
      <c r="C24" s="3">
        <v>18890.3</v>
      </c>
      <c r="D24" s="3">
        <v>2.65</v>
      </c>
      <c r="E24" s="2">
        <v>1.7588600000000001</v>
      </c>
      <c r="F24">
        <v>53.734099999999998</v>
      </c>
      <c r="G24">
        <v>335.47899999999998</v>
      </c>
      <c r="H24">
        <v>483.209</v>
      </c>
      <c r="I24">
        <v>367.76299999999998</v>
      </c>
      <c r="J24" s="40">
        <v>247.96</v>
      </c>
      <c r="K24" s="40">
        <v>266.14</v>
      </c>
      <c r="L24" s="40">
        <v>728.79</v>
      </c>
      <c r="M24">
        <v>8.73</v>
      </c>
      <c r="N24">
        <v>10.39</v>
      </c>
      <c r="O24">
        <v>2.39</v>
      </c>
      <c r="P24">
        <v>5.6</v>
      </c>
      <c r="Q24" s="45">
        <v>1.871390546862397</v>
      </c>
      <c r="R24" s="45">
        <v>7.3196813707071469</v>
      </c>
      <c r="S24" s="45">
        <v>6.3758833134373418</v>
      </c>
      <c r="T24" s="2">
        <v>2014.33</v>
      </c>
      <c r="U24" s="2">
        <v>4119.3999999999996</v>
      </c>
      <c r="V24" s="2">
        <v>10548.37</v>
      </c>
      <c r="W24" s="2">
        <v>1</v>
      </c>
      <c r="X24" s="15">
        <v>2064.6499000000003</v>
      </c>
      <c r="Y24" s="15">
        <v>1.0151678765519685</v>
      </c>
      <c r="Z24" s="15">
        <v>12677.771999999999</v>
      </c>
      <c r="AA24">
        <v>1.0983955999999999</v>
      </c>
      <c r="AB24">
        <v>1.1004193</v>
      </c>
      <c r="AC24">
        <v>1.1011626000000001</v>
      </c>
      <c r="AD24">
        <v>1.1026777000000001</v>
      </c>
      <c r="AE24">
        <v>1.0970340000000001</v>
      </c>
      <c r="AF24">
        <v>1.0984122999999999</v>
      </c>
      <c r="AG24">
        <v>1.0974294</v>
      </c>
      <c r="AH24">
        <v>1.1001612000000001</v>
      </c>
      <c r="AI24">
        <v>1.0987279000000001</v>
      </c>
      <c r="AJ24">
        <v>1.1055105000000001</v>
      </c>
      <c r="AK24">
        <v>0.52751619999999999</v>
      </c>
      <c r="AL24">
        <v>0.52902930000000004</v>
      </c>
      <c r="AM24">
        <v>0.53164920000000004</v>
      </c>
      <c r="AN24">
        <v>0.53525440000000002</v>
      </c>
      <c r="AO24">
        <v>0.53497899999999998</v>
      </c>
      <c r="AP24">
        <v>0.5348155</v>
      </c>
      <c r="AQ24">
        <v>0.53678389999999998</v>
      </c>
      <c r="AR24">
        <v>0.53814229999999996</v>
      </c>
      <c r="AS24">
        <v>0.54366749999999997</v>
      </c>
      <c r="AT24">
        <v>0.54889140000000003</v>
      </c>
      <c r="AU24" s="49">
        <f t="shared" si="0"/>
        <v>464.03</v>
      </c>
      <c r="AV24" s="49">
        <f t="shared" si="0"/>
        <v>1948.06</v>
      </c>
      <c r="AW24" s="49">
        <f t="shared" si="0"/>
        <v>4646.68</v>
      </c>
    </row>
    <row r="25" spans="1:49" x14ac:dyDescent="0.25">
      <c r="A25" s="2"/>
      <c r="B25" s="2">
        <f t="shared" si="1"/>
        <v>2044</v>
      </c>
      <c r="C25" s="3">
        <v>19583.3</v>
      </c>
      <c r="D25" s="3">
        <v>2.64</v>
      </c>
      <c r="E25" s="2">
        <v>1.7477400000000001</v>
      </c>
      <c r="F25">
        <v>53.802999999999997</v>
      </c>
      <c r="G25">
        <v>335.91800000000001</v>
      </c>
      <c r="H25">
        <v>483.54599999999999</v>
      </c>
      <c r="I25">
        <v>367.85899999999998</v>
      </c>
      <c r="J25" s="40">
        <v>247.81</v>
      </c>
      <c r="K25" s="40">
        <v>265.89999999999998</v>
      </c>
      <c r="L25" s="40">
        <v>730.04</v>
      </c>
      <c r="M25">
        <v>9.07</v>
      </c>
      <c r="N25">
        <v>10.79</v>
      </c>
      <c r="O25">
        <v>2.48</v>
      </c>
      <c r="P25">
        <v>5.78</v>
      </c>
      <c r="Q25" s="45">
        <v>1.9356361728743796</v>
      </c>
      <c r="R25" s="45">
        <v>7.5618653629183905</v>
      </c>
      <c r="S25" s="45">
        <v>6.6082406443482551</v>
      </c>
      <c r="T25" s="2">
        <v>2090.13</v>
      </c>
      <c r="U25" s="2">
        <v>4245.5600000000004</v>
      </c>
      <c r="V25" s="2">
        <v>10962.39</v>
      </c>
      <c r="W25" s="2">
        <v>1</v>
      </c>
      <c r="X25" s="15">
        <v>2147.9684000000002</v>
      </c>
      <c r="Y25" s="15">
        <v>1.016060228865165</v>
      </c>
      <c r="Z25" s="15">
        <v>13156.786</v>
      </c>
      <c r="AA25">
        <v>1.1083658999999999</v>
      </c>
      <c r="AB25">
        <v>1.1099281000000001</v>
      </c>
      <c r="AC25">
        <v>1.1105871</v>
      </c>
      <c r="AD25">
        <v>1.1126513</v>
      </c>
      <c r="AE25">
        <v>1.1064674000000001</v>
      </c>
      <c r="AF25">
        <v>1.1082352</v>
      </c>
      <c r="AG25">
        <v>1.1069106</v>
      </c>
      <c r="AH25">
        <v>1.1098709</v>
      </c>
      <c r="AI25">
        <v>1.1082896</v>
      </c>
      <c r="AJ25">
        <v>1.11585</v>
      </c>
      <c r="AK25">
        <v>0.50582150000000003</v>
      </c>
      <c r="AL25">
        <v>0.50704709999999997</v>
      </c>
      <c r="AM25">
        <v>0.50916930000000005</v>
      </c>
      <c r="AN25">
        <v>0.51208960000000003</v>
      </c>
      <c r="AO25">
        <v>0.5118665</v>
      </c>
      <c r="AP25">
        <v>0.51173409999999997</v>
      </c>
      <c r="AQ25">
        <v>0.51332849999999997</v>
      </c>
      <c r="AR25">
        <v>0.51442869999999996</v>
      </c>
      <c r="AS25">
        <v>0.51890429999999999</v>
      </c>
      <c r="AT25">
        <v>0.52313580000000004</v>
      </c>
      <c r="AU25" s="49">
        <f t="shared" si="0"/>
        <v>479.67</v>
      </c>
      <c r="AV25" s="49">
        <f t="shared" si="0"/>
        <v>2010.6999999999998</v>
      </c>
      <c r="AW25" s="49">
        <f t="shared" si="0"/>
        <v>4824.28</v>
      </c>
    </row>
    <row r="26" spans="1:49" x14ac:dyDescent="0.25">
      <c r="A26" s="2"/>
      <c r="B26" s="2">
        <f t="shared" si="1"/>
        <v>2045</v>
      </c>
      <c r="C26" s="3">
        <v>20325.599999999999</v>
      </c>
      <c r="D26" s="3">
        <v>2.63</v>
      </c>
      <c r="E26" s="2">
        <v>1.7340599999999999</v>
      </c>
      <c r="F26">
        <v>53.829599999999999</v>
      </c>
      <c r="G26">
        <v>336.09399999999999</v>
      </c>
      <c r="H26">
        <v>483.37400000000002</v>
      </c>
      <c r="I26">
        <v>367.63900000000001</v>
      </c>
      <c r="J26" s="40">
        <v>247.19000000000003</v>
      </c>
      <c r="K26" s="40">
        <v>265.10000000000002</v>
      </c>
      <c r="L26" s="40">
        <v>730.98</v>
      </c>
      <c r="M26">
        <v>9.4499999999999993</v>
      </c>
      <c r="N26">
        <v>11.25</v>
      </c>
      <c r="O26">
        <v>2.57</v>
      </c>
      <c r="P26">
        <v>5.99</v>
      </c>
      <c r="Q26" s="45">
        <v>2.0039645616732065</v>
      </c>
      <c r="R26" s="45">
        <v>7.8422104866088276</v>
      </c>
      <c r="S26" s="45">
        <v>6.8834031026840679</v>
      </c>
      <c r="T26" s="2">
        <v>2165.81</v>
      </c>
      <c r="U26" s="2">
        <v>4382.71</v>
      </c>
      <c r="V26" s="2">
        <v>11412.1</v>
      </c>
      <c r="W26" s="2">
        <v>1</v>
      </c>
      <c r="X26" s="15">
        <v>2232.5503999999996</v>
      </c>
      <c r="Y26" s="15">
        <v>1.0160292901214811</v>
      </c>
      <c r="Z26" s="15">
        <v>13670.663</v>
      </c>
      <c r="AA26">
        <v>1.1095231000000001</v>
      </c>
      <c r="AB26">
        <v>1.1109488999999999</v>
      </c>
      <c r="AC26">
        <v>1.1115984999999999</v>
      </c>
      <c r="AD26">
        <v>1.1138874999999999</v>
      </c>
      <c r="AE26">
        <v>1.1075603999999999</v>
      </c>
      <c r="AF26">
        <v>1.1095375999999999</v>
      </c>
      <c r="AG26">
        <v>1.1080581</v>
      </c>
      <c r="AH26">
        <v>1.1110568999999999</v>
      </c>
      <c r="AI26">
        <v>1.1094922</v>
      </c>
      <c r="AJ26">
        <v>1.117337</v>
      </c>
      <c r="AK26">
        <v>0.4857706</v>
      </c>
      <c r="AL26">
        <v>0.48671320000000001</v>
      </c>
      <c r="AM26">
        <v>0.48834539999999999</v>
      </c>
      <c r="AN26">
        <v>0.49059140000000001</v>
      </c>
      <c r="AO26">
        <v>0.49041990000000002</v>
      </c>
      <c r="AP26">
        <v>0.49031799999999998</v>
      </c>
      <c r="AQ26">
        <v>0.49154429999999999</v>
      </c>
      <c r="AR26">
        <v>0.49239050000000001</v>
      </c>
      <c r="AS26">
        <v>0.49583270000000002</v>
      </c>
      <c r="AT26">
        <v>0.49908720000000001</v>
      </c>
      <c r="AU26" s="49">
        <f t="shared" si="0"/>
        <v>495.35999999999996</v>
      </c>
      <c r="AV26" s="49">
        <f t="shared" si="0"/>
        <v>2078.9700000000003</v>
      </c>
      <c r="AW26" s="49">
        <f t="shared" si="0"/>
        <v>5031.63</v>
      </c>
    </row>
    <row r="27" spans="1:49" x14ac:dyDescent="0.25">
      <c r="A27" s="2"/>
      <c r="B27" s="2">
        <f t="shared" si="1"/>
        <v>2046</v>
      </c>
      <c r="C27" s="3">
        <v>21129.7</v>
      </c>
      <c r="D27" s="3">
        <v>2.62</v>
      </c>
      <c r="E27" s="2">
        <v>1.7183999999999999</v>
      </c>
      <c r="F27">
        <v>53.8185</v>
      </c>
      <c r="G27">
        <v>335.98</v>
      </c>
      <c r="H27">
        <v>482.49700000000001</v>
      </c>
      <c r="I27">
        <v>367.19299999999998</v>
      </c>
      <c r="J27" s="40">
        <v>245.71</v>
      </c>
      <c r="K27" s="40">
        <v>264.37</v>
      </c>
      <c r="L27" s="40">
        <v>731.65000000000009</v>
      </c>
      <c r="M27">
        <v>9.8800000000000008</v>
      </c>
      <c r="N27">
        <v>11.75</v>
      </c>
      <c r="O27">
        <v>2.67</v>
      </c>
      <c r="P27">
        <v>6.23</v>
      </c>
      <c r="Q27" s="45">
        <v>2.0735826787676528</v>
      </c>
      <c r="R27" s="45">
        <v>8.1473313916102441</v>
      </c>
      <c r="S27" s="45">
        <v>7.1790746941843766</v>
      </c>
      <c r="T27" s="2">
        <v>2240.23</v>
      </c>
      <c r="U27" s="2">
        <v>4533.6400000000003</v>
      </c>
      <c r="V27" s="2">
        <v>11902.11</v>
      </c>
      <c r="W27" s="2">
        <v>1</v>
      </c>
      <c r="X27" s="15">
        <v>2318.6769999999997</v>
      </c>
      <c r="Y27" s="15">
        <v>1.0152206980339722</v>
      </c>
      <c r="Z27" s="15">
        <v>14219.179</v>
      </c>
      <c r="AA27">
        <v>1.1032569000000001</v>
      </c>
      <c r="AB27">
        <v>1.1048384</v>
      </c>
      <c r="AC27">
        <v>1.1055306</v>
      </c>
      <c r="AD27">
        <v>1.1076033000000001</v>
      </c>
      <c r="AE27">
        <v>1.1014797999999999</v>
      </c>
      <c r="AF27">
        <v>1.1033611999999999</v>
      </c>
      <c r="AG27">
        <v>1.1019806000000001</v>
      </c>
      <c r="AH27">
        <v>1.1048709000000001</v>
      </c>
      <c r="AI27">
        <v>1.1033790000000001</v>
      </c>
      <c r="AJ27">
        <v>1.1109964999999999</v>
      </c>
      <c r="AK27">
        <v>0.47219139999999998</v>
      </c>
      <c r="AL27">
        <v>0.47262140000000002</v>
      </c>
      <c r="AM27">
        <v>0.47336610000000001</v>
      </c>
      <c r="AN27">
        <v>0.4743908</v>
      </c>
      <c r="AO27">
        <v>0.47431259999999997</v>
      </c>
      <c r="AP27">
        <v>0.47426610000000002</v>
      </c>
      <c r="AQ27">
        <v>0.47482560000000001</v>
      </c>
      <c r="AR27">
        <v>0.47521170000000001</v>
      </c>
      <c r="AS27">
        <v>0.47678209999999999</v>
      </c>
      <c r="AT27">
        <v>0.47826689999999999</v>
      </c>
      <c r="AU27" s="49">
        <f t="shared" si="0"/>
        <v>509.5</v>
      </c>
      <c r="AV27" s="49">
        <f t="shared" si="0"/>
        <v>2153.9100000000003</v>
      </c>
      <c r="AW27" s="49">
        <f t="shared" si="0"/>
        <v>5252.57</v>
      </c>
    </row>
    <row r="28" spans="1:49" x14ac:dyDescent="0.25">
      <c r="A28" s="2"/>
      <c r="B28" s="2">
        <f t="shared" si="1"/>
        <v>2047</v>
      </c>
      <c r="C28" s="3">
        <v>21914.7</v>
      </c>
      <c r="D28" s="3">
        <v>2.61</v>
      </c>
      <c r="E28" s="2">
        <v>1.7019200000000001</v>
      </c>
      <c r="F28">
        <v>53.755899999999997</v>
      </c>
      <c r="G28">
        <v>335.60700000000003</v>
      </c>
      <c r="H28">
        <v>481.42200000000003</v>
      </c>
      <c r="I28">
        <v>366.40899999999999</v>
      </c>
      <c r="J28" s="40">
        <v>244.52</v>
      </c>
      <c r="K28" s="40">
        <v>263.57</v>
      </c>
      <c r="L28" s="40">
        <v>731.36</v>
      </c>
      <c r="M28">
        <v>10.3</v>
      </c>
      <c r="N28">
        <v>12.26</v>
      </c>
      <c r="O28">
        <v>2.77</v>
      </c>
      <c r="P28">
        <v>6.46</v>
      </c>
      <c r="Q28" s="45">
        <v>2.1483723212825123</v>
      </c>
      <c r="R28" s="45">
        <v>8.4525552984027019</v>
      </c>
      <c r="S28" s="45">
        <v>7.475319951870488</v>
      </c>
      <c r="T28" s="2">
        <v>2318.2600000000002</v>
      </c>
      <c r="U28" s="2">
        <v>4677.24</v>
      </c>
      <c r="V28" s="2">
        <v>12377.02</v>
      </c>
      <c r="W28" s="2">
        <v>1</v>
      </c>
      <c r="X28" s="15">
        <v>2407.0526</v>
      </c>
      <c r="Y28" s="15">
        <v>1.0149036891632148</v>
      </c>
      <c r="Z28" s="15">
        <v>14760.723999999998</v>
      </c>
      <c r="AA28">
        <v>1.1021485</v>
      </c>
      <c r="AB28">
        <v>1.1036659</v>
      </c>
      <c r="AC28">
        <v>1.1043768</v>
      </c>
      <c r="AD28">
        <v>1.1066232</v>
      </c>
      <c r="AE28">
        <v>1.1004261</v>
      </c>
      <c r="AF28">
        <v>1.1025043999999999</v>
      </c>
      <c r="AG28">
        <v>1.1010004</v>
      </c>
      <c r="AH28">
        <v>1.1038965999999999</v>
      </c>
      <c r="AI28">
        <v>1.1024647999999999</v>
      </c>
      <c r="AJ28">
        <v>1.1103297000000001</v>
      </c>
      <c r="AK28">
        <v>0.45869460000000001</v>
      </c>
      <c r="AL28">
        <v>0.45866750000000001</v>
      </c>
      <c r="AM28">
        <v>0.4586208</v>
      </c>
      <c r="AN28">
        <v>0.45855639999999998</v>
      </c>
      <c r="AO28">
        <v>0.45856130000000001</v>
      </c>
      <c r="AP28">
        <v>0.45856419999999998</v>
      </c>
      <c r="AQ28">
        <v>0.45852910000000002</v>
      </c>
      <c r="AR28">
        <v>0.45850479999999999</v>
      </c>
      <c r="AS28">
        <v>0.45840609999999998</v>
      </c>
      <c r="AT28">
        <v>0.45831280000000002</v>
      </c>
      <c r="AU28" s="49">
        <f t="shared" si="0"/>
        <v>525.31999999999994</v>
      </c>
      <c r="AV28" s="49">
        <f t="shared" si="0"/>
        <v>2227.84</v>
      </c>
      <c r="AW28" s="49">
        <f t="shared" si="0"/>
        <v>5467.1500000000005</v>
      </c>
    </row>
    <row r="29" spans="1:49" x14ac:dyDescent="0.25">
      <c r="A29" s="2"/>
      <c r="B29" s="2">
        <f t="shared" si="1"/>
        <v>2048</v>
      </c>
      <c r="C29" s="3">
        <v>22719.7</v>
      </c>
      <c r="D29" s="3">
        <v>2.6</v>
      </c>
      <c r="E29" s="2">
        <v>1.6829499999999999</v>
      </c>
      <c r="F29">
        <v>53.640599999999999</v>
      </c>
      <c r="G29">
        <v>334.54399999999998</v>
      </c>
      <c r="H29">
        <v>479.94400000000002</v>
      </c>
      <c r="I29">
        <v>365.065</v>
      </c>
      <c r="J29" s="40">
        <v>243.06</v>
      </c>
      <c r="K29" s="40">
        <v>262.14999999999998</v>
      </c>
      <c r="L29" s="40">
        <v>730.47</v>
      </c>
      <c r="M29">
        <v>10.76</v>
      </c>
      <c r="N29">
        <v>12.75</v>
      </c>
      <c r="O29">
        <v>2.88</v>
      </c>
      <c r="P29">
        <v>6.71</v>
      </c>
      <c r="Q29" s="45">
        <v>2.2286678186456021</v>
      </c>
      <c r="R29" s="45">
        <v>8.7924470722868602</v>
      </c>
      <c r="S29" s="45">
        <v>7.8111900557175531</v>
      </c>
      <c r="T29" s="2">
        <v>2396.5300000000002</v>
      </c>
      <c r="U29" s="2">
        <v>4829.8</v>
      </c>
      <c r="V29" s="2">
        <v>12837.52</v>
      </c>
      <c r="W29" s="2">
        <v>1</v>
      </c>
      <c r="X29" s="15">
        <v>2496.1957000000002</v>
      </c>
      <c r="Y29" s="15">
        <v>1.0135322843203416</v>
      </c>
      <c r="Z29" s="15">
        <v>15297.189</v>
      </c>
      <c r="AA29">
        <v>1.0974628</v>
      </c>
      <c r="AB29">
        <v>1.0991553999999999</v>
      </c>
      <c r="AC29">
        <v>1.0999144000000001</v>
      </c>
      <c r="AD29">
        <v>1.1020198000000001</v>
      </c>
      <c r="AE29">
        <v>1.0959665999999999</v>
      </c>
      <c r="AF29">
        <v>1.0980033</v>
      </c>
      <c r="AG29">
        <v>1.0965593</v>
      </c>
      <c r="AH29">
        <v>1.0993710999999999</v>
      </c>
      <c r="AI29">
        <v>1.0980217000000001</v>
      </c>
      <c r="AJ29">
        <v>1.105718</v>
      </c>
      <c r="AK29">
        <v>0.44612220000000002</v>
      </c>
      <c r="AL29">
        <v>0.44566430000000001</v>
      </c>
      <c r="AM29">
        <v>0.44487149999999998</v>
      </c>
      <c r="AN29">
        <v>0.44378050000000002</v>
      </c>
      <c r="AO29">
        <v>0.44386379999999998</v>
      </c>
      <c r="AP29">
        <v>0.44391330000000001</v>
      </c>
      <c r="AQ29">
        <v>0.44331769999999998</v>
      </c>
      <c r="AR29">
        <v>0.44290659999999998</v>
      </c>
      <c r="AS29">
        <v>0.44123459999999998</v>
      </c>
      <c r="AT29">
        <v>0.43965379999999998</v>
      </c>
      <c r="AU29" s="49">
        <f t="shared" si="0"/>
        <v>541.70000000000005</v>
      </c>
      <c r="AV29" s="49">
        <f t="shared" si="0"/>
        <v>2304.94</v>
      </c>
      <c r="AW29" s="49">
        <f t="shared" si="0"/>
        <v>5705.8400000000011</v>
      </c>
    </row>
    <row r="30" spans="1:49" x14ac:dyDescent="0.25">
      <c r="A30" s="2"/>
      <c r="B30" s="2">
        <f t="shared" si="1"/>
        <v>2049</v>
      </c>
      <c r="C30" s="3">
        <v>23547.4</v>
      </c>
      <c r="D30" s="3">
        <v>2.59</v>
      </c>
      <c r="E30" s="2">
        <v>1.66022</v>
      </c>
      <c r="F30">
        <v>53.429000000000002</v>
      </c>
      <c r="G30">
        <v>333.00700000000001</v>
      </c>
      <c r="H30">
        <v>477.31099999999998</v>
      </c>
      <c r="I30">
        <v>363.04399999999998</v>
      </c>
      <c r="J30" s="40">
        <v>241.37</v>
      </c>
      <c r="K30" s="40">
        <v>260.23</v>
      </c>
      <c r="L30" s="40">
        <v>727.99</v>
      </c>
      <c r="M30">
        <v>11.28</v>
      </c>
      <c r="N30">
        <v>13.32</v>
      </c>
      <c r="O30">
        <v>2.99</v>
      </c>
      <c r="P30">
        <v>6.98</v>
      </c>
      <c r="Q30" s="45">
        <v>2.3180179806935404</v>
      </c>
      <c r="R30" s="45">
        <v>9.1589747531030241</v>
      </c>
      <c r="S30" s="45">
        <v>8.1750161403315982</v>
      </c>
      <c r="T30" s="2">
        <v>2468.27</v>
      </c>
      <c r="U30" s="2">
        <v>4980.37</v>
      </c>
      <c r="V30" s="2">
        <v>13326.86</v>
      </c>
      <c r="W30" s="2">
        <v>1</v>
      </c>
      <c r="X30" s="15">
        <v>2584.855</v>
      </c>
      <c r="Y30" s="15">
        <v>1.0118053476632585</v>
      </c>
      <c r="Z30" s="15">
        <v>15848.884999999998</v>
      </c>
      <c r="AA30">
        <v>1.0909382000000001</v>
      </c>
      <c r="AB30">
        <v>1.0924037</v>
      </c>
      <c r="AC30">
        <v>1.0931420000000001</v>
      </c>
      <c r="AD30">
        <v>1.0953307000000001</v>
      </c>
      <c r="AE30">
        <v>1.0894345000000001</v>
      </c>
      <c r="AF30">
        <v>1.0916195</v>
      </c>
      <c r="AG30">
        <v>1.0900785</v>
      </c>
      <c r="AH30">
        <v>1.0927754999999999</v>
      </c>
      <c r="AI30">
        <v>1.0915161</v>
      </c>
      <c r="AJ30">
        <v>1.0992</v>
      </c>
      <c r="AK30">
        <v>0.43421969999999999</v>
      </c>
      <c r="AL30">
        <v>0.4333707</v>
      </c>
      <c r="AM30">
        <v>0.43190050000000002</v>
      </c>
      <c r="AN30">
        <v>0.42987750000000002</v>
      </c>
      <c r="AO30">
        <v>0.43003200000000003</v>
      </c>
      <c r="AP30">
        <v>0.4301238</v>
      </c>
      <c r="AQ30">
        <v>0.42901919999999999</v>
      </c>
      <c r="AR30">
        <v>0.428257</v>
      </c>
      <c r="AS30">
        <v>0.4251566</v>
      </c>
      <c r="AT30">
        <v>0.42222530000000003</v>
      </c>
      <c r="AU30" s="49">
        <f t="shared" si="0"/>
        <v>559.49999999999989</v>
      </c>
      <c r="AV30" s="49">
        <f t="shared" si="0"/>
        <v>2383.44</v>
      </c>
      <c r="AW30" s="49">
        <f t="shared" si="0"/>
        <v>5951.33</v>
      </c>
    </row>
    <row r="31" spans="1:49" x14ac:dyDescent="0.25">
      <c r="A31" s="2"/>
      <c r="B31" s="2">
        <f t="shared" si="1"/>
        <v>2050</v>
      </c>
      <c r="C31" s="3">
        <v>24294</v>
      </c>
      <c r="D31" s="3">
        <v>2.57</v>
      </c>
      <c r="E31" s="2">
        <v>1.6348499999999999</v>
      </c>
      <c r="F31">
        <v>53.110999999999997</v>
      </c>
      <c r="G31">
        <v>330.94</v>
      </c>
      <c r="H31">
        <v>474.13499999999999</v>
      </c>
      <c r="I31">
        <v>360.178</v>
      </c>
      <c r="J31" s="40">
        <v>240.17</v>
      </c>
      <c r="K31" s="40">
        <v>257.52999999999997</v>
      </c>
      <c r="L31" s="40">
        <v>723.71</v>
      </c>
      <c r="M31">
        <v>11.82</v>
      </c>
      <c r="N31">
        <v>13.94</v>
      </c>
      <c r="O31">
        <v>3.12</v>
      </c>
      <c r="P31">
        <v>7.25</v>
      </c>
      <c r="Q31" s="45">
        <v>2.417704126243911</v>
      </c>
      <c r="R31" s="45">
        <v>9.5331417698908858</v>
      </c>
      <c r="S31" s="45">
        <v>8.5499440383579053</v>
      </c>
      <c r="T31" s="2">
        <v>2549.54</v>
      </c>
      <c r="U31" s="2">
        <v>5108.8100000000004</v>
      </c>
      <c r="V31" s="2">
        <v>13774.1</v>
      </c>
      <c r="W31" s="2">
        <v>1</v>
      </c>
      <c r="X31" s="15">
        <v>2673.8330000000005</v>
      </c>
      <c r="Y31" s="15">
        <v>1.0118717242401116</v>
      </c>
      <c r="Z31" s="15">
        <v>16377.313000000002</v>
      </c>
      <c r="AA31">
        <v>1.0959958999999999</v>
      </c>
      <c r="AB31">
        <v>1.0971432000000001</v>
      </c>
      <c r="AC31">
        <v>1.0978289000000001</v>
      </c>
      <c r="AD31">
        <v>1.1003457000000001</v>
      </c>
      <c r="AE31">
        <v>1.0941638</v>
      </c>
      <c r="AF31">
        <v>1.0966102</v>
      </c>
      <c r="AG31">
        <v>1.0948399</v>
      </c>
      <c r="AH31">
        <v>1.0976405</v>
      </c>
      <c r="AI31">
        <v>1.0963012999999999</v>
      </c>
      <c r="AJ31">
        <v>1.1043574</v>
      </c>
      <c r="AK31">
        <v>0.42244749999999998</v>
      </c>
      <c r="AL31">
        <v>0.42126059999999999</v>
      </c>
      <c r="AM31">
        <v>0.4192053</v>
      </c>
      <c r="AN31">
        <v>0.4163771</v>
      </c>
      <c r="AO31">
        <v>0.41659309999999999</v>
      </c>
      <c r="AP31">
        <v>0.41672130000000002</v>
      </c>
      <c r="AQ31">
        <v>0.41517720000000002</v>
      </c>
      <c r="AR31">
        <v>0.41411160000000002</v>
      </c>
      <c r="AS31">
        <v>0.40977720000000001</v>
      </c>
      <c r="AT31">
        <v>0.40567920000000002</v>
      </c>
      <c r="AU31" s="49">
        <f t="shared" si="0"/>
        <v>580.66000000000008</v>
      </c>
      <c r="AV31" s="49">
        <f t="shared" si="0"/>
        <v>2455.0699999999997</v>
      </c>
      <c r="AW31" s="49">
        <f t="shared" si="0"/>
        <v>6187.68</v>
      </c>
    </row>
    <row r="32" spans="1:49" x14ac:dyDescent="0.25">
      <c r="A32" s="2"/>
      <c r="B32" s="2"/>
      <c r="C32" s="3"/>
      <c r="D32" s="3"/>
      <c r="E32" s="2"/>
      <c r="Q32" s="14"/>
      <c r="R32" s="14"/>
      <c r="S32" s="14"/>
      <c r="T32" s="2"/>
      <c r="U32" s="2"/>
      <c r="V32" s="2"/>
      <c r="W32" s="2"/>
      <c r="X32" s="15"/>
      <c r="Y32" s="15"/>
      <c r="Z32" s="15"/>
      <c r="AU32" s="49"/>
      <c r="AV32" s="49"/>
      <c r="AW32" s="49"/>
    </row>
    <row r="33" spans="1:49" x14ac:dyDescent="0.25">
      <c r="A33" s="2"/>
      <c r="B33" s="2"/>
      <c r="C33" s="3"/>
      <c r="D33" s="3"/>
      <c r="E33" s="2"/>
      <c r="Q33" s="14"/>
      <c r="R33" s="14"/>
      <c r="S33" s="14"/>
      <c r="T33" s="2"/>
      <c r="U33" s="2"/>
      <c r="V33" s="2"/>
      <c r="W33" s="2"/>
      <c r="X33" s="15"/>
      <c r="Y33" s="15"/>
      <c r="Z33" s="15"/>
      <c r="AU33" s="49"/>
      <c r="AV33" s="49"/>
      <c r="AW33" s="49"/>
    </row>
    <row r="34" spans="1:49" x14ac:dyDescent="0.25">
      <c r="A34" s="2"/>
      <c r="B34" s="2"/>
      <c r="C34" s="3"/>
      <c r="D34" s="3"/>
      <c r="E34" s="2"/>
      <c r="Q34" s="14"/>
      <c r="R34" s="14"/>
      <c r="S34" s="14"/>
      <c r="T34" s="2"/>
      <c r="U34" s="2"/>
      <c r="V34" s="2"/>
      <c r="W34" s="2"/>
      <c r="X34" s="15"/>
      <c r="Y34" s="15"/>
      <c r="Z34" s="15"/>
      <c r="AU34" s="49"/>
      <c r="AV34" s="49"/>
      <c r="AW34" s="49"/>
    </row>
    <row r="35" spans="1:49" x14ac:dyDescent="0.25">
      <c r="A35" s="2"/>
      <c r="B35" s="2"/>
      <c r="C35" s="3"/>
      <c r="D35" s="3"/>
      <c r="E35" s="2"/>
      <c r="Q35" s="14"/>
      <c r="R35" s="14"/>
      <c r="S35" s="14"/>
      <c r="T35" s="2"/>
      <c r="U35" s="2"/>
      <c r="V35" s="2"/>
      <c r="W35" s="2"/>
      <c r="X35" s="15"/>
      <c r="Y35" s="15"/>
      <c r="Z35" s="15"/>
      <c r="AU35" s="49"/>
      <c r="AV35" s="49"/>
      <c r="AW35" s="49"/>
    </row>
    <row r="36" spans="1:49" x14ac:dyDescent="0.25">
      <c r="A36" s="2"/>
      <c r="B36" s="2"/>
      <c r="C36" s="3"/>
      <c r="D36" s="3"/>
      <c r="E36" s="2"/>
      <c r="Q36" s="14"/>
      <c r="R36" s="14"/>
      <c r="S36" s="14"/>
      <c r="T36" s="2"/>
      <c r="U36" s="2"/>
      <c r="V36" s="2"/>
      <c r="W36" s="2"/>
      <c r="X36" s="15"/>
      <c r="Y36" s="15"/>
      <c r="Z36" s="15"/>
      <c r="AU36" s="49"/>
      <c r="AV36" s="49"/>
      <c r="AW36" s="49"/>
    </row>
    <row r="37" spans="1:49" x14ac:dyDescent="0.25">
      <c r="A37" s="2"/>
      <c r="B37" s="2"/>
      <c r="C37" s="3"/>
      <c r="D37" s="3"/>
      <c r="E37" s="2"/>
      <c r="Q37" s="14"/>
      <c r="R37" s="14"/>
      <c r="S37" s="14"/>
      <c r="T37" s="2"/>
      <c r="U37" s="2"/>
      <c r="V37" s="2"/>
      <c r="W37" s="2"/>
      <c r="X37" s="15"/>
      <c r="Y37" s="15"/>
      <c r="Z37" s="15"/>
      <c r="AU37" s="49"/>
      <c r="AV37" s="49"/>
      <c r="AW37" s="49"/>
    </row>
    <row r="38" spans="1:49" x14ac:dyDescent="0.25">
      <c r="A38" s="2"/>
      <c r="B38" s="2"/>
      <c r="C38" s="3"/>
      <c r="D38" s="3"/>
      <c r="E38" s="2"/>
      <c r="Q38" s="14"/>
      <c r="R38" s="14"/>
      <c r="S38" s="14"/>
      <c r="T38" s="2"/>
      <c r="U38" s="2"/>
      <c r="V38" s="2"/>
      <c r="W38" s="2"/>
      <c r="X38" s="15"/>
      <c r="Y38" s="15"/>
      <c r="Z38" s="15"/>
      <c r="AU38" s="49"/>
      <c r="AV38" s="49"/>
      <c r="AW38" s="49"/>
    </row>
    <row r="39" spans="1:49" x14ac:dyDescent="0.25">
      <c r="A39" s="2"/>
      <c r="B39" s="2"/>
      <c r="C39" s="3"/>
      <c r="D39" s="3"/>
      <c r="E39" s="2"/>
      <c r="Q39" s="14"/>
      <c r="R39" s="14"/>
      <c r="S39" s="14"/>
      <c r="T39" s="2"/>
      <c r="U39" s="2"/>
      <c r="V39" s="2"/>
      <c r="W39" s="2"/>
      <c r="X39" s="15"/>
      <c r="Y39" s="15"/>
      <c r="Z39" s="15"/>
      <c r="AU39" s="49"/>
      <c r="AV39" s="49"/>
      <c r="AW39" s="49"/>
    </row>
    <row r="40" spans="1:49" x14ac:dyDescent="0.25">
      <c r="A40" s="2"/>
      <c r="B40" s="2"/>
      <c r="C40" s="3"/>
      <c r="D40" s="3"/>
      <c r="E40" s="2"/>
      <c r="Q40" s="14"/>
      <c r="R40" s="14"/>
      <c r="S40" s="14"/>
      <c r="T40" s="2"/>
      <c r="U40" s="2"/>
      <c r="V40" s="2"/>
      <c r="W40" s="2"/>
      <c r="X40" s="15"/>
      <c r="Y40" s="15"/>
      <c r="Z40" s="15"/>
      <c r="AU40" s="49"/>
      <c r="AV40" s="49"/>
      <c r="AW40" s="49"/>
    </row>
    <row r="41" spans="1:49" x14ac:dyDescent="0.25">
      <c r="A41" s="2"/>
      <c r="B41" s="2"/>
      <c r="C41" s="3"/>
      <c r="D41" s="3"/>
      <c r="E41" s="2"/>
      <c r="Q41" s="14"/>
      <c r="R41" s="14"/>
      <c r="S41" s="14"/>
      <c r="T41" s="2"/>
      <c r="U41" s="2"/>
      <c r="V41" s="2"/>
      <c r="W41" s="2"/>
      <c r="X41" s="15"/>
      <c r="Y41" s="15"/>
      <c r="Z41" s="15"/>
      <c r="AU41" s="49"/>
      <c r="AV41" s="49"/>
      <c r="AW41" s="49"/>
    </row>
  </sheetData>
  <mergeCells count="8">
    <mergeCell ref="AU1:AW1"/>
    <mergeCell ref="AK1:AT1"/>
    <mergeCell ref="F1:I1"/>
    <mergeCell ref="J1:L1"/>
    <mergeCell ref="M1:P1"/>
    <mergeCell ref="Q1:S1"/>
    <mergeCell ref="T1:V1"/>
    <mergeCell ref="AA1:A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E350-2124-45AA-B8F7-7F424DD6AEA3}">
  <dimension ref="A1:BG170"/>
  <sheetViews>
    <sheetView topLeftCell="W1" zoomScaleNormal="100" workbookViewId="0">
      <selection activeCell="AA3" sqref="AA3:AT41"/>
    </sheetView>
  </sheetViews>
  <sheetFormatPr defaultRowHeight="15" x14ac:dyDescent="0.25"/>
  <cols>
    <col min="1" max="1" width="9.7109375" bestFit="1" customWidth="1"/>
    <col min="8" max="8" width="10" customWidth="1"/>
    <col min="11" max="11" width="11" customWidth="1"/>
    <col min="12" max="12" width="10" customWidth="1"/>
    <col min="24" max="24" width="10.5703125" customWidth="1"/>
    <col min="26" max="26" width="11.28515625" customWidth="1"/>
  </cols>
  <sheetData>
    <row r="1" spans="1:59" x14ac:dyDescent="0.25">
      <c r="A1" s="2"/>
      <c r="B1" s="2"/>
      <c r="C1" s="2"/>
      <c r="D1" s="2"/>
      <c r="E1" s="2"/>
      <c r="F1" s="30" t="s">
        <v>14</v>
      </c>
      <c r="G1" s="30"/>
      <c r="H1" s="30"/>
      <c r="I1" s="30"/>
      <c r="J1" s="30" t="s">
        <v>14</v>
      </c>
      <c r="K1" s="30"/>
      <c r="L1" s="30"/>
      <c r="M1" s="30" t="s">
        <v>16</v>
      </c>
      <c r="N1" s="30"/>
      <c r="O1" s="30"/>
      <c r="P1" s="30"/>
      <c r="Q1" s="30" t="s">
        <v>16</v>
      </c>
      <c r="R1" s="30"/>
      <c r="S1" s="30"/>
      <c r="T1" s="31" t="s">
        <v>15</v>
      </c>
      <c r="U1" s="32"/>
      <c r="V1" s="33"/>
      <c r="W1" s="2"/>
      <c r="X1" s="2"/>
      <c r="Y1" s="2"/>
      <c r="Z1" s="2"/>
      <c r="AA1" s="27" t="s">
        <v>32</v>
      </c>
      <c r="AB1" s="28"/>
      <c r="AC1" s="28"/>
      <c r="AD1" s="28"/>
      <c r="AE1" s="28"/>
      <c r="AF1" s="28"/>
      <c r="AG1" s="28"/>
      <c r="AH1" s="28"/>
      <c r="AI1" s="28"/>
      <c r="AJ1" s="29"/>
      <c r="AK1" s="27" t="s">
        <v>33</v>
      </c>
      <c r="AL1" s="28"/>
      <c r="AM1" s="28"/>
      <c r="AN1" s="28"/>
      <c r="AO1" s="28"/>
      <c r="AP1" s="28"/>
      <c r="AQ1" s="28"/>
      <c r="AR1" s="28"/>
      <c r="AS1" s="28"/>
      <c r="AT1" s="29"/>
      <c r="AU1" s="34" t="s">
        <v>34</v>
      </c>
      <c r="AV1" s="35"/>
      <c r="AW1" s="35"/>
      <c r="AX1" s="35"/>
      <c r="AY1" s="35"/>
      <c r="AZ1" s="35"/>
      <c r="BA1" s="35"/>
      <c r="BB1" s="35"/>
      <c r="BC1" s="35"/>
      <c r="BD1" s="35"/>
      <c r="BE1" s="47" t="s">
        <v>35</v>
      </c>
      <c r="BF1" s="47"/>
      <c r="BG1" s="47"/>
    </row>
    <row r="2" spans="1:59" ht="45" x14ac:dyDescent="0.25">
      <c r="A2" s="1" t="s">
        <v>0</v>
      </c>
      <c r="B2" s="1" t="s">
        <v>1</v>
      </c>
      <c r="C2" s="1" t="s">
        <v>7</v>
      </c>
      <c r="D2" s="1" t="s">
        <v>8</v>
      </c>
      <c r="E2" s="1" t="s">
        <v>9</v>
      </c>
      <c r="F2" s="4" t="s">
        <v>10</v>
      </c>
      <c r="G2" s="4" t="s">
        <v>11</v>
      </c>
      <c r="H2" s="4" t="s">
        <v>12</v>
      </c>
      <c r="I2" s="38" t="s">
        <v>13</v>
      </c>
      <c r="J2" s="37" t="s">
        <v>19</v>
      </c>
      <c r="K2" s="37" t="s">
        <v>20</v>
      </c>
      <c r="L2" s="37" t="s">
        <v>21</v>
      </c>
      <c r="M2" s="39" t="s">
        <v>10</v>
      </c>
      <c r="N2" s="4" t="s">
        <v>11</v>
      </c>
      <c r="O2" s="4" t="s">
        <v>12</v>
      </c>
      <c r="P2" s="4" t="s">
        <v>13</v>
      </c>
      <c r="Q2" s="36" t="s">
        <v>19</v>
      </c>
      <c r="R2" s="36" t="s">
        <v>20</v>
      </c>
      <c r="S2" s="36" t="s">
        <v>21</v>
      </c>
      <c r="T2" s="16" t="s">
        <v>2</v>
      </c>
      <c r="U2" s="1" t="s">
        <v>3</v>
      </c>
      <c r="V2" s="17" t="s">
        <v>4</v>
      </c>
      <c r="W2" s="1" t="s">
        <v>5</v>
      </c>
      <c r="X2" s="1" t="s">
        <v>17</v>
      </c>
      <c r="Y2" s="1" t="s">
        <v>6</v>
      </c>
      <c r="Z2" s="1" t="s">
        <v>18</v>
      </c>
      <c r="AA2" s="5" t="s">
        <v>22</v>
      </c>
      <c r="AB2" s="6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7" t="s">
        <v>30</v>
      </c>
      <c r="AJ2" s="8" t="s">
        <v>31</v>
      </c>
      <c r="AK2" s="9" t="s">
        <v>22</v>
      </c>
      <c r="AL2" s="10" t="s">
        <v>23</v>
      </c>
      <c r="AM2" s="11" t="s">
        <v>24</v>
      </c>
      <c r="AN2" s="11" t="s">
        <v>25</v>
      </c>
      <c r="AO2" s="11" t="s">
        <v>26</v>
      </c>
      <c r="AP2" s="11" t="s">
        <v>27</v>
      </c>
      <c r="AQ2" s="11" t="s">
        <v>28</v>
      </c>
      <c r="AR2" s="11" t="s">
        <v>29</v>
      </c>
      <c r="AS2" s="11" t="s">
        <v>30</v>
      </c>
      <c r="AT2" s="12" t="s">
        <v>31</v>
      </c>
      <c r="AU2" s="9" t="s">
        <v>22</v>
      </c>
      <c r="AV2" s="10" t="s">
        <v>23</v>
      </c>
      <c r="AW2" s="11" t="s">
        <v>24</v>
      </c>
      <c r="AX2" s="11" t="s">
        <v>25</v>
      </c>
      <c r="AY2" s="11" t="s">
        <v>26</v>
      </c>
      <c r="AZ2" s="11" t="s">
        <v>27</v>
      </c>
      <c r="BA2" s="11" t="s">
        <v>28</v>
      </c>
      <c r="BB2" s="11" t="s">
        <v>29</v>
      </c>
      <c r="BC2" s="11" t="s">
        <v>30</v>
      </c>
      <c r="BD2" s="12" t="s">
        <v>31</v>
      </c>
      <c r="BE2" s="48" t="s">
        <v>19</v>
      </c>
      <c r="BF2" s="48" t="s">
        <v>20</v>
      </c>
      <c r="BG2" s="48" t="s">
        <v>21</v>
      </c>
    </row>
    <row r="3" spans="1:59" x14ac:dyDescent="0.25">
      <c r="A3" s="13">
        <v>45455</v>
      </c>
      <c r="B3" s="2">
        <v>2022</v>
      </c>
      <c r="C3">
        <v>8501.44</v>
      </c>
      <c r="D3" s="3">
        <v>2.78</v>
      </c>
      <c r="E3" s="2">
        <v>1.84551</v>
      </c>
      <c r="F3">
        <v>48.305259999999997</v>
      </c>
      <c r="G3">
        <v>304.50653</v>
      </c>
      <c r="H3">
        <v>444.30673000000002</v>
      </c>
      <c r="I3">
        <v>337.58159999999998</v>
      </c>
      <c r="J3" s="40">
        <v>250</v>
      </c>
      <c r="K3" s="40">
        <v>243.89999</v>
      </c>
      <c r="L3" s="40">
        <v>640.80012999999997</v>
      </c>
      <c r="M3">
        <v>4.1100000000000003</v>
      </c>
      <c r="N3">
        <v>5.16</v>
      </c>
      <c r="O3">
        <v>1.24</v>
      </c>
      <c r="P3">
        <v>2.9</v>
      </c>
      <c r="Q3" s="14">
        <v>1.03644</v>
      </c>
      <c r="R3" s="14">
        <v>3.9562935629356288</v>
      </c>
      <c r="S3" s="14">
        <v>3.2383545824815472</v>
      </c>
      <c r="T3" s="2">
        <v>889.51</v>
      </c>
      <c r="U3" s="2">
        <v>2148.83</v>
      </c>
      <c r="V3" s="2">
        <v>4487.13</v>
      </c>
      <c r="W3" s="2">
        <v>1</v>
      </c>
      <c r="X3" s="15">
        <v>905.8599999999999</v>
      </c>
      <c r="Y3" s="15">
        <v>1</v>
      </c>
      <c r="Z3" s="15">
        <v>5665.8460000000005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BE3" s="49">
        <f>Q3*J3*1000/1000</f>
        <v>259.11</v>
      </c>
      <c r="BF3" s="49">
        <f t="shared" ref="BF3:BG18" si="0">R3*K3*1000/1000</f>
        <v>964.9399604370642</v>
      </c>
      <c r="BG3" s="49">
        <f t="shared" si="0"/>
        <v>2075.1380374402711</v>
      </c>
    </row>
    <row r="4" spans="1:59" x14ac:dyDescent="0.25">
      <c r="A4" s="2"/>
      <c r="B4" s="2">
        <f>B3+1</f>
        <v>2023</v>
      </c>
      <c r="C4">
        <v>8821.2000000000007</v>
      </c>
      <c r="D4" s="3">
        <v>2.78</v>
      </c>
      <c r="E4" s="2">
        <v>1.8309500000000001</v>
      </c>
      <c r="F4">
        <v>48.406550000000003</v>
      </c>
      <c r="G4">
        <v>304.67043999999999</v>
      </c>
      <c r="H4">
        <v>443.09386999999998</v>
      </c>
      <c r="I4">
        <v>338.11862000000002</v>
      </c>
      <c r="J4" s="40">
        <v>242.31300000000002</v>
      </c>
      <c r="K4" s="40">
        <v>255.60493000000002</v>
      </c>
      <c r="L4" s="40">
        <v>636.37157999999999</v>
      </c>
      <c r="M4">
        <v>4.0199999999999996</v>
      </c>
      <c r="N4">
        <v>5.07</v>
      </c>
      <c r="O4">
        <v>1.28</v>
      </c>
      <c r="P4">
        <v>2.98</v>
      </c>
      <c r="Q4" s="14">
        <v>1.0519973588643117</v>
      </c>
      <c r="R4" s="14">
        <v>3.951762450608348</v>
      </c>
      <c r="S4" s="14">
        <v>3.2169649732074106</v>
      </c>
      <c r="T4" s="2">
        <v>882.92</v>
      </c>
      <c r="U4" s="2">
        <v>2310.38</v>
      </c>
      <c r="V4" s="2">
        <v>4517.25</v>
      </c>
      <c r="W4" s="2">
        <v>1</v>
      </c>
      <c r="X4" s="15">
        <v>940.08</v>
      </c>
      <c r="Y4" s="15">
        <v>1.0036350168057695</v>
      </c>
      <c r="Z4" s="15">
        <v>5823.2649999999994</v>
      </c>
      <c r="AA4">
        <v>0.98832520000000001</v>
      </c>
      <c r="AB4">
        <v>0.98830739999999995</v>
      </c>
      <c r="AC4">
        <v>0.98834140000000004</v>
      </c>
      <c r="AD4">
        <v>0.98815710000000001</v>
      </c>
      <c r="AE4">
        <v>0.98825350000000001</v>
      </c>
      <c r="AF4">
        <v>0.98811380000000004</v>
      </c>
      <c r="AG4">
        <v>0.98829869999999997</v>
      </c>
      <c r="AH4">
        <v>0.98830689999999999</v>
      </c>
      <c r="AI4">
        <v>0.98832520000000001</v>
      </c>
      <c r="AJ4">
        <v>0.98882879999999995</v>
      </c>
      <c r="AK4">
        <v>1.1795564000000001</v>
      </c>
      <c r="AL4">
        <v>1.1851847</v>
      </c>
      <c r="AM4">
        <v>1.1949311</v>
      </c>
      <c r="AN4">
        <v>1.2083427</v>
      </c>
      <c r="AO4">
        <v>1.2073179000000001</v>
      </c>
      <c r="AP4">
        <v>1.2067097</v>
      </c>
      <c r="AQ4">
        <v>1.2140312</v>
      </c>
      <c r="AR4">
        <v>1.2190855</v>
      </c>
      <c r="AS4">
        <v>1.2396369</v>
      </c>
      <c r="AT4">
        <v>1.2590675</v>
      </c>
      <c r="AU4">
        <v>3.8545581388500003</v>
      </c>
      <c r="AV4">
        <v>3.8545581388500003</v>
      </c>
      <c r="AW4">
        <v>3.8545581388500003</v>
      </c>
      <c r="AX4">
        <v>3.8545581388500003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 s="49">
        <f t="shared" ref="BE4:BG41" si="1">Q4*J4*1000/1000</f>
        <v>254.91263601848797</v>
      </c>
      <c r="BF4" s="49">
        <f t="shared" si="0"/>
        <v>1010.0899645643754</v>
      </c>
      <c r="BG4" s="49">
        <f t="shared" si="0"/>
        <v>2047.1850828046574</v>
      </c>
    </row>
    <row r="5" spans="1:59" x14ac:dyDescent="0.25">
      <c r="A5" s="2"/>
      <c r="B5" s="2">
        <f t="shared" ref="B5:B40" si="2">B4+1</f>
        <v>2024</v>
      </c>
      <c r="C5">
        <v>9150.57</v>
      </c>
      <c r="D5" s="3">
        <v>2.78</v>
      </c>
      <c r="E5" s="2">
        <v>1.8187199999999999</v>
      </c>
      <c r="F5">
        <v>48.451099999999997</v>
      </c>
      <c r="G5">
        <v>305.58022999999997</v>
      </c>
      <c r="H5">
        <v>443.05032</v>
      </c>
      <c r="I5">
        <v>338.71163999999999</v>
      </c>
      <c r="J5" s="40">
        <v>240.99494999999999</v>
      </c>
      <c r="K5" s="40">
        <v>256.54286000000002</v>
      </c>
      <c r="L5" s="40">
        <v>638.25548000000003</v>
      </c>
      <c r="M5">
        <v>4.1500000000000004</v>
      </c>
      <c r="N5">
        <v>5.26</v>
      </c>
      <c r="O5">
        <v>1.31</v>
      </c>
      <c r="P5">
        <v>3.08</v>
      </c>
      <c r="Q5" s="14">
        <v>1.0804979253112033</v>
      </c>
      <c r="R5" s="14">
        <v>4.0835704541025146</v>
      </c>
      <c r="S5" s="14">
        <v>3.3293798765393419</v>
      </c>
      <c r="T5" s="2">
        <v>901.39</v>
      </c>
      <c r="U5" s="2">
        <v>2390.5700000000002</v>
      </c>
      <c r="V5" s="2">
        <v>4665.3100000000004</v>
      </c>
      <c r="W5" s="2">
        <v>1</v>
      </c>
      <c r="X5" s="15">
        <v>975.8</v>
      </c>
      <c r="Y5" s="15">
        <v>1.0062671748057708</v>
      </c>
      <c r="Z5" s="15">
        <v>6040.9670000000006</v>
      </c>
      <c r="AA5">
        <v>0.98527070000000005</v>
      </c>
      <c r="AB5">
        <v>0.98532730000000002</v>
      </c>
      <c r="AC5">
        <v>0.98537450000000004</v>
      </c>
      <c r="AD5">
        <v>0.98510750000000002</v>
      </c>
      <c r="AE5">
        <v>0.98522549999999998</v>
      </c>
      <c r="AF5">
        <v>0.98502409999999996</v>
      </c>
      <c r="AG5">
        <v>0.98523830000000001</v>
      </c>
      <c r="AH5">
        <v>0.98525510000000005</v>
      </c>
      <c r="AI5">
        <v>0.98525359999999995</v>
      </c>
      <c r="AJ5">
        <v>0.98574600000000001</v>
      </c>
      <c r="AK5">
        <v>1.2792238</v>
      </c>
      <c r="AL5">
        <v>1.2891163000000001</v>
      </c>
      <c r="AM5">
        <v>1.3062469000000001</v>
      </c>
      <c r="AN5">
        <v>1.3298190000000001</v>
      </c>
      <c r="AO5">
        <v>1.3280181</v>
      </c>
      <c r="AP5">
        <v>1.3269489999999999</v>
      </c>
      <c r="AQ5">
        <v>1.3398171999999999</v>
      </c>
      <c r="AR5">
        <v>1.3487008</v>
      </c>
      <c r="AS5">
        <v>1.3848218000000001</v>
      </c>
      <c r="AT5">
        <v>1.4189727999999999</v>
      </c>
      <c r="AU5">
        <v>7.0566295770000007</v>
      </c>
      <c r="AV5">
        <v>7.0566295770000007</v>
      </c>
      <c r="AW5">
        <v>7.0566295770000007</v>
      </c>
      <c r="AX5">
        <v>7.0566295770000007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 s="49">
        <f t="shared" si="1"/>
        <v>260.39454348547713</v>
      </c>
      <c r="BF5" s="49">
        <f t="shared" si="0"/>
        <v>1047.6108433069578</v>
      </c>
      <c r="BG5" s="49">
        <f t="shared" si="0"/>
        <v>2124.9949512029584</v>
      </c>
    </row>
    <row r="6" spans="1:59" x14ac:dyDescent="0.25">
      <c r="A6" s="2"/>
      <c r="B6" s="2">
        <f t="shared" si="2"/>
        <v>2025</v>
      </c>
      <c r="C6">
        <v>9468.5400000000009</v>
      </c>
      <c r="D6" s="3">
        <v>2.78</v>
      </c>
      <c r="E6" s="2">
        <v>1.8071600000000001</v>
      </c>
      <c r="F6">
        <v>48.520130000000002</v>
      </c>
      <c r="G6">
        <v>306.42687999999998</v>
      </c>
      <c r="H6">
        <v>441.85217</v>
      </c>
      <c r="I6">
        <v>339.17676</v>
      </c>
      <c r="J6" s="40">
        <v>238.04209</v>
      </c>
      <c r="K6" s="40">
        <v>257.60911999999996</v>
      </c>
      <c r="L6" s="40">
        <v>640.32473000000005</v>
      </c>
      <c r="M6">
        <v>4.28</v>
      </c>
      <c r="N6">
        <v>5.44</v>
      </c>
      <c r="O6">
        <v>1.34</v>
      </c>
      <c r="P6">
        <v>3.18</v>
      </c>
      <c r="Q6" s="14">
        <v>1.0974626113258277</v>
      </c>
      <c r="R6" s="14">
        <v>4.2057453416149064</v>
      </c>
      <c r="S6" s="14">
        <v>3.4365004997501245</v>
      </c>
      <c r="T6" s="2">
        <v>922.62</v>
      </c>
      <c r="U6" s="2">
        <v>2466.3000000000002</v>
      </c>
      <c r="V6" s="2">
        <v>4805.84</v>
      </c>
      <c r="W6" s="2">
        <v>1</v>
      </c>
      <c r="X6" s="15">
        <v>1012.5999999999999</v>
      </c>
      <c r="Y6" s="15">
        <v>1.0091355923681062</v>
      </c>
      <c r="Z6" s="15">
        <v>6241.6540000000005</v>
      </c>
      <c r="AA6">
        <v>0.98319270000000003</v>
      </c>
      <c r="AB6">
        <v>0.98323119999999997</v>
      </c>
      <c r="AC6">
        <v>0.98328320000000002</v>
      </c>
      <c r="AD6">
        <v>0.98321720000000001</v>
      </c>
      <c r="AE6">
        <v>0.98323689999999997</v>
      </c>
      <c r="AF6">
        <v>0.98316559999999997</v>
      </c>
      <c r="AG6">
        <v>0.98328150000000003</v>
      </c>
      <c r="AH6">
        <v>0.98336400000000002</v>
      </c>
      <c r="AI6">
        <v>0.98339580000000004</v>
      </c>
      <c r="AJ6">
        <v>0.9842204</v>
      </c>
      <c r="AK6">
        <v>1.3873248</v>
      </c>
      <c r="AL6">
        <v>1.4014001</v>
      </c>
      <c r="AM6">
        <v>1.4257742</v>
      </c>
      <c r="AN6">
        <v>1.4593134999999999</v>
      </c>
      <c r="AO6">
        <v>1.4567509999999999</v>
      </c>
      <c r="AP6">
        <v>1.45523</v>
      </c>
      <c r="AQ6">
        <v>1.4735389999999999</v>
      </c>
      <c r="AR6">
        <v>1.4861792</v>
      </c>
      <c r="AS6">
        <v>1.5375730000000001</v>
      </c>
      <c r="AT6">
        <v>1.5861639000000001</v>
      </c>
      <c r="AU6">
        <v>10.222593444000001</v>
      </c>
      <c r="AV6">
        <v>10.222593444000001</v>
      </c>
      <c r="AW6">
        <v>10.222593444000001</v>
      </c>
      <c r="AX6">
        <v>10.222593444000001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 s="49">
        <f t="shared" si="1"/>
        <v>261.2422936968577</v>
      </c>
      <c r="BF6" s="49">
        <f t="shared" si="0"/>
        <v>1083.4383563975152</v>
      </c>
      <c r="BG6" s="49">
        <f t="shared" si="0"/>
        <v>2200.4762546473635</v>
      </c>
    </row>
    <row r="7" spans="1:59" x14ac:dyDescent="0.25">
      <c r="A7" s="2"/>
      <c r="B7" s="2">
        <f t="shared" si="2"/>
        <v>2026</v>
      </c>
      <c r="C7">
        <v>9810.51</v>
      </c>
      <c r="D7" s="3">
        <v>2.78</v>
      </c>
      <c r="E7" s="2">
        <v>1.7959499999999999</v>
      </c>
      <c r="F7">
        <v>48.645740000000004</v>
      </c>
      <c r="G7">
        <v>307.40429999999998</v>
      </c>
      <c r="H7">
        <v>441.20483000000002</v>
      </c>
      <c r="I7">
        <v>339.4957</v>
      </c>
      <c r="J7" s="40">
        <v>236.01303000000001</v>
      </c>
      <c r="K7" s="40">
        <v>257.39269000000002</v>
      </c>
      <c r="L7" s="40">
        <v>643.34483999999998</v>
      </c>
      <c r="M7">
        <v>4.46</v>
      </c>
      <c r="N7">
        <v>5.66</v>
      </c>
      <c r="O7">
        <v>1.37</v>
      </c>
      <c r="P7">
        <v>3.29</v>
      </c>
      <c r="Q7" s="14">
        <v>1.1236335903736971</v>
      </c>
      <c r="R7" s="14">
        <v>4.347397047397048</v>
      </c>
      <c r="S7" s="14">
        <v>3.5705381291385581</v>
      </c>
      <c r="T7" s="2">
        <v>949.85</v>
      </c>
      <c r="U7" s="2">
        <v>2524.1799999999998</v>
      </c>
      <c r="V7" s="2">
        <v>4998.63</v>
      </c>
      <c r="W7" s="2">
        <v>1</v>
      </c>
      <c r="X7" s="15">
        <v>1050.3200000000002</v>
      </c>
      <c r="Y7" s="15">
        <v>1.0109560468335952</v>
      </c>
      <c r="Z7" s="15">
        <v>6482.1419999999998</v>
      </c>
      <c r="AA7">
        <v>0.98234489999999997</v>
      </c>
      <c r="AB7">
        <v>0.98239849999999995</v>
      </c>
      <c r="AC7">
        <v>0.98246009999999995</v>
      </c>
      <c r="AD7">
        <v>0.98252479999999998</v>
      </c>
      <c r="AE7">
        <v>0.98247549999999995</v>
      </c>
      <c r="AF7">
        <v>0.98248080000000004</v>
      </c>
      <c r="AG7">
        <v>0.98253369999999995</v>
      </c>
      <c r="AH7">
        <v>0.9826705</v>
      </c>
      <c r="AI7">
        <v>0.98271790000000003</v>
      </c>
      <c r="AJ7">
        <v>0.98374830000000002</v>
      </c>
      <c r="AK7">
        <v>1.4309702</v>
      </c>
      <c r="AL7">
        <v>1.4519336</v>
      </c>
      <c r="AM7">
        <v>1.4882354</v>
      </c>
      <c r="AN7">
        <v>1.5381876999999999</v>
      </c>
      <c r="AO7">
        <v>1.5343713000000001</v>
      </c>
      <c r="AP7">
        <v>1.5321058999999999</v>
      </c>
      <c r="AQ7">
        <v>1.5593752999999999</v>
      </c>
      <c r="AR7">
        <v>1.5782004999999999</v>
      </c>
      <c r="AS7">
        <v>1.6547461000000001</v>
      </c>
      <c r="AT7">
        <v>1.7271167000000001</v>
      </c>
      <c r="AU7">
        <v>13.288198284</v>
      </c>
      <c r="AV7">
        <v>13.288198284</v>
      </c>
      <c r="AW7">
        <v>13.288198284</v>
      </c>
      <c r="AX7">
        <v>13.288198284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 s="49">
        <f t="shared" si="1"/>
        <v>265.1921682738751</v>
      </c>
      <c r="BF7" s="49">
        <f t="shared" si="0"/>
        <v>1118.9882205275837</v>
      </c>
      <c r="BG7" s="49">
        <f t="shared" si="0"/>
        <v>2297.0872814045447</v>
      </c>
    </row>
    <row r="8" spans="1:59" x14ac:dyDescent="0.25">
      <c r="A8" s="2"/>
      <c r="B8" s="2">
        <f t="shared" si="2"/>
        <v>2027</v>
      </c>
      <c r="C8">
        <v>10176.83</v>
      </c>
      <c r="D8" s="3">
        <v>2.77</v>
      </c>
      <c r="E8" s="2">
        <v>1.78851</v>
      </c>
      <c r="F8">
        <v>48.871729999999999</v>
      </c>
      <c r="G8">
        <v>308.83339999999998</v>
      </c>
      <c r="H8">
        <v>441.37405000000001</v>
      </c>
      <c r="I8">
        <v>340.53577000000001</v>
      </c>
      <c r="J8" s="40">
        <v>233.91687999999999</v>
      </c>
      <c r="K8" s="40">
        <v>258.34843000000001</v>
      </c>
      <c r="L8" s="40">
        <v>647.34963000000005</v>
      </c>
      <c r="M8">
        <v>4.6500000000000004</v>
      </c>
      <c r="N8">
        <v>5.87</v>
      </c>
      <c r="O8">
        <v>1.41</v>
      </c>
      <c r="P8">
        <v>3.4</v>
      </c>
      <c r="Q8" s="14">
        <v>1.1492390560875512</v>
      </c>
      <c r="R8" s="14">
        <v>4.4833752661118629</v>
      </c>
      <c r="S8" s="14">
        <v>3.698092222136403</v>
      </c>
      <c r="T8" s="2">
        <v>974.12</v>
      </c>
      <c r="U8" s="2">
        <v>2594.17</v>
      </c>
      <c r="V8" s="2">
        <v>5199.92</v>
      </c>
      <c r="W8" s="2">
        <v>1</v>
      </c>
      <c r="X8" s="15">
        <v>1090.0600000000002</v>
      </c>
      <c r="Y8" s="15">
        <v>1.0118474101085821</v>
      </c>
      <c r="Z8" s="15">
        <v>6713.3029999999999</v>
      </c>
      <c r="AA8">
        <v>0.97833650000000005</v>
      </c>
      <c r="AB8">
        <v>0.97850910000000002</v>
      </c>
      <c r="AC8">
        <v>0.97857240000000001</v>
      </c>
      <c r="AD8">
        <v>0.97861679999999995</v>
      </c>
      <c r="AE8">
        <v>0.97862859999999996</v>
      </c>
      <c r="AF8">
        <v>0.9785663</v>
      </c>
      <c r="AG8">
        <v>0.97866059999999999</v>
      </c>
      <c r="AH8">
        <v>0.97880049999999996</v>
      </c>
      <c r="AI8">
        <v>0.97888540000000002</v>
      </c>
      <c r="AJ8">
        <v>0.97994729999999997</v>
      </c>
      <c r="AK8">
        <v>1.4772007</v>
      </c>
      <c r="AL8">
        <v>1.5037583000000001</v>
      </c>
      <c r="AM8">
        <v>1.5497472999999999</v>
      </c>
      <c r="AN8">
        <v>1.6130298000000001</v>
      </c>
      <c r="AO8">
        <v>1.6081949</v>
      </c>
      <c r="AP8">
        <v>1.6053250999999999</v>
      </c>
      <c r="AQ8">
        <v>1.6398714999999999</v>
      </c>
      <c r="AR8">
        <v>1.6637200999999999</v>
      </c>
      <c r="AS8">
        <v>1.7606926000000001</v>
      </c>
      <c r="AT8">
        <v>1.8523761000000001</v>
      </c>
      <c r="AU8">
        <v>16.316885794499999</v>
      </c>
      <c r="AV8">
        <v>16.316885794499999</v>
      </c>
      <c r="AW8">
        <v>16.316885794499999</v>
      </c>
      <c r="AX8">
        <v>16.316885794499999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 s="49">
        <f t="shared" si="1"/>
        <v>268.82641437414497</v>
      </c>
      <c r="BF8" s="49">
        <f t="shared" si="0"/>
        <v>1158.2729611008319</v>
      </c>
      <c r="BG8" s="49">
        <f t="shared" si="0"/>
        <v>2393.9586317058784</v>
      </c>
    </row>
    <row r="9" spans="1:59" x14ac:dyDescent="0.25">
      <c r="A9" s="2"/>
      <c r="B9" s="2">
        <f t="shared" si="2"/>
        <v>2028</v>
      </c>
      <c r="C9">
        <v>10556.41</v>
      </c>
      <c r="D9" s="3">
        <v>2.77</v>
      </c>
      <c r="E9" s="2">
        <v>1.7847900000000001</v>
      </c>
      <c r="F9">
        <v>49.168869999999998</v>
      </c>
      <c r="G9">
        <v>310.67264</v>
      </c>
      <c r="H9">
        <v>442.15875</v>
      </c>
      <c r="I9">
        <v>342.13254000000001</v>
      </c>
      <c r="J9" s="40">
        <v>231.94925000000001</v>
      </c>
      <c r="K9" s="40">
        <v>259.90397000000002</v>
      </c>
      <c r="L9" s="40">
        <v>652.27955999999995</v>
      </c>
      <c r="M9">
        <v>4.82</v>
      </c>
      <c r="N9">
        <v>6.05</v>
      </c>
      <c r="O9">
        <v>1.45</v>
      </c>
      <c r="P9">
        <v>3.51</v>
      </c>
      <c r="Q9" s="14">
        <v>1.172235395559388</v>
      </c>
      <c r="R9" s="14">
        <v>4.6105425163524432</v>
      </c>
      <c r="S9" s="14">
        <v>3.8164745201447232</v>
      </c>
      <c r="T9" s="2">
        <v>997.98</v>
      </c>
      <c r="U9" s="2">
        <v>2669.06</v>
      </c>
      <c r="V9" s="2">
        <v>5406.63</v>
      </c>
      <c r="W9" s="2">
        <v>1</v>
      </c>
      <c r="X9" s="15">
        <v>1131.94</v>
      </c>
      <c r="Y9" s="15">
        <v>1.0124945735661168</v>
      </c>
      <c r="Z9" s="15">
        <v>6945.65</v>
      </c>
      <c r="AA9">
        <v>0.97381399999999996</v>
      </c>
      <c r="AB9">
        <v>0.97410629999999998</v>
      </c>
      <c r="AC9">
        <v>0.97417310000000001</v>
      </c>
      <c r="AD9">
        <v>0.97419149999999999</v>
      </c>
      <c r="AE9">
        <v>0.97426800000000002</v>
      </c>
      <c r="AF9">
        <v>0.9741322</v>
      </c>
      <c r="AG9">
        <v>0.97427859999999999</v>
      </c>
      <c r="AH9">
        <v>0.97442280000000003</v>
      </c>
      <c r="AI9">
        <v>0.97454940000000001</v>
      </c>
      <c r="AJ9">
        <v>0.97567970000000004</v>
      </c>
      <c r="AK9">
        <v>1.5220003</v>
      </c>
      <c r="AL9">
        <v>1.5532508</v>
      </c>
      <c r="AM9">
        <v>1.6073663</v>
      </c>
      <c r="AN9">
        <v>1.6818310999999999</v>
      </c>
      <c r="AO9">
        <v>1.6761419</v>
      </c>
      <c r="AP9">
        <v>1.6727649</v>
      </c>
      <c r="AQ9">
        <v>1.7134159</v>
      </c>
      <c r="AR9">
        <v>1.7414787</v>
      </c>
      <c r="AS9">
        <v>1.8555866000000001</v>
      </c>
      <c r="AT9">
        <v>1.9634712000000001</v>
      </c>
      <c r="AU9">
        <v>19.309931185500002</v>
      </c>
      <c r="AV9">
        <v>19.309931185500002</v>
      </c>
      <c r="AW9">
        <v>19.309931185500002</v>
      </c>
      <c r="AX9">
        <v>19.309931185500002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 s="49">
        <f t="shared" si="1"/>
        <v>271.89912082345342</v>
      </c>
      <c r="BF9" s="49">
        <f t="shared" si="0"/>
        <v>1198.29830385379</v>
      </c>
      <c r="BG9" s="49">
        <f t="shared" si="0"/>
        <v>2489.4083207512108</v>
      </c>
    </row>
    <row r="10" spans="1:59" x14ac:dyDescent="0.25">
      <c r="A10" s="2"/>
      <c r="B10" s="2">
        <f t="shared" si="2"/>
        <v>2029</v>
      </c>
      <c r="C10">
        <v>10949.76</v>
      </c>
      <c r="D10" s="3">
        <v>2.76</v>
      </c>
      <c r="E10" s="2">
        <v>1.7845599999999999</v>
      </c>
      <c r="F10">
        <v>49.52393</v>
      </c>
      <c r="G10">
        <v>312.90832999999998</v>
      </c>
      <c r="H10">
        <v>443.55408</v>
      </c>
      <c r="I10">
        <v>344.22885000000002</v>
      </c>
      <c r="J10" s="40">
        <v>230.31941</v>
      </c>
      <c r="K10" s="40">
        <v>261.73224000000005</v>
      </c>
      <c r="L10" s="40">
        <v>658.16354000000001</v>
      </c>
      <c r="M10">
        <v>4.99</v>
      </c>
      <c r="N10">
        <v>6.23</v>
      </c>
      <c r="O10">
        <v>1.49</v>
      </c>
      <c r="P10">
        <v>3.62</v>
      </c>
      <c r="Q10" s="14">
        <v>1.1933831191385897</v>
      </c>
      <c r="R10" s="14">
        <v>4.731287968517174</v>
      </c>
      <c r="S10" s="14">
        <v>3.9284824358818513</v>
      </c>
      <c r="T10" s="2">
        <v>1023.09</v>
      </c>
      <c r="U10" s="2">
        <v>2746.2</v>
      </c>
      <c r="V10" s="2">
        <v>5622.21</v>
      </c>
      <c r="W10" s="2">
        <v>1</v>
      </c>
      <c r="X10" s="15">
        <v>1176.01</v>
      </c>
      <c r="Y10" s="15">
        <v>1.0131901985715832</v>
      </c>
      <c r="Z10" s="15">
        <v>7190.7000000000007</v>
      </c>
      <c r="AA10">
        <v>0.96949149999999995</v>
      </c>
      <c r="AB10">
        <v>0.96991490000000002</v>
      </c>
      <c r="AC10">
        <v>0.96998799999999996</v>
      </c>
      <c r="AD10">
        <v>0.96997</v>
      </c>
      <c r="AE10">
        <v>0.9701014</v>
      </c>
      <c r="AF10">
        <v>0.96988280000000004</v>
      </c>
      <c r="AG10">
        <v>0.97009160000000005</v>
      </c>
      <c r="AH10">
        <v>0.97024639999999995</v>
      </c>
      <c r="AI10">
        <v>0.97041060000000001</v>
      </c>
      <c r="AJ10">
        <v>0.97163080000000002</v>
      </c>
      <c r="AK10">
        <v>1.5616931000000001</v>
      </c>
      <c r="AL10">
        <v>1.5969017000000001</v>
      </c>
      <c r="AM10">
        <v>1.6578714999999999</v>
      </c>
      <c r="AN10">
        <v>1.7417678999999999</v>
      </c>
      <c r="AO10">
        <v>1.735358</v>
      </c>
      <c r="AP10">
        <v>1.7315533000000001</v>
      </c>
      <c r="AQ10">
        <v>1.7773528999999999</v>
      </c>
      <c r="AR10">
        <v>1.8089702000000001</v>
      </c>
      <c r="AS10">
        <v>1.9375308</v>
      </c>
      <c r="AT10">
        <v>2.0590793999999999</v>
      </c>
      <c r="AU10">
        <v>22.266314289</v>
      </c>
      <c r="AV10">
        <v>22.266314289</v>
      </c>
      <c r="AW10">
        <v>22.266314289</v>
      </c>
      <c r="AX10">
        <v>22.266314289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 s="49">
        <f t="shared" si="1"/>
        <v>274.85929590395972</v>
      </c>
      <c r="BF10" s="49">
        <f t="shared" si="0"/>
        <v>1238.3305980850496</v>
      </c>
      <c r="BG10" s="49">
        <f t="shared" si="0"/>
        <v>2585.5839068278224</v>
      </c>
    </row>
    <row r="11" spans="1:59" s="41" customFormat="1" x14ac:dyDescent="0.25">
      <c r="B11" s="41">
        <f t="shared" si="2"/>
        <v>2030</v>
      </c>
      <c r="C11" s="41">
        <v>11356.51</v>
      </c>
      <c r="D11" s="42">
        <v>2.76</v>
      </c>
      <c r="E11" s="41">
        <v>1.78637</v>
      </c>
      <c r="F11" s="41">
        <v>49.930070000000001</v>
      </c>
      <c r="G11" s="41">
        <v>315.38556</v>
      </c>
      <c r="H11" s="41">
        <v>445.09026999999998</v>
      </c>
      <c r="I11" s="41">
        <v>346.59744000000001</v>
      </c>
      <c r="J11" s="43">
        <v>228.57120999999998</v>
      </c>
      <c r="K11" s="43">
        <v>263.85239000000001</v>
      </c>
      <c r="L11" s="43">
        <v>664.57969999999989</v>
      </c>
      <c r="M11" s="41">
        <v>5.15</v>
      </c>
      <c r="N11" s="41">
        <v>6.39</v>
      </c>
      <c r="O11" s="41">
        <v>1.52</v>
      </c>
      <c r="P11" s="41">
        <v>3.72</v>
      </c>
      <c r="Q11" s="46">
        <v>1.2115763223520148</v>
      </c>
      <c r="R11" s="46">
        <v>4.8452529846503696</v>
      </c>
      <c r="S11" s="46">
        <v>4.0368208014204674</v>
      </c>
      <c r="T11" s="41">
        <v>1050.73</v>
      </c>
      <c r="U11" s="41">
        <v>2825.97</v>
      </c>
      <c r="V11" s="41">
        <v>5844.93</v>
      </c>
      <c r="W11" s="41">
        <v>1</v>
      </c>
      <c r="X11" s="44">
        <v>1221.8800000000001</v>
      </c>
      <c r="Y11" s="44">
        <v>1.0137949325993982</v>
      </c>
      <c r="Z11" s="44">
        <v>7442.1509999999998</v>
      </c>
      <c r="AA11" s="41">
        <v>0.96616809999999997</v>
      </c>
      <c r="AB11" s="41">
        <v>0.96671079999999998</v>
      </c>
      <c r="AC11" s="41">
        <v>0.96679179999999998</v>
      </c>
      <c r="AD11" s="41">
        <v>0.96678759999999997</v>
      </c>
      <c r="AE11" s="41">
        <v>0.96693030000000002</v>
      </c>
      <c r="AF11" s="41">
        <v>0.96666540000000001</v>
      </c>
      <c r="AG11" s="41">
        <v>0.96691360000000004</v>
      </c>
      <c r="AH11" s="41">
        <v>0.96709860000000003</v>
      </c>
      <c r="AI11" s="41">
        <v>0.96730150000000004</v>
      </c>
      <c r="AJ11" s="41">
        <v>0.96868710000000002</v>
      </c>
      <c r="AK11" s="41">
        <v>1.5815724</v>
      </c>
      <c r="AL11" s="41">
        <v>1.620447</v>
      </c>
      <c r="AM11" s="41">
        <v>1.6877654</v>
      </c>
      <c r="AN11" s="41">
        <v>1.7803975000000001</v>
      </c>
      <c r="AO11" s="41">
        <v>1.7733201999999999</v>
      </c>
      <c r="AP11" s="41">
        <v>1.7691193999999999</v>
      </c>
      <c r="AQ11" s="41">
        <v>1.8196878000000001</v>
      </c>
      <c r="AR11" s="41">
        <v>1.8545973</v>
      </c>
      <c r="AS11" s="41">
        <v>1.9965440000000001</v>
      </c>
      <c r="AT11" s="41">
        <v>2.1307489999999998</v>
      </c>
      <c r="AU11" s="41">
        <v>25.152050758500003</v>
      </c>
      <c r="AV11" s="41">
        <v>25.152050758500003</v>
      </c>
      <c r="AW11" s="41">
        <v>25.152050758500003</v>
      </c>
      <c r="AX11" s="41">
        <v>25.152050758500003</v>
      </c>
      <c r="AY11" s="41">
        <v>0</v>
      </c>
      <c r="AZ11" s="41">
        <v>0</v>
      </c>
      <c r="BA11" s="41">
        <v>0</v>
      </c>
      <c r="BB11" s="41">
        <v>0</v>
      </c>
      <c r="BC11" s="41">
        <v>0</v>
      </c>
      <c r="BD11" s="41">
        <v>0</v>
      </c>
      <c r="BE11" s="50">
        <f t="shared" si="1"/>
        <v>276.93146600735008</v>
      </c>
      <c r="BF11" s="51">
        <f t="shared" si="0"/>
        <v>1278.4315801546334</v>
      </c>
      <c r="BG11" s="51">
        <f t="shared" si="0"/>
        <v>2682.7891571617733</v>
      </c>
    </row>
    <row r="12" spans="1:59" x14ac:dyDescent="0.25">
      <c r="A12" s="2"/>
      <c r="B12" s="2">
        <f t="shared" si="2"/>
        <v>2031</v>
      </c>
      <c r="C12">
        <v>11787.72</v>
      </c>
      <c r="D12" s="3">
        <v>2.75</v>
      </c>
      <c r="E12" s="2">
        <v>1.78884</v>
      </c>
      <c r="F12">
        <v>50.330710000000003</v>
      </c>
      <c r="G12">
        <v>317.79656999999997</v>
      </c>
      <c r="H12">
        <v>446.57632000000001</v>
      </c>
      <c r="I12">
        <v>349.06607000000002</v>
      </c>
      <c r="J12" s="40">
        <v>226.80032</v>
      </c>
      <c r="K12" s="40">
        <v>266.47581000000002</v>
      </c>
      <c r="L12" s="40">
        <v>670.49355000000003</v>
      </c>
      <c r="M12">
        <v>5.3</v>
      </c>
      <c r="N12">
        <v>6.56</v>
      </c>
      <c r="O12">
        <v>1.55</v>
      </c>
      <c r="P12">
        <v>3.83</v>
      </c>
      <c r="Q12" s="14">
        <v>1.2290564373897706</v>
      </c>
      <c r="R12" s="14">
        <v>4.9687781447012904</v>
      </c>
      <c r="S12" s="14">
        <v>4.1443549589858311</v>
      </c>
      <c r="T12" s="2">
        <v>1083.73</v>
      </c>
      <c r="U12" s="2">
        <v>2929.91</v>
      </c>
      <c r="V12" s="2">
        <v>6080.41</v>
      </c>
      <c r="W12" s="2">
        <v>1</v>
      </c>
      <c r="X12" s="15">
        <v>1270.4299999999998</v>
      </c>
      <c r="Y12" s="15">
        <v>1.0134560178078995</v>
      </c>
      <c r="Z12" s="15">
        <v>7705.223</v>
      </c>
      <c r="AA12">
        <v>0.96342369999999999</v>
      </c>
      <c r="AB12">
        <v>0.96404840000000003</v>
      </c>
      <c r="AC12">
        <v>0.96413459999999995</v>
      </c>
      <c r="AD12">
        <v>0.96416489999999999</v>
      </c>
      <c r="AE12">
        <v>0.96428740000000002</v>
      </c>
      <c r="AF12">
        <v>0.96400660000000005</v>
      </c>
      <c r="AG12">
        <v>0.96428080000000005</v>
      </c>
      <c r="AH12">
        <v>0.96449879999999999</v>
      </c>
      <c r="AI12">
        <v>0.9647384</v>
      </c>
      <c r="AJ12">
        <v>0.96634909999999996</v>
      </c>
      <c r="AK12">
        <v>1.5595056</v>
      </c>
      <c r="AL12">
        <v>1.5985735999999999</v>
      </c>
      <c r="AM12">
        <v>1.6662269000000001</v>
      </c>
      <c r="AN12">
        <v>1.7593198000000001</v>
      </c>
      <c r="AO12">
        <v>1.7522072</v>
      </c>
      <c r="AP12">
        <v>1.7479855</v>
      </c>
      <c r="AQ12">
        <v>1.7988055000000001</v>
      </c>
      <c r="AR12">
        <v>1.8338888</v>
      </c>
      <c r="AS12">
        <v>1.9765415</v>
      </c>
      <c r="AT12">
        <v>2.1114139999999999</v>
      </c>
      <c r="AU12">
        <v>26.337294693</v>
      </c>
      <c r="AV12">
        <v>26.337294693</v>
      </c>
      <c r="AW12">
        <v>26.337294693</v>
      </c>
      <c r="AX12">
        <v>26.337294693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 s="49">
        <f t="shared" si="1"/>
        <v>278.75039329805992</v>
      </c>
      <c r="BF12" s="49">
        <f t="shared" si="0"/>
        <v>1324.0591808195736</v>
      </c>
      <c r="BG12" s="49">
        <f t="shared" si="0"/>
        <v>2778.7632689105144</v>
      </c>
    </row>
    <row r="13" spans="1:59" x14ac:dyDescent="0.25">
      <c r="A13" s="2"/>
      <c r="B13" s="2">
        <f t="shared" si="2"/>
        <v>2032</v>
      </c>
      <c r="C13">
        <v>12242.66</v>
      </c>
      <c r="D13" s="3">
        <v>2.75</v>
      </c>
      <c r="E13" s="2">
        <v>1.7919499999999999</v>
      </c>
      <c r="F13">
        <v>50.732849999999999</v>
      </c>
      <c r="G13">
        <v>320.26663000000002</v>
      </c>
      <c r="H13">
        <v>448.36615</v>
      </c>
      <c r="I13">
        <v>351.67905000000002</v>
      </c>
      <c r="J13" s="40">
        <v>225.37164000000001</v>
      </c>
      <c r="K13" s="40">
        <v>269.14127999999999</v>
      </c>
      <c r="L13" s="40">
        <v>676.53179</v>
      </c>
      <c r="M13">
        <v>5.45</v>
      </c>
      <c r="N13">
        <v>6.72</v>
      </c>
      <c r="O13">
        <v>1.59</v>
      </c>
      <c r="P13">
        <v>3.95</v>
      </c>
      <c r="Q13" s="14">
        <v>1.2486133913120647</v>
      </c>
      <c r="R13" s="14">
        <v>5.0973842609794158</v>
      </c>
      <c r="S13" s="14">
        <v>4.2547448708094366</v>
      </c>
      <c r="T13" s="2">
        <v>1117.81</v>
      </c>
      <c r="U13" s="2">
        <v>3042.11</v>
      </c>
      <c r="V13" s="2">
        <v>6329.56</v>
      </c>
      <c r="W13" s="2">
        <v>1</v>
      </c>
      <c r="X13" s="15">
        <v>1321.8200000000002</v>
      </c>
      <c r="Y13" s="15">
        <v>1.0132231235114708</v>
      </c>
      <c r="Z13" s="15">
        <v>7987.0169999999998</v>
      </c>
      <c r="AA13">
        <v>0.96045670000000005</v>
      </c>
      <c r="AB13">
        <v>0.96117379999999997</v>
      </c>
      <c r="AC13">
        <v>0.96126520000000004</v>
      </c>
      <c r="AD13">
        <v>0.96128250000000004</v>
      </c>
      <c r="AE13">
        <v>0.96140590000000004</v>
      </c>
      <c r="AF13">
        <v>0.96107640000000005</v>
      </c>
      <c r="AG13">
        <v>0.96140020000000004</v>
      </c>
      <c r="AH13">
        <v>0.96164050000000001</v>
      </c>
      <c r="AI13">
        <v>0.96190889999999996</v>
      </c>
      <c r="AJ13">
        <v>0.96369450000000001</v>
      </c>
      <c r="AK13">
        <v>1.5350988999999999</v>
      </c>
      <c r="AL13">
        <v>1.5741719999999999</v>
      </c>
      <c r="AM13">
        <v>1.641834</v>
      </c>
      <c r="AN13">
        <v>1.734939</v>
      </c>
      <c r="AO13">
        <v>1.7278255</v>
      </c>
      <c r="AP13">
        <v>1.7236031999999999</v>
      </c>
      <c r="AQ13">
        <v>1.7744298000000001</v>
      </c>
      <c r="AR13">
        <v>1.8095175999999999</v>
      </c>
      <c r="AS13">
        <v>1.9521885999999999</v>
      </c>
      <c r="AT13">
        <v>2.0870782999999999</v>
      </c>
      <c r="AU13">
        <v>27.448576447499999</v>
      </c>
      <c r="AV13">
        <v>27.448576447499999</v>
      </c>
      <c r="AW13">
        <v>27.448576447499999</v>
      </c>
      <c r="AX13">
        <v>27.448576447499999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 s="49">
        <f t="shared" si="1"/>
        <v>281.40204772596178</v>
      </c>
      <c r="BF13" s="49">
        <f t="shared" si="0"/>
        <v>1371.9165246518539</v>
      </c>
      <c r="BG13" s="49">
        <f t="shared" si="0"/>
        <v>2878.4701634420271</v>
      </c>
    </row>
    <row r="14" spans="1:59" x14ac:dyDescent="0.25">
      <c r="A14" s="2"/>
      <c r="B14" s="2">
        <f t="shared" si="2"/>
        <v>2033</v>
      </c>
      <c r="C14">
        <v>12701.68</v>
      </c>
      <c r="D14" s="3">
        <v>2.74</v>
      </c>
      <c r="E14" s="2">
        <v>1.7942400000000001</v>
      </c>
      <c r="F14">
        <v>51.121189999999999</v>
      </c>
      <c r="G14">
        <v>322.56079</v>
      </c>
      <c r="H14">
        <v>449.34012000000001</v>
      </c>
      <c r="I14">
        <v>354.06020999999998</v>
      </c>
      <c r="J14" s="40">
        <v>223.04316</v>
      </c>
      <c r="K14" s="40">
        <v>271.76940999999999</v>
      </c>
      <c r="L14" s="40">
        <v>682.26976000000002</v>
      </c>
      <c r="M14">
        <v>5.59</v>
      </c>
      <c r="N14">
        <v>6.89</v>
      </c>
      <c r="O14">
        <v>1.62</v>
      </c>
      <c r="P14">
        <v>4.07</v>
      </c>
      <c r="Q14" s="14">
        <v>1.2627331420373025</v>
      </c>
      <c r="R14" s="14">
        <v>5.2237185855686805</v>
      </c>
      <c r="S14" s="14">
        <v>4.3618309198569509</v>
      </c>
      <c r="T14" s="2">
        <v>1153.92</v>
      </c>
      <c r="U14" s="2">
        <v>3156.2</v>
      </c>
      <c r="V14" s="2">
        <v>6578.89</v>
      </c>
      <c r="W14" s="2">
        <v>1</v>
      </c>
      <c r="X14" s="15">
        <v>1375.5900000000001</v>
      </c>
      <c r="Y14" s="15">
        <v>1.0130232004315993</v>
      </c>
      <c r="Z14" s="15">
        <v>8269.4339999999993</v>
      </c>
      <c r="AA14">
        <v>0.95813890000000002</v>
      </c>
      <c r="AB14">
        <v>0.95888229999999997</v>
      </c>
      <c r="AC14">
        <v>0.95897869999999996</v>
      </c>
      <c r="AD14">
        <v>0.95910580000000001</v>
      </c>
      <c r="AE14">
        <v>0.95916239999999997</v>
      </c>
      <c r="AF14">
        <v>0.95888289999999998</v>
      </c>
      <c r="AG14">
        <v>0.95919220000000005</v>
      </c>
      <c r="AH14">
        <v>0.95948310000000003</v>
      </c>
      <c r="AI14">
        <v>0.95979320000000001</v>
      </c>
      <c r="AJ14">
        <v>0.96192710000000003</v>
      </c>
      <c r="AK14">
        <v>1.5141534000000001</v>
      </c>
      <c r="AL14">
        <v>1.553231</v>
      </c>
      <c r="AM14">
        <v>1.6209009999999999</v>
      </c>
      <c r="AN14">
        <v>1.7140169000000001</v>
      </c>
      <c r="AO14">
        <v>1.7069026</v>
      </c>
      <c r="AP14">
        <v>1.7026798999999999</v>
      </c>
      <c r="AQ14">
        <v>1.7535124</v>
      </c>
      <c r="AR14">
        <v>1.7886044000000001</v>
      </c>
      <c r="AS14">
        <v>1.9312921999999999</v>
      </c>
      <c r="AT14">
        <v>2.0661976000000002</v>
      </c>
      <c r="AU14">
        <v>28.405430271000004</v>
      </c>
      <c r="AV14">
        <v>28.405430271000004</v>
      </c>
      <c r="AW14">
        <v>28.405430271000004</v>
      </c>
      <c r="AX14">
        <v>28.405430271000004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 s="49">
        <f t="shared" si="1"/>
        <v>281.64399023672877</v>
      </c>
      <c r="BF14" s="49">
        <f t="shared" si="0"/>
        <v>1419.6469180060349</v>
      </c>
      <c r="BG14" s="49">
        <f t="shared" si="0"/>
        <v>2975.9453348513812</v>
      </c>
    </row>
    <row r="15" spans="1:59" x14ac:dyDescent="0.25">
      <c r="A15" s="2"/>
      <c r="B15" s="2">
        <f t="shared" si="2"/>
        <v>2034</v>
      </c>
      <c r="C15">
        <v>13184.17</v>
      </c>
      <c r="D15" s="3">
        <v>2.73</v>
      </c>
      <c r="E15" s="2">
        <v>1.7955000000000001</v>
      </c>
      <c r="F15">
        <v>51.464950000000002</v>
      </c>
      <c r="G15">
        <v>324.70749000000001</v>
      </c>
      <c r="H15">
        <v>450.48169000000001</v>
      </c>
      <c r="I15">
        <v>356.28026999999997</v>
      </c>
      <c r="J15" s="40">
        <v>221.40581</v>
      </c>
      <c r="K15" s="40">
        <v>273.71307999999999</v>
      </c>
      <c r="L15" s="40">
        <v>687.81551999999999</v>
      </c>
      <c r="M15">
        <v>5.75</v>
      </c>
      <c r="N15">
        <v>7.08</v>
      </c>
      <c r="O15">
        <v>1.66</v>
      </c>
      <c r="P15">
        <v>4.2</v>
      </c>
      <c r="Q15" s="14">
        <v>1.2820686540198738</v>
      </c>
      <c r="R15" s="14">
        <v>5.3663366336633676</v>
      </c>
      <c r="S15" s="14">
        <v>4.4831276079149758</v>
      </c>
      <c r="T15" s="2">
        <v>1193.17</v>
      </c>
      <c r="U15" s="2">
        <v>3272.26</v>
      </c>
      <c r="V15" s="2">
        <v>6849.71</v>
      </c>
      <c r="W15" s="2">
        <v>1</v>
      </c>
      <c r="X15" s="15">
        <v>1431.73</v>
      </c>
      <c r="Y15" s="15">
        <v>1.0132779237057377</v>
      </c>
      <c r="Z15" s="15">
        <v>8588.5680000000011</v>
      </c>
      <c r="AA15">
        <v>0.95631560000000004</v>
      </c>
      <c r="AB15">
        <v>0.95711950000000001</v>
      </c>
      <c r="AC15">
        <v>0.95722160000000001</v>
      </c>
      <c r="AD15">
        <v>0.95738369999999995</v>
      </c>
      <c r="AE15">
        <v>0.95739249999999998</v>
      </c>
      <c r="AF15">
        <v>0.95711040000000003</v>
      </c>
      <c r="AG15">
        <v>0.95743719999999999</v>
      </c>
      <c r="AH15">
        <v>0.95776669999999997</v>
      </c>
      <c r="AI15">
        <v>0.95809920000000004</v>
      </c>
      <c r="AJ15">
        <v>0.96047130000000003</v>
      </c>
      <c r="AK15">
        <v>1.4903138</v>
      </c>
      <c r="AL15">
        <v>1.5292629</v>
      </c>
      <c r="AM15">
        <v>1.5967103</v>
      </c>
      <c r="AN15">
        <v>1.6895201</v>
      </c>
      <c r="AO15">
        <v>1.6824292000000001</v>
      </c>
      <c r="AP15">
        <v>1.6782203</v>
      </c>
      <c r="AQ15">
        <v>1.7288855000000001</v>
      </c>
      <c r="AR15">
        <v>1.7638623</v>
      </c>
      <c r="AS15">
        <v>1.9060807</v>
      </c>
      <c r="AT15">
        <v>2.0405426000000002</v>
      </c>
      <c r="AU15">
        <v>29.266260781499998</v>
      </c>
      <c r="AV15">
        <v>29.266260781499998</v>
      </c>
      <c r="AW15">
        <v>29.266260781499998</v>
      </c>
      <c r="AX15">
        <v>29.266260781499998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 s="49">
        <f t="shared" si="1"/>
        <v>283.8574488188799</v>
      </c>
      <c r="BF15" s="49">
        <f t="shared" si="0"/>
        <v>1468.8365283168321</v>
      </c>
      <c r="BG15" s="49">
        <f t="shared" si="0"/>
        <v>3083.5647468643951</v>
      </c>
    </row>
    <row r="16" spans="1:59" x14ac:dyDescent="0.25">
      <c r="A16" s="2"/>
      <c r="B16" s="2">
        <f t="shared" si="2"/>
        <v>2035</v>
      </c>
      <c r="C16">
        <v>13683.28</v>
      </c>
      <c r="D16" s="3">
        <v>2.73</v>
      </c>
      <c r="E16" s="2">
        <v>1.79522</v>
      </c>
      <c r="F16">
        <v>51.798949999999998</v>
      </c>
      <c r="G16">
        <v>326.62560999999999</v>
      </c>
      <c r="H16">
        <v>450.83434999999997</v>
      </c>
      <c r="I16">
        <v>358.19067000000001</v>
      </c>
      <c r="J16" s="40">
        <v>218.97065999999998</v>
      </c>
      <c r="K16" s="40">
        <v>275.57943</v>
      </c>
      <c r="L16" s="40">
        <v>692.89949000000001</v>
      </c>
      <c r="M16">
        <v>5.91</v>
      </c>
      <c r="N16">
        <v>7.27</v>
      </c>
      <c r="O16">
        <v>1.7</v>
      </c>
      <c r="P16">
        <v>4.33</v>
      </c>
      <c r="Q16" s="14">
        <v>1.2985797141160891</v>
      </c>
      <c r="R16" s="14">
        <v>5.5124827636258082</v>
      </c>
      <c r="S16" s="14">
        <v>4.6089566886518778</v>
      </c>
      <c r="T16" s="2">
        <v>1235.51</v>
      </c>
      <c r="U16" s="2">
        <v>3393.5</v>
      </c>
      <c r="V16" s="2">
        <v>7128.02</v>
      </c>
      <c r="W16" s="2">
        <v>1</v>
      </c>
      <c r="X16" s="15">
        <v>1490.27</v>
      </c>
      <c r="Y16" s="15">
        <v>1.013330554286753</v>
      </c>
      <c r="Z16" s="15">
        <v>8911.6170000000002</v>
      </c>
      <c r="AA16">
        <v>0.9555321</v>
      </c>
      <c r="AB16">
        <v>0.95633270000000004</v>
      </c>
      <c r="AC16">
        <v>0.95644149999999994</v>
      </c>
      <c r="AD16">
        <v>0.95674150000000002</v>
      </c>
      <c r="AE16">
        <v>0.95663770000000004</v>
      </c>
      <c r="AF16">
        <v>0.95644189999999996</v>
      </c>
      <c r="AG16">
        <v>0.95672699999999999</v>
      </c>
      <c r="AH16">
        <v>0.95712019999999998</v>
      </c>
      <c r="AI16">
        <v>0.95747930000000003</v>
      </c>
      <c r="AJ16">
        <v>0.9602252</v>
      </c>
      <c r="AK16">
        <v>1.4559939</v>
      </c>
      <c r="AL16">
        <v>1.4950597999999999</v>
      </c>
      <c r="AM16">
        <v>1.5627096</v>
      </c>
      <c r="AN16">
        <v>1.6557976000000001</v>
      </c>
      <c r="AO16">
        <v>1.6486855</v>
      </c>
      <c r="AP16">
        <v>1.6444639999999999</v>
      </c>
      <c r="AQ16">
        <v>1.6952811000000001</v>
      </c>
      <c r="AR16">
        <v>1.7303628</v>
      </c>
      <c r="AS16">
        <v>1.8730077999999999</v>
      </c>
      <c r="AT16">
        <v>2.0078727999999999</v>
      </c>
      <c r="AU16">
        <v>29.909349184500002</v>
      </c>
      <c r="AV16">
        <v>29.909349184500002</v>
      </c>
      <c r="AW16">
        <v>29.909349184500002</v>
      </c>
      <c r="AX16">
        <v>29.909349184500002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 s="49">
        <f t="shared" si="1"/>
        <v>284.35085706261134</v>
      </c>
      <c r="BF16" s="49">
        <f t="shared" si="0"/>
        <v>1519.1268578848251</v>
      </c>
      <c r="BG16" s="49">
        <f t="shared" si="0"/>
        <v>3193.5437389989752</v>
      </c>
    </row>
    <row r="17" spans="1:59" x14ac:dyDescent="0.25">
      <c r="A17" s="2"/>
      <c r="B17" s="2">
        <f t="shared" si="2"/>
        <v>2036</v>
      </c>
      <c r="C17">
        <v>14196.59</v>
      </c>
      <c r="D17" s="3">
        <v>2.72</v>
      </c>
      <c r="E17" s="2">
        <v>1.7943100000000001</v>
      </c>
      <c r="F17">
        <v>52.165199999999999</v>
      </c>
      <c r="G17">
        <v>328.74561</v>
      </c>
      <c r="H17">
        <v>451.33282000000003</v>
      </c>
      <c r="I17">
        <v>359.98937999999998</v>
      </c>
      <c r="J17" s="40">
        <v>217.01043999999999</v>
      </c>
      <c r="K17" s="40">
        <v>277.22775000000001</v>
      </c>
      <c r="L17" s="40">
        <v>697.99480000000005</v>
      </c>
      <c r="M17">
        <v>6.11</v>
      </c>
      <c r="N17">
        <v>7.5</v>
      </c>
      <c r="O17">
        <v>1.73</v>
      </c>
      <c r="P17">
        <v>4.4800000000000004</v>
      </c>
      <c r="Q17" s="14">
        <v>1.3191097184461547</v>
      </c>
      <c r="R17" s="14">
        <v>5.6828626050571724</v>
      </c>
      <c r="S17" s="14">
        <v>4.7541798593103053</v>
      </c>
      <c r="T17" s="2">
        <v>1282.3399999999999</v>
      </c>
      <c r="U17" s="2">
        <v>3508.31</v>
      </c>
      <c r="V17" s="2">
        <v>7427.22</v>
      </c>
      <c r="W17" s="2">
        <v>1</v>
      </c>
      <c r="X17" s="15">
        <v>1551.6699999999998</v>
      </c>
      <c r="Y17" s="15">
        <v>1.0122281658309529</v>
      </c>
      <c r="Z17" s="15">
        <v>9247.0110000000004</v>
      </c>
      <c r="AA17">
        <v>0.95596309999999995</v>
      </c>
      <c r="AB17">
        <v>0.95676059999999996</v>
      </c>
      <c r="AC17">
        <v>0.95687880000000003</v>
      </c>
      <c r="AD17">
        <v>0.95732589999999995</v>
      </c>
      <c r="AE17">
        <v>0.95709319999999998</v>
      </c>
      <c r="AF17">
        <v>0.95700419999999997</v>
      </c>
      <c r="AG17">
        <v>0.95722220000000002</v>
      </c>
      <c r="AH17">
        <v>0.95767919999999995</v>
      </c>
      <c r="AI17">
        <v>0.95805260000000003</v>
      </c>
      <c r="AJ17">
        <v>0.9611054</v>
      </c>
      <c r="AK17">
        <v>1.3613408</v>
      </c>
      <c r="AL17">
        <v>1.396004</v>
      </c>
      <c r="AM17">
        <v>1.4560297</v>
      </c>
      <c r="AN17">
        <v>1.5386266</v>
      </c>
      <c r="AO17">
        <v>1.532316</v>
      </c>
      <c r="AP17">
        <v>1.5285702000000001</v>
      </c>
      <c r="AQ17">
        <v>1.5736603</v>
      </c>
      <c r="AR17">
        <v>1.6047882</v>
      </c>
      <c r="AS17">
        <v>1.7313569</v>
      </c>
      <c r="AT17">
        <v>1.8510224</v>
      </c>
      <c r="AU17">
        <v>29.946457795499999</v>
      </c>
      <c r="AV17">
        <v>29.946457795499999</v>
      </c>
      <c r="AW17">
        <v>29.946457795499999</v>
      </c>
      <c r="AX17">
        <v>29.946457795499999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 s="49">
        <f t="shared" si="1"/>
        <v>286.2605804082761</v>
      </c>
      <c r="BF17" s="49">
        <f t="shared" si="0"/>
        <v>1575.4472135591386</v>
      </c>
      <c r="BG17" s="49">
        <f t="shared" si="0"/>
        <v>3318.392820063325</v>
      </c>
    </row>
    <row r="18" spans="1:59" x14ac:dyDescent="0.25">
      <c r="A18" s="2"/>
      <c r="B18" s="2">
        <f t="shared" si="2"/>
        <v>2037</v>
      </c>
      <c r="C18">
        <v>14738.85</v>
      </c>
      <c r="D18" s="3">
        <v>2.71</v>
      </c>
      <c r="E18" s="2">
        <v>1.7925599999999999</v>
      </c>
      <c r="F18">
        <v>52.5242</v>
      </c>
      <c r="G18">
        <v>330.76040999999998</v>
      </c>
      <c r="H18">
        <v>451.67743000000002</v>
      </c>
      <c r="I18">
        <v>361.68173000000002</v>
      </c>
      <c r="J18" s="40">
        <v>214.99650000000003</v>
      </c>
      <c r="K18" s="40">
        <v>278.78450999999995</v>
      </c>
      <c r="L18" s="40">
        <v>702.8627899999999</v>
      </c>
      <c r="M18">
        <v>6.32</v>
      </c>
      <c r="N18">
        <v>7.75</v>
      </c>
      <c r="O18">
        <v>1.78</v>
      </c>
      <c r="P18">
        <v>4.63</v>
      </c>
      <c r="Q18" s="14">
        <v>1.3418298525512813</v>
      </c>
      <c r="R18" s="14">
        <v>5.8622569768276058</v>
      </c>
      <c r="S18" s="14">
        <v>4.9086886621992685</v>
      </c>
      <c r="T18" s="2">
        <v>1332.35</v>
      </c>
      <c r="U18" s="2">
        <v>3630.91</v>
      </c>
      <c r="V18" s="2">
        <v>7743.61</v>
      </c>
      <c r="W18" s="2">
        <v>1</v>
      </c>
      <c r="X18" s="15">
        <v>1615.96</v>
      </c>
      <c r="Y18" s="15">
        <v>1.0112966705669613</v>
      </c>
      <c r="Z18" s="15">
        <v>9602.2720000000008</v>
      </c>
      <c r="AA18">
        <v>0.95687440000000001</v>
      </c>
      <c r="AB18">
        <v>0.95765270000000002</v>
      </c>
      <c r="AC18">
        <v>0.95778189999999996</v>
      </c>
      <c r="AD18">
        <v>0.95838049999999997</v>
      </c>
      <c r="AE18">
        <v>0.95800209999999997</v>
      </c>
      <c r="AF18">
        <v>0.95803300000000002</v>
      </c>
      <c r="AG18">
        <v>0.958175</v>
      </c>
      <c r="AH18">
        <v>0.95869990000000005</v>
      </c>
      <c r="AI18">
        <v>0.95907929999999997</v>
      </c>
      <c r="AJ18">
        <v>0.96245219999999998</v>
      </c>
      <c r="AK18">
        <v>1.2722932</v>
      </c>
      <c r="AL18">
        <v>1.3029785</v>
      </c>
      <c r="AM18">
        <v>1.3561155</v>
      </c>
      <c r="AN18">
        <v>1.4292336000000001</v>
      </c>
      <c r="AO18">
        <v>1.4236470000000001</v>
      </c>
      <c r="AP18">
        <v>1.4203311000000001</v>
      </c>
      <c r="AQ18">
        <v>1.4602466000000001</v>
      </c>
      <c r="AR18">
        <v>1.4878023</v>
      </c>
      <c r="AS18">
        <v>1.5998456000000001</v>
      </c>
      <c r="AT18">
        <v>1.7057781000000001</v>
      </c>
      <c r="AU18">
        <v>29.874344669999999</v>
      </c>
      <c r="AV18">
        <v>29.874344669999999</v>
      </c>
      <c r="AW18">
        <v>29.874344669999999</v>
      </c>
      <c r="AX18">
        <v>29.874344669999999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 s="49">
        <f t="shared" si="1"/>
        <v>288.48872189404159</v>
      </c>
      <c r="BF18" s="49">
        <f t="shared" si="0"/>
        <v>1634.3064387789652</v>
      </c>
      <c r="BG18" s="49">
        <f t="shared" si="0"/>
        <v>3450.1346083547451</v>
      </c>
    </row>
    <row r="19" spans="1:59" x14ac:dyDescent="0.25">
      <c r="A19" s="2"/>
      <c r="B19" s="2">
        <f t="shared" si="2"/>
        <v>2038</v>
      </c>
      <c r="C19">
        <v>15304.04</v>
      </c>
      <c r="D19" s="3">
        <v>2.7</v>
      </c>
      <c r="E19" s="2">
        <v>1.78956</v>
      </c>
      <c r="F19">
        <v>52.862369999999999</v>
      </c>
      <c r="G19">
        <v>332.59131000000002</v>
      </c>
      <c r="H19">
        <v>451.78167999999999</v>
      </c>
      <c r="I19">
        <v>363.18887000000001</v>
      </c>
      <c r="J19" s="40">
        <v>212.89089999999999</v>
      </c>
      <c r="K19" s="40">
        <v>280.18236999999999</v>
      </c>
      <c r="L19" s="40">
        <v>707.35102000000006</v>
      </c>
      <c r="M19">
        <v>6.54</v>
      </c>
      <c r="N19">
        <v>8.01</v>
      </c>
      <c r="O19">
        <v>1.82</v>
      </c>
      <c r="P19">
        <v>4.79</v>
      </c>
      <c r="Q19" s="14">
        <v>1.3667794062382563</v>
      </c>
      <c r="R19" s="14">
        <v>6.0498608037690049</v>
      </c>
      <c r="S19" s="14">
        <v>5.0718880327984728</v>
      </c>
      <c r="T19" s="2">
        <v>1384.11</v>
      </c>
      <c r="U19" s="2">
        <v>3759.76</v>
      </c>
      <c r="V19" s="2">
        <v>8074</v>
      </c>
      <c r="W19" s="2">
        <v>1</v>
      </c>
      <c r="X19" s="15">
        <v>1682.8999999999999</v>
      </c>
      <c r="Y19" s="15">
        <v>1.0104258813264144</v>
      </c>
      <c r="Z19" s="15">
        <v>9970.5339999999997</v>
      </c>
      <c r="AA19">
        <v>0.95781229999999995</v>
      </c>
      <c r="AB19">
        <v>0.9585494</v>
      </c>
      <c r="AC19">
        <v>0.95868949999999997</v>
      </c>
      <c r="AD19">
        <v>0.95944439999999998</v>
      </c>
      <c r="AE19">
        <v>0.95891720000000003</v>
      </c>
      <c r="AF19">
        <v>0.95907980000000004</v>
      </c>
      <c r="AG19">
        <v>0.95913820000000005</v>
      </c>
      <c r="AH19">
        <v>0.95972930000000001</v>
      </c>
      <c r="AI19">
        <v>0.96011190000000002</v>
      </c>
      <c r="AJ19">
        <v>0.96381220000000001</v>
      </c>
      <c r="AK19">
        <v>1.1901356999999999</v>
      </c>
      <c r="AL19">
        <v>1.2172651999999999</v>
      </c>
      <c r="AM19">
        <v>1.2642450000000001</v>
      </c>
      <c r="AN19">
        <v>1.3288906</v>
      </c>
      <c r="AO19">
        <v>1.3239514999999999</v>
      </c>
      <c r="AP19">
        <v>1.3210198</v>
      </c>
      <c r="AQ19">
        <v>1.3563099999999999</v>
      </c>
      <c r="AR19">
        <v>1.3806727000000001</v>
      </c>
      <c r="AS19">
        <v>1.479733</v>
      </c>
      <c r="AT19">
        <v>1.5733904999999999</v>
      </c>
      <c r="AU19">
        <v>29.6998321815</v>
      </c>
      <c r="AV19">
        <v>29.6998321815</v>
      </c>
      <c r="AW19">
        <v>29.6998321815</v>
      </c>
      <c r="AX19">
        <v>29.6998321815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 s="49">
        <f t="shared" si="1"/>
        <v>290.97489789552799</v>
      </c>
      <c r="BF19" s="49">
        <f t="shared" si="1"/>
        <v>1695.0643381701047</v>
      </c>
      <c r="BG19" s="49">
        <f t="shared" si="1"/>
        <v>3587.6051733257937</v>
      </c>
    </row>
    <row r="20" spans="1:59" x14ac:dyDescent="0.25">
      <c r="A20" s="2"/>
      <c r="B20" s="2">
        <f t="shared" si="2"/>
        <v>2039</v>
      </c>
      <c r="C20">
        <v>15898.86</v>
      </c>
      <c r="D20" s="3">
        <v>2.69</v>
      </c>
      <c r="E20" s="2">
        <v>1.7862899999999999</v>
      </c>
      <c r="F20">
        <v>53.199460000000002</v>
      </c>
      <c r="G20">
        <v>334.38589000000002</v>
      </c>
      <c r="H20">
        <v>451.85451999999998</v>
      </c>
      <c r="I20">
        <v>364.68185</v>
      </c>
      <c r="J20" s="40">
        <v>210.79574000000002</v>
      </c>
      <c r="K20" s="40">
        <v>281.52648999999997</v>
      </c>
      <c r="L20" s="40">
        <v>711.79949000000011</v>
      </c>
      <c r="M20">
        <v>6.76</v>
      </c>
      <c r="N20">
        <v>8.2799999999999994</v>
      </c>
      <c r="O20">
        <v>1.87</v>
      </c>
      <c r="P20">
        <v>4.96</v>
      </c>
      <c r="Q20" s="14">
        <v>1.393282413776745</v>
      </c>
      <c r="R20" s="14">
        <v>6.2442368486484563</v>
      </c>
      <c r="S20" s="14">
        <v>5.2418128942525177</v>
      </c>
      <c r="T20" s="2">
        <v>1438.33</v>
      </c>
      <c r="U20" s="2">
        <v>3895.88</v>
      </c>
      <c r="V20" s="2">
        <v>8422.32</v>
      </c>
      <c r="W20" s="2">
        <v>1</v>
      </c>
      <c r="X20" s="15">
        <v>1753.21</v>
      </c>
      <c r="Y20" s="15">
        <v>1.0096434075764729</v>
      </c>
      <c r="Z20" s="15">
        <v>10358.380000000001</v>
      </c>
      <c r="AA20">
        <v>0.95879950000000003</v>
      </c>
      <c r="AB20">
        <v>0.95947970000000005</v>
      </c>
      <c r="AC20">
        <v>0.95963100000000001</v>
      </c>
      <c r="AD20">
        <v>0.96054229999999996</v>
      </c>
      <c r="AE20">
        <v>0.95986150000000003</v>
      </c>
      <c r="AF20">
        <v>0.96016279999999998</v>
      </c>
      <c r="AG20">
        <v>0.96013409999999999</v>
      </c>
      <c r="AH20">
        <v>0.96079130000000001</v>
      </c>
      <c r="AI20">
        <v>0.96117330000000001</v>
      </c>
      <c r="AJ20">
        <v>0.96521230000000002</v>
      </c>
      <c r="AK20">
        <v>1.1137891</v>
      </c>
      <c r="AL20">
        <v>1.1377305</v>
      </c>
      <c r="AM20">
        <v>1.1791894000000001</v>
      </c>
      <c r="AN20">
        <v>1.2362382000000001</v>
      </c>
      <c r="AO20">
        <v>1.2318795</v>
      </c>
      <c r="AP20">
        <v>1.2292924000000001</v>
      </c>
      <c r="AQ20">
        <v>1.2604355</v>
      </c>
      <c r="AR20">
        <v>1.2819351999999999</v>
      </c>
      <c r="AS20">
        <v>1.3693546000000001</v>
      </c>
      <c r="AT20">
        <v>1.4520061</v>
      </c>
      <c r="AU20">
        <v>29.435863711500001</v>
      </c>
      <c r="AV20">
        <v>29.435863711500001</v>
      </c>
      <c r="AW20">
        <v>29.435863711500001</v>
      </c>
      <c r="AX20">
        <v>29.435863711500001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 s="49">
        <f t="shared" si="1"/>
        <v>293.69799744105518</v>
      </c>
      <c r="BF20" s="49">
        <f t="shared" si="1"/>
        <v>1757.9180827286609</v>
      </c>
      <c r="BG20" s="49">
        <f t="shared" si="1"/>
        <v>3731.1197448043667</v>
      </c>
    </row>
    <row r="21" spans="1:59" x14ac:dyDescent="0.25">
      <c r="A21" s="2"/>
      <c r="B21" s="2">
        <f t="shared" si="2"/>
        <v>2040</v>
      </c>
      <c r="C21">
        <v>16523.25</v>
      </c>
      <c r="D21" s="3">
        <v>2.68</v>
      </c>
      <c r="E21" s="2">
        <v>1.78159</v>
      </c>
      <c r="F21">
        <v>53.513649999999998</v>
      </c>
      <c r="G21">
        <v>335.97780999999998</v>
      </c>
      <c r="H21">
        <v>451.71987999999999</v>
      </c>
      <c r="I21">
        <v>365.97338999999999</v>
      </c>
      <c r="J21" s="40">
        <v>208.66222999999999</v>
      </c>
      <c r="K21" s="40">
        <v>282.71933999999999</v>
      </c>
      <c r="L21" s="40">
        <v>715.8031400000001</v>
      </c>
      <c r="M21">
        <v>7.01</v>
      </c>
      <c r="N21">
        <v>8.56</v>
      </c>
      <c r="O21">
        <v>1.92</v>
      </c>
      <c r="P21">
        <v>5.14</v>
      </c>
      <c r="Q21" s="14">
        <v>1.423292595255212</v>
      </c>
      <c r="R21" s="14">
        <v>6.4493650737504877</v>
      </c>
      <c r="S21" s="14">
        <v>5.4232606873428342</v>
      </c>
      <c r="T21" s="2">
        <v>1494.56</v>
      </c>
      <c r="U21" s="2">
        <v>4039.6</v>
      </c>
      <c r="V21" s="2">
        <v>8788.5</v>
      </c>
      <c r="W21" s="2">
        <v>1</v>
      </c>
      <c r="X21" s="15">
        <v>1826.6599999999999</v>
      </c>
      <c r="Y21" s="15">
        <v>1.0088723545094449</v>
      </c>
      <c r="Z21" s="15">
        <v>10761.709000000001</v>
      </c>
      <c r="AA21">
        <v>0.959785</v>
      </c>
      <c r="AB21">
        <v>0.96039490000000005</v>
      </c>
      <c r="AC21">
        <v>0.96055639999999998</v>
      </c>
      <c r="AD21">
        <v>0.96162009999999998</v>
      </c>
      <c r="AE21">
        <v>0.96078819999999998</v>
      </c>
      <c r="AF21">
        <v>0.9612309</v>
      </c>
      <c r="AG21">
        <v>0.9611132</v>
      </c>
      <c r="AH21">
        <v>0.96183249999999998</v>
      </c>
      <c r="AI21">
        <v>0.96221080000000003</v>
      </c>
      <c r="AJ21">
        <v>0.96657990000000005</v>
      </c>
      <c r="AK21">
        <v>1.0408341999999999</v>
      </c>
      <c r="AL21">
        <v>1.061928</v>
      </c>
      <c r="AM21">
        <v>1.0984558</v>
      </c>
      <c r="AN21">
        <v>1.1487191000000001</v>
      </c>
      <c r="AO21">
        <v>1.1448787</v>
      </c>
      <c r="AP21">
        <v>1.1425993000000001</v>
      </c>
      <c r="AQ21">
        <v>1.1700383000000001</v>
      </c>
      <c r="AR21">
        <v>1.1889807999999999</v>
      </c>
      <c r="AS21">
        <v>1.2660024000000001</v>
      </c>
      <c r="AT21">
        <v>1.3388233</v>
      </c>
      <c r="AU21">
        <v>29.091557011500001</v>
      </c>
      <c r="AV21">
        <v>29.091557011500001</v>
      </c>
      <c r="AW21">
        <v>29.091557011500001</v>
      </c>
      <c r="AX21">
        <v>29.091557011500001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 s="49">
        <f t="shared" si="1"/>
        <v>296.98740686843996</v>
      </c>
      <c r="BF21" s="49">
        <f t="shared" si="1"/>
        <v>1823.360237069789</v>
      </c>
      <c r="BG21" s="49">
        <f t="shared" si="1"/>
        <v>3881.9870290385593</v>
      </c>
    </row>
    <row r="22" spans="1:59" x14ac:dyDescent="0.25">
      <c r="A22" s="2"/>
      <c r="B22" s="2">
        <f t="shared" si="2"/>
        <v>2041</v>
      </c>
      <c r="C22">
        <v>17211.37</v>
      </c>
      <c r="D22" s="3">
        <v>2.67</v>
      </c>
      <c r="E22" s="2">
        <v>1.7749699999999999</v>
      </c>
      <c r="F22">
        <v>53.776780000000002</v>
      </c>
      <c r="G22">
        <v>337.15573000000001</v>
      </c>
      <c r="H22">
        <v>451.26159999999999</v>
      </c>
      <c r="I22">
        <v>367.08870999999999</v>
      </c>
      <c r="J22" s="40">
        <v>206.52982</v>
      </c>
      <c r="K22" s="40">
        <v>283.88300000000004</v>
      </c>
      <c r="L22" s="40">
        <v>718.86996999999997</v>
      </c>
      <c r="M22">
        <v>7.27</v>
      </c>
      <c r="N22">
        <v>8.8800000000000008</v>
      </c>
      <c r="O22">
        <v>1.98</v>
      </c>
      <c r="P22">
        <v>5.33</v>
      </c>
      <c r="Q22" s="14">
        <v>1.4585774463758292</v>
      </c>
      <c r="R22" s="14">
        <v>6.6680404381978935</v>
      </c>
      <c r="S22" s="14">
        <v>5.6253564622254366</v>
      </c>
      <c r="T22" s="2">
        <v>1556.34</v>
      </c>
      <c r="U22" s="2">
        <v>4209.37</v>
      </c>
      <c r="V22" s="2">
        <v>9193.3799999999992</v>
      </c>
      <c r="W22" s="2">
        <v>1</v>
      </c>
      <c r="X22" s="15">
        <v>1903.24</v>
      </c>
      <c r="Y22" s="15">
        <v>1.0082382347633925</v>
      </c>
      <c r="Z22" s="15">
        <v>11214.036</v>
      </c>
      <c r="AA22">
        <v>0.9615863</v>
      </c>
      <c r="AB22">
        <v>0.96212819999999999</v>
      </c>
      <c r="AC22">
        <v>0.96229880000000001</v>
      </c>
      <c r="AD22">
        <v>0.96348089999999997</v>
      </c>
      <c r="AE22">
        <v>0.96250000000000002</v>
      </c>
      <c r="AF22">
        <v>0.96306020000000003</v>
      </c>
      <c r="AG22">
        <v>0.96287069999999997</v>
      </c>
      <c r="AH22">
        <v>0.96364799999999995</v>
      </c>
      <c r="AI22">
        <v>0.96400889999999995</v>
      </c>
      <c r="AJ22">
        <v>0.96866070000000004</v>
      </c>
      <c r="AK22">
        <v>0.95450000000000002</v>
      </c>
      <c r="AL22">
        <v>0.97279040000000006</v>
      </c>
      <c r="AM22">
        <v>1.0044636</v>
      </c>
      <c r="AN22">
        <v>1.0480468000000001</v>
      </c>
      <c r="AO22">
        <v>1.0447169999999999</v>
      </c>
      <c r="AP22">
        <v>1.0427405000000001</v>
      </c>
      <c r="AQ22">
        <v>1.0665328999999999</v>
      </c>
      <c r="AR22">
        <v>1.0829576999999999</v>
      </c>
      <c r="AS22">
        <v>1.1497432999999999</v>
      </c>
      <c r="AT22">
        <v>1.2128863000000001</v>
      </c>
      <c r="AU22">
        <v>28.492335832499997</v>
      </c>
      <c r="AV22">
        <v>28.492335832499997</v>
      </c>
      <c r="AW22">
        <v>28.492335832499997</v>
      </c>
      <c r="AX22">
        <v>28.492335832499997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 s="49">
        <f t="shared" si="1"/>
        <v>301.23973745605969</v>
      </c>
      <c r="BF22" s="49">
        <f t="shared" si="1"/>
        <v>1892.9433237169328</v>
      </c>
      <c r="BG22" s="49">
        <f t="shared" si="1"/>
        <v>4043.8998312393055</v>
      </c>
    </row>
    <row r="23" spans="1:59" x14ac:dyDescent="0.25">
      <c r="A23" s="2"/>
      <c r="B23" s="2">
        <f t="shared" si="2"/>
        <v>2042</v>
      </c>
      <c r="C23">
        <v>17931.189999999999</v>
      </c>
      <c r="D23" s="3">
        <v>2.66</v>
      </c>
      <c r="E23" s="2">
        <v>1.7677</v>
      </c>
      <c r="F23">
        <v>54.035429999999998</v>
      </c>
      <c r="G23">
        <v>338.24813999999998</v>
      </c>
      <c r="H23">
        <v>450.75909000000001</v>
      </c>
      <c r="I23">
        <v>368.13727</v>
      </c>
      <c r="J23" s="40">
        <v>204.35954000000001</v>
      </c>
      <c r="K23" s="40">
        <v>285.06515999999999</v>
      </c>
      <c r="L23" s="40">
        <v>721.75519000000008</v>
      </c>
      <c r="M23">
        <v>7.55</v>
      </c>
      <c r="N23">
        <v>9.2100000000000009</v>
      </c>
      <c r="O23">
        <v>2.0499999999999998</v>
      </c>
      <c r="P23">
        <v>5.53</v>
      </c>
      <c r="Q23" s="14">
        <v>1.4969661381875121</v>
      </c>
      <c r="R23" s="14">
        <v>6.8959868097944295</v>
      </c>
      <c r="S23" s="14">
        <v>5.8372589226335627</v>
      </c>
      <c r="T23" s="2">
        <v>1618.22</v>
      </c>
      <c r="U23" s="2">
        <v>4388.3</v>
      </c>
      <c r="V23" s="2">
        <v>9617.6</v>
      </c>
      <c r="W23" s="2">
        <v>1</v>
      </c>
      <c r="X23" s="15">
        <v>1982.84</v>
      </c>
      <c r="Y23" s="15">
        <v>1.0075565733281726</v>
      </c>
      <c r="Z23" s="15">
        <v>11674.956</v>
      </c>
      <c r="AA23">
        <v>0.96269669999999996</v>
      </c>
      <c r="AB23">
        <v>0.96315530000000005</v>
      </c>
      <c r="AC23">
        <v>0.96333199999999997</v>
      </c>
      <c r="AD23">
        <v>0.96462700000000001</v>
      </c>
      <c r="AE23">
        <v>0.96351770000000003</v>
      </c>
      <c r="AF23">
        <v>0.96419390000000005</v>
      </c>
      <c r="AG23">
        <v>0.96393419999999996</v>
      </c>
      <c r="AH23">
        <v>0.96475849999999996</v>
      </c>
      <c r="AI23">
        <v>0.96510700000000005</v>
      </c>
      <c r="AJ23">
        <v>0.97002909999999998</v>
      </c>
      <c r="AK23">
        <v>0.87570009999999998</v>
      </c>
      <c r="AL23">
        <v>0.89152120000000001</v>
      </c>
      <c r="AM23">
        <v>0.91891840000000002</v>
      </c>
      <c r="AN23">
        <v>0.95661770000000002</v>
      </c>
      <c r="AO23">
        <v>0.95373739999999996</v>
      </c>
      <c r="AP23">
        <v>0.95202770000000003</v>
      </c>
      <c r="AQ23">
        <v>0.97260809999999998</v>
      </c>
      <c r="AR23">
        <v>0.98681549999999996</v>
      </c>
      <c r="AS23">
        <v>1.0445849</v>
      </c>
      <c r="AT23">
        <v>1.0992036000000001</v>
      </c>
      <c r="AU23">
        <v>27.831394489499999</v>
      </c>
      <c r="AV23">
        <v>27.831394489499999</v>
      </c>
      <c r="AW23">
        <v>27.831394489499999</v>
      </c>
      <c r="AX23">
        <v>27.831394489499999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 s="49">
        <f t="shared" si="1"/>
        <v>305.91931139557641</v>
      </c>
      <c r="BF23" s="49">
        <f t="shared" si="1"/>
        <v>1965.8055832919385</v>
      </c>
      <c r="BG23" s="49">
        <f t="shared" si="1"/>
        <v>4213.071922784583</v>
      </c>
    </row>
    <row r="24" spans="1:59" x14ac:dyDescent="0.25">
      <c r="A24" s="2"/>
      <c r="B24" s="2">
        <f t="shared" si="2"/>
        <v>2043</v>
      </c>
      <c r="C24">
        <v>18679.150000000001</v>
      </c>
      <c r="D24" s="3">
        <v>2.65</v>
      </c>
      <c r="E24" s="2">
        <v>1.7588600000000001</v>
      </c>
      <c r="F24">
        <v>54.262009999999997</v>
      </c>
      <c r="G24">
        <v>339.10854999999998</v>
      </c>
      <c r="H24">
        <v>450.08841000000001</v>
      </c>
      <c r="I24">
        <v>368.91818000000001</v>
      </c>
      <c r="J24" s="40">
        <v>202.34910000000002</v>
      </c>
      <c r="K24" s="40">
        <v>285.83638999999999</v>
      </c>
      <c r="L24" s="40">
        <v>724.19164999999998</v>
      </c>
      <c r="M24">
        <v>7.85</v>
      </c>
      <c r="N24">
        <v>9.58</v>
      </c>
      <c r="O24">
        <v>2.12</v>
      </c>
      <c r="P24">
        <v>5.75</v>
      </c>
      <c r="Q24" s="14">
        <v>1.5400049419322959</v>
      </c>
      <c r="R24" s="14">
        <v>7.1392037503498456</v>
      </c>
      <c r="S24" s="14">
        <v>6.0692221654538159</v>
      </c>
      <c r="T24" s="2">
        <v>1682.13</v>
      </c>
      <c r="U24" s="2">
        <v>4571.0600000000004</v>
      </c>
      <c r="V24" s="2">
        <v>10066.19</v>
      </c>
      <c r="W24" s="2">
        <v>1</v>
      </c>
      <c r="X24" s="15">
        <v>2064.65</v>
      </c>
      <c r="Y24" s="15">
        <v>1.0071889542304679</v>
      </c>
      <c r="Z24" s="15">
        <v>12159.757999999998</v>
      </c>
      <c r="AA24">
        <v>0.96385290000000001</v>
      </c>
      <c r="AB24">
        <v>0.96423009999999998</v>
      </c>
      <c r="AC24">
        <v>0.96441049999999995</v>
      </c>
      <c r="AD24">
        <v>0.96580350000000004</v>
      </c>
      <c r="AE24">
        <v>0.96457890000000002</v>
      </c>
      <c r="AF24">
        <v>0.96536120000000003</v>
      </c>
      <c r="AG24">
        <v>0.96503439999999996</v>
      </c>
      <c r="AH24">
        <v>0.96589729999999996</v>
      </c>
      <c r="AI24">
        <v>0.96623130000000002</v>
      </c>
      <c r="AJ24">
        <v>0.97137589999999996</v>
      </c>
      <c r="AK24">
        <v>0.80314839999999998</v>
      </c>
      <c r="AL24">
        <v>0.81678689999999998</v>
      </c>
      <c r="AM24">
        <v>0.8404045</v>
      </c>
      <c r="AN24">
        <v>0.87290299999999998</v>
      </c>
      <c r="AO24">
        <v>0.87042010000000003</v>
      </c>
      <c r="AP24">
        <v>0.86894629999999995</v>
      </c>
      <c r="AQ24">
        <v>0.88668760000000002</v>
      </c>
      <c r="AR24">
        <v>0.89893489999999998</v>
      </c>
      <c r="AS24">
        <v>0.94873510000000005</v>
      </c>
      <c r="AT24">
        <v>0.99581909999999996</v>
      </c>
      <c r="AU24">
        <v>27.127032246000002</v>
      </c>
      <c r="AV24">
        <v>27.127032246000002</v>
      </c>
      <c r="AW24">
        <v>27.127032246000002</v>
      </c>
      <c r="AX24">
        <v>27.127032246000002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 s="49">
        <f t="shared" si="1"/>
        <v>311.61861399555238</v>
      </c>
      <c r="BF24" s="49">
        <f t="shared" si="1"/>
        <v>2040.6442274744611</v>
      </c>
      <c r="BG24" s="49">
        <f t="shared" si="1"/>
        <v>4395.2800142165715</v>
      </c>
    </row>
    <row r="25" spans="1:59" x14ac:dyDescent="0.25">
      <c r="A25" s="2"/>
      <c r="B25" s="2">
        <f t="shared" si="2"/>
        <v>2044</v>
      </c>
      <c r="C25">
        <v>19449.91</v>
      </c>
      <c r="D25" s="3">
        <v>2.64</v>
      </c>
      <c r="E25" s="2">
        <v>1.7477400000000001</v>
      </c>
      <c r="F25">
        <v>54.434649999999998</v>
      </c>
      <c r="G25">
        <v>339.61025999999998</v>
      </c>
      <c r="H25">
        <v>449.10678000000001</v>
      </c>
      <c r="I25">
        <v>369.28460999999999</v>
      </c>
      <c r="J25" s="40">
        <v>200.50916000000001</v>
      </c>
      <c r="K25" s="40">
        <v>285.98982999999998</v>
      </c>
      <c r="L25" s="40">
        <v>725.9372699999999</v>
      </c>
      <c r="M25">
        <v>8.1999999999999993</v>
      </c>
      <c r="N25">
        <v>9.99</v>
      </c>
      <c r="O25">
        <v>2.19</v>
      </c>
      <c r="P25">
        <v>5.97</v>
      </c>
      <c r="Q25" s="14">
        <v>1.5886783042394013</v>
      </c>
      <c r="R25" s="14">
        <v>7.4025106650814747</v>
      </c>
      <c r="S25" s="14">
        <v>6.3260049039865551</v>
      </c>
      <c r="T25" s="2">
        <v>1747.85</v>
      </c>
      <c r="U25" s="2">
        <v>4754.5</v>
      </c>
      <c r="V25" s="2">
        <v>10539.57</v>
      </c>
      <c r="W25" s="2">
        <v>1</v>
      </c>
      <c r="X25" s="15">
        <v>2147.9699999999998</v>
      </c>
      <c r="Y25" s="15">
        <v>1.0072262002104697</v>
      </c>
      <c r="Z25" s="15">
        <v>12670.404</v>
      </c>
      <c r="AA25">
        <v>0.96509120000000004</v>
      </c>
      <c r="AB25">
        <v>0.96539149999999996</v>
      </c>
      <c r="AC25">
        <v>0.96557280000000001</v>
      </c>
      <c r="AD25">
        <v>0.96704690000000004</v>
      </c>
      <c r="AE25">
        <v>0.96572270000000004</v>
      </c>
      <c r="AF25">
        <v>0.96659899999999999</v>
      </c>
      <c r="AG25">
        <v>0.96620890000000004</v>
      </c>
      <c r="AH25">
        <v>0.96710039999999997</v>
      </c>
      <c r="AI25">
        <v>0.96741779999999999</v>
      </c>
      <c r="AJ25">
        <v>0.97272510000000001</v>
      </c>
      <c r="AK25">
        <v>0.73687749999999996</v>
      </c>
      <c r="AL25">
        <v>0.74860199999999999</v>
      </c>
      <c r="AM25">
        <v>0.7689049</v>
      </c>
      <c r="AN25">
        <v>0.79684250000000001</v>
      </c>
      <c r="AO25">
        <v>0.79470810000000003</v>
      </c>
      <c r="AP25">
        <v>0.79344110000000001</v>
      </c>
      <c r="AQ25">
        <v>0.80869270000000004</v>
      </c>
      <c r="AR25">
        <v>0.81922099999999998</v>
      </c>
      <c r="AS25">
        <v>0.86203229999999997</v>
      </c>
      <c r="AT25">
        <v>0.90250870000000005</v>
      </c>
      <c r="AU25">
        <v>26.393658975000001</v>
      </c>
      <c r="AV25">
        <v>26.393658975000001</v>
      </c>
      <c r="AW25">
        <v>26.393658975000001</v>
      </c>
      <c r="AX25">
        <v>26.393658975000001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 s="49">
        <f t="shared" si="1"/>
        <v>318.5445522932668</v>
      </c>
      <c r="BF25" s="49">
        <f t="shared" si="1"/>
        <v>2117.0427666798378</v>
      </c>
      <c r="BG25" s="49">
        <f t="shared" si="1"/>
        <v>4592.282730006611</v>
      </c>
    </row>
    <row r="26" spans="1:59" x14ac:dyDescent="0.25">
      <c r="A26" s="2"/>
      <c r="B26" s="2">
        <f t="shared" si="2"/>
        <v>2045</v>
      </c>
      <c r="C26">
        <v>20236.59</v>
      </c>
      <c r="D26" s="3">
        <v>2.63</v>
      </c>
      <c r="E26" s="2">
        <v>1.7340599999999999</v>
      </c>
      <c r="F26">
        <v>54.538350000000001</v>
      </c>
      <c r="G26">
        <v>339.68790000000001</v>
      </c>
      <c r="H26">
        <v>447.71514999999999</v>
      </c>
      <c r="I26">
        <v>369.15732000000003</v>
      </c>
      <c r="J26" s="40">
        <v>198.75909999999999</v>
      </c>
      <c r="K26" s="40">
        <v>285.52512999999999</v>
      </c>
      <c r="L26" s="40">
        <v>726.81450000000007</v>
      </c>
      <c r="M26">
        <v>8.58</v>
      </c>
      <c r="N26">
        <v>10.44</v>
      </c>
      <c r="O26">
        <v>2.2799999999999998</v>
      </c>
      <c r="P26">
        <v>6.21</v>
      </c>
      <c r="Q26" s="14">
        <v>1.6426020023142325</v>
      </c>
      <c r="R26" s="14">
        <v>7.6883230596805836</v>
      </c>
      <c r="S26" s="14">
        <v>6.6083433084299887</v>
      </c>
      <c r="T26" s="2">
        <v>1814.32</v>
      </c>
      <c r="U26" s="2">
        <v>4939.3100000000004</v>
      </c>
      <c r="V26" s="2">
        <v>11033.43</v>
      </c>
      <c r="W26" s="2">
        <v>1</v>
      </c>
      <c r="X26" s="15">
        <v>2232.5499999999997</v>
      </c>
      <c r="Y26" s="15">
        <v>1.0077616255129036</v>
      </c>
      <c r="Z26" s="15">
        <v>13203.326999999999</v>
      </c>
      <c r="AA26">
        <v>0.96613280000000001</v>
      </c>
      <c r="AB26">
        <v>0.96635729999999997</v>
      </c>
      <c r="AC26">
        <v>0.96653619999999996</v>
      </c>
      <c r="AD26">
        <v>0.96807639999999995</v>
      </c>
      <c r="AE26">
        <v>0.96667190000000003</v>
      </c>
      <c r="AF26">
        <v>0.96763189999999999</v>
      </c>
      <c r="AG26">
        <v>0.96718139999999997</v>
      </c>
      <c r="AH26">
        <v>0.96809009999999995</v>
      </c>
      <c r="AI26">
        <v>0.96839120000000001</v>
      </c>
      <c r="AJ26">
        <v>0.97380809999999995</v>
      </c>
      <c r="AK26">
        <v>0.68396570000000001</v>
      </c>
      <c r="AL26">
        <v>0.69407479999999999</v>
      </c>
      <c r="AM26">
        <v>0.71158030000000005</v>
      </c>
      <c r="AN26">
        <v>0.73566860000000001</v>
      </c>
      <c r="AO26">
        <v>0.73382829999999999</v>
      </c>
      <c r="AP26">
        <v>0.7327359</v>
      </c>
      <c r="AQ26">
        <v>0.7458861</v>
      </c>
      <c r="AR26">
        <v>0.75496370000000002</v>
      </c>
      <c r="AS26">
        <v>0.79187669999999999</v>
      </c>
      <c r="AT26">
        <v>0.82677639999999997</v>
      </c>
      <c r="AU26">
        <v>25.637204403000002</v>
      </c>
      <c r="AV26">
        <v>25.637204403000002</v>
      </c>
      <c r="AW26">
        <v>25.637204403000002</v>
      </c>
      <c r="AX26">
        <v>25.637204403000002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 s="49">
        <f t="shared" si="1"/>
        <v>326.48209563817477</v>
      </c>
      <c r="BF26" s="49">
        <f t="shared" si="1"/>
        <v>2195.2094410972963</v>
      </c>
      <c r="BG26" s="49">
        <f t="shared" si="1"/>
        <v>4803.0397375448883</v>
      </c>
    </row>
    <row r="27" spans="1:59" x14ac:dyDescent="0.25">
      <c r="A27" s="2"/>
      <c r="B27" s="2">
        <f t="shared" si="2"/>
        <v>2046</v>
      </c>
      <c r="C27">
        <v>21029.83</v>
      </c>
      <c r="D27" s="3">
        <v>2.62</v>
      </c>
      <c r="E27" s="2">
        <v>1.7183999999999999</v>
      </c>
      <c r="F27">
        <v>54.57526</v>
      </c>
      <c r="G27">
        <v>339.47622999999999</v>
      </c>
      <c r="H27">
        <v>445.97357</v>
      </c>
      <c r="I27">
        <v>368.67858999999999</v>
      </c>
      <c r="J27" s="40">
        <v>196.88997000000001</v>
      </c>
      <c r="K27" s="40">
        <v>284.75862000000001</v>
      </c>
      <c r="L27" s="40">
        <v>727.05506000000003</v>
      </c>
      <c r="M27">
        <v>8.9700000000000006</v>
      </c>
      <c r="N27">
        <v>10.91</v>
      </c>
      <c r="O27">
        <v>2.36</v>
      </c>
      <c r="P27">
        <v>6.45</v>
      </c>
      <c r="Q27" s="14">
        <v>1.6998171475010158</v>
      </c>
      <c r="R27" s="14">
        <v>7.9868314780349055</v>
      </c>
      <c r="S27" s="14">
        <v>6.8996919098836411</v>
      </c>
      <c r="T27" s="2">
        <v>1880.38</v>
      </c>
      <c r="U27" s="2">
        <v>5122.7</v>
      </c>
      <c r="V27" s="2">
        <v>11527.07</v>
      </c>
      <c r="W27" s="2">
        <v>1</v>
      </c>
      <c r="X27" s="15">
        <v>2318.6799999999998</v>
      </c>
      <c r="Y27" s="15">
        <v>1.0086454853255074</v>
      </c>
      <c r="Z27" s="15">
        <v>13738.742</v>
      </c>
      <c r="AA27">
        <v>0.96638809999999997</v>
      </c>
      <c r="AB27">
        <v>0.96652720000000003</v>
      </c>
      <c r="AC27">
        <v>0.96670279999999997</v>
      </c>
      <c r="AD27">
        <v>0.96830819999999995</v>
      </c>
      <c r="AE27">
        <v>0.96682800000000002</v>
      </c>
      <c r="AF27">
        <v>0.96787630000000002</v>
      </c>
      <c r="AG27">
        <v>0.96736319999999998</v>
      </c>
      <c r="AH27">
        <v>0.96828539999999996</v>
      </c>
      <c r="AI27">
        <v>0.96857400000000005</v>
      </c>
      <c r="AJ27">
        <v>0.97411999999999999</v>
      </c>
      <c r="AK27">
        <v>0.65634530000000002</v>
      </c>
      <c r="AL27">
        <v>0.6655818</v>
      </c>
      <c r="AM27">
        <v>0.68157639999999997</v>
      </c>
      <c r="AN27">
        <v>0.70358549999999997</v>
      </c>
      <c r="AO27">
        <v>0.70190410000000003</v>
      </c>
      <c r="AP27">
        <v>0.70090600000000003</v>
      </c>
      <c r="AQ27">
        <v>0.71292129999999998</v>
      </c>
      <c r="AR27">
        <v>0.72121519999999995</v>
      </c>
      <c r="AS27">
        <v>0.75494240000000001</v>
      </c>
      <c r="AT27">
        <v>0.78683000000000003</v>
      </c>
      <c r="AU27">
        <v>25.246990143000001</v>
      </c>
      <c r="AV27">
        <v>25.246990143000001</v>
      </c>
      <c r="AW27">
        <v>25.246990143000001</v>
      </c>
      <c r="AX27">
        <v>25.246990143000001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 s="49">
        <f t="shared" si="1"/>
        <v>334.6769471769606</v>
      </c>
      <c r="BF27" s="49">
        <f t="shared" si="1"/>
        <v>2274.3191098577799</v>
      </c>
      <c r="BG27" s="49">
        <f t="shared" si="1"/>
        <v>5016.4559155219667</v>
      </c>
    </row>
    <row r="28" spans="1:59" x14ac:dyDescent="0.25">
      <c r="A28" s="2"/>
      <c r="B28" s="2">
        <f t="shared" si="2"/>
        <v>2047</v>
      </c>
      <c r="C28">
        <v>21851.9</v>
      </c>
      <c r="D28" s="3">
        <v>2.61</v>
      </c>
      <c r="E28" s="2">
        <v>1.7019200000000001</v>
      </c>
      <c r="F28">
        <v>54.587699999999998</v>
      </c>
      <c r="G28">
        <v>339.11545000000001</v>
      </c>
      <c r="H28">
        <v>444.15285999999998</v>
      </c>
      <c r="I28">
        <v>368.03289999999998</v>
      </c>
      <c r="J28" s="40">
        <v>195.11324999999999</v>
      </c>
      <c r="K28" s="40">
        <v>283.83348000000001</v>
      </c>
      <c r="L28" s="40">
        <v>726.94217000000003</v>
      </c>
      <c r="M28">
        <v>9.39</v>
      </c>
      <c r="N28">
        <v>11.41</v>
      </c>
      <c r="O28">
        <v>2.4500000000000002</v>
      </c>
      <c r="P28">
        <v>6.71</v>
      </c>
      <c r="Q28" s="14">
        <v>1.7612751127511277</v>
      </c>
      <c r="R28" s="14">
        <v>8.3029278088996943</v>
      </c>
      <c r="S28" s="14">
        <v>7.2100861143973365</v>
      </c>
      <c r="T28" s="2">
        <v>1948.16</v>
      </c>
      <c r="U28" s="2">
        <v>5312.24</v>
      </c>
      <c r="V28" s="2">
        <v>12042.18</v>
      </c>
      <c r="W28" s="2">
        <v>1</v>
      </c>
      <c r="X28" s="15">
        <v>2407.0500000000002</v>
      </c>
      <c r="Y28" s="15">
        <v>1.0096209312271487</v>
      </c>
      <c r="Z28" s="15">
        <v>14294.198</v>
      </c>
      <c r="AA28">
        <v>0.96650610000000003</v>
      </c>
      <c r="AB28">
        <v>0.96656350000000002</v>
      </c>
      <c r="AC28">
        <v>0.96673419999999999</v>
      </c>
      <c r="AD28">
        <v>0.96839039999999998</v>
      </c>
      <c r="AE28">
        <v>0.96684570000000003</v>
      </c>
      <c r="AF28">
        <v>0.96797180000000005</v>
      </c>
      <c r="AG28">
        <v>0.96740190000000004</v>
      </c>
      <c r="AH28">
        <v>0.96833130000000001</v>
      </c>
      <c r="AI28">
        <v>0.96860650000000004</v>
      </c>
      <c r="AJ28">
        <v>0.97425220000000001</v>
      </c>
      <c r="AK28">
        <v>0.6322335</v>
      </c>
      <c r="AL28">
        <v>0.64073060000000004</v>
      </c>
      <c r="AM28">
        <v>0.65544460000000004</v>
      </c>
      <c r="AN28">
        <v>0.67569170000000001</v>
      </c>
      <c r="AO28">
        <v>0.67414490000000005</v>
      </c>
      <c r="AP28">
        <v>0.67322680000000001</v>
      </c>
      <c r="AQ28">
        <v>0.68428029999999995</v>
      </c>
      <c r="AR28">
        <v>0.69191000000000003</v>
      </c>
      <c r="AS28">
        <v>0.7229373</v>
      </c>
      <c r="AT28">
        <v>0.75227239999999995</v>
      </c>
      <c r="AU28">
        <v>24.830315275499999</v>
      </c>
      <c r="AV28">
        <v>24.830315275499999</v>
      </c>
      <c r="AW28">
        <v>24.830315275499999</v>
      </c>
      <c r="AX28">
        <v>24.830315275499999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 s="49">
        <f t="shared" si="1"/>
        <v>343.64811139298894</v>
      </c>
      <c r="BF28" s="49">
        <f t="shared" si="1"/>
        <v>2356.6488941887751</v>
      </c>
      <c r="BG28" s="49">
        <f t="shared" si="1"/>
        <v>5241.315645886868</v>
      </c>
    </row>
    <row r="29" spans="1:59" x14ac:dyDescent="0.25">
      <c r="A29" s="2"/>
      <c r="B29" s="2">
        <f t="shared" si="2"/>
        <v>2048</v>
      </c>
      <c r="C29">
        <v>22685.41</v>
      </c>
      <c r="D29" s="3">
        <v>2.6</v>
      </c>
      <c r="E29" s="2">
        <v>1.6829499999999999</v>
      </c>
      <c r="F29">
        <v>54.527509999999999</v>
      </c>
      <c r="G29">
        <v>338.31482</v>
      </c>
      <c r="H29">
        <v>441.90042</v>
      </c>
      <c r="I29">
        <v>366.88071000000002</v>
      </c>
      <c r="J29" s="40">
        <v>193.37381000000002</v>
      </c>
      <c r="K29" s="40">
        <v>282.38990999999999</v>
      </c>
      <c r="L29" s="40">
        <v>725.85972000000004</v>
      </c>
      <c r="M29">
        <v>9.85</v>
      </c>
      <c r="N29">
        <v>11.96</v>
      </c>
      <c r="O29">
        <v>2.54</v>
      </c>
      <c r="P29">
        <v>6.99</v>
      </c>
      <c r="Q29" s="14">
        <v>1.8289378425897196</v>
      </c>
      <c r="R29" s="14">
        <v>8.6423386097241419</v>
      </c>
      <c r="S29" s="14">
        <v>7.5470827305917192</v>
      </c>
      <c r="T29" s="2">
        <v>2016.48</v>
      </c>
      <c r="U29" s="2">
        <v>5502.06</v>
      </c>
      <c r="V29" s="2">
        <v>12571.87</v>
      </c>
      <c r="W29" s="2">
        <v>1</v>
      </c>
      <c r="X29" s="15">
        <v>2496.1899999999996</v>
      </c>
      <c r="Y29" s="15">
        <v>1.0106882917719098</v>
      </c>
      <c r="Z29" s="15">
        <v>14862.802</v>
      </c>
      <c r="AA29">
        <v>0.96648369999999995</v>
      </c>
      <c r="AB29">
        <v>0.96646120000000002</v>
      </c>
      <c r="AC29">
        <v>0.96662429999999999</v>
      </c>
      <c r="AD29">
        <v>0.96831820000000002</v>
      </c>
      <c r="AE29">
        <v>0.96672519999999995</v>
      </c>
      <c r="AF29">
        <v>0.96792</v>
      </c>
      <c r="AG29">
        <v>0.9672963</v>
      </c>
      <c r="AH29">
        <v>0.96822319999999995</v>
      </c>
      <c r="AI29">
        <v>0.96848540000000005</v>
      </c>
      <c r="AJ29">
        <v>0.97418459999999996</v>
      </c>
      <c r="AK29">
        <v>0.6120797</v>
      </c>
      <c r="AL29">
        <v>0.6199675</v>
      </c>
      <c r="AM29">
        <v>0.63362620000000003</v>
      </c>
      <c r="AN29">
        <v>0.65242120000000003</v>
      </c>
      <c r="AO29">
        <v>0.65098540000000005</v>
      </c>
      <c r="AP29">
        <v>0.65013310000000002</v>
      </c>
      <c r="AQ29">
        <v>0.66039400000000004</v>
      </c>
      <c r="AR29">
        <v>0.66747639999999997</v>
      </c>
      <c r="AS29">
        <v>0.69627890000000003</v>
      </c>
      <c r="AT29">
        <v>0.7235104</v>
      </c>
      <c r="AU29">
        <v>24.382078960500003</v>
      </c>
      <c r="AV29">
        <v>24.382078960500003</v>
      </c>
      <c r="AW29">
        <v>24.382078960500003</v>
      </c>
      <c r="AX29">
        <v>24.382078960500003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 s="49">
        <f t="shared" si="1"/>
        <v>353.66867887475439</v>
      </c>
      <c r="BF29" s="49">
        <f t="shared" si="1"/>
        <v>2440.5092221895256</v>
      </c>
      <c r="BG29" s="49">
        <f t="shared" si="1"/>
        <v>5478.1233576441409</v>
      </c>
    </row>
    <row r="30" spans="1:59" x14ac:dyDescent="0.25">
      <c r="A30" s="2"/>
      <c r="B30" s="2">
        <f t="shared" si="2"/>
        <v>2049</v>
      </c>
      <c r="C30">
        <v>23518.83</v>
      </c>
      <c r="D30" s="3">
        <v>2.59</v>
      </c>
      <c r="E30" s="2">
        <v>1.66022</v>
      </c>
      <c r="F30">
        <v>54.354970000000002</v>
      </c>
      <c r="G30">
        <v>336.84636999999998</v>
      </c>
      <c r="H30">
        <v>438.94515999999999</v>
      </c>
      <c r="I30">
        <v>364.95251000000002</v>
      </c>
      <c r="J30" s="40">
        <v>191.67149000000001</v>
      </c>
      <c r="K30" s="40">
        <v>280.07875000000001</v>
      </c>
      <c r="L30" s="40">
        <v>723.34880999999996</v>
      </c>
      <c r="M30">
        <v>10.36</v>
      </c>
      <c r="N30">
        <v>12.58</v>
      </c>
      <c r="O30">
        <v>2.65</v>
      </c>
      <c r="P30">
        <v>7.28</v>
      </c>
      <c r="Q30" s="14">
        <v>1.9045705937597832</v>
      </c>
      <c r="R30" s="14">
        <v>9.0146029705798352</v>
      </c>
      <c r="S30" s="14">
        <v>7.9205363931706652</v>
      </c>
      <c r="T30" s="2">
        <v>2085.52</v>
      </c>
      <c r="U30" s="2">
        <v>5686.3</v>
      </c>
      <c r="V30" s="2">
        <v>13114.19</v>
      </c>
      <c r="W30" s="2">
        <v>1</v>
      </c>
      <c r="X30" s="15">
        <v>2584.8599999999997</v>
      </c>
      <c r="Y30" s="15">
        <v>1.0119322732312588</v>
      </c>
      <c r="Z30" s="15">
        <v>15447.726999999999</v>
      </c>
      <c r="AA30">
        <v>0.9665281</v>
      </c>
      <c r="AB30">
        <v>0.96643020000000002</v>
      </c>
      <c r="AC30">
        <v>0.96658279999999996</v>
      </c>
      <c r="AD30">
        <v>0.96830020000000006</v>
      </c>
      <c r="AE30">
        <v>0.96667440000000004</v>
      </c>
      <c r="AF30">
        <v>0.96792769999999995</v>
      </c>
      <c r="AG30">
        <v>0.96725229999999995</v>
      </c>
      <c r="AH30">
        <v>0.96816650000000004</v>
      </c>
      <c r="AI30">
        <v>0.96841449999999996</v>
      </c>
      <c r="AJ30">
        <v>0.97410600000000003</v>
      </c>
      <c r="AK30">
        <v>0.59576929999999995</v>
      </c>
      <c r="AL30">
        <v>0.60316709999999996</v>
      </c>
      <c r="AM30">
        <v>0.6159772</v>
      </c>
      <c r="AN30">
        <v>0.63360459999999996</v>
      </c>
      <c r="AO30">
        <v>0.63225810000000005</v>
      </c>
      <c r="AP30">
        <v>0.63145859999999998</v>
      </c>
      <c r="AQ30">
        <v>0.64108220000000005</v>
      </c>
      <c r="AR30">
        <v>0.64772439999999998</v>
      </c>
      <c r="AS30">
        <v>0.6747379</v>
      </c>
      <c r="AT30">
        <v>0.70027799999999996</v>
      </c>
      <c r="AU30">
        <v>23.903173845000005</v>
      </c>
      <c r="AV30">
        <v>23.903173845000005</v>
      </c>
      <c r="AW30">
        <v>23.903173845000005</v>
      </c>
      <c r="AX30">
        <v>23.903173845000005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 s="49">
        <f t="shared" si="1"/>
        <v>365.05188351612236</v>
      </c>
      <c r="BF30" s="49">
        <f t="shared" si="1"/>
        <v>2524.7987317462871</v>
      </c>
      <c r="BG30" s="49">
        <f t="shared" si="1"/>
        <v>5729.3105745616922</v>
      </c>
    </row>
    <row r="31" spans="1:59" x14ac:dyDescent="0.25">
      <c r="A31" s="2"/>
      <c r="B31" s="2">
        <f t="shared" si="2"/>
        <v>2050</v>
      </c>
      <c r="C31">
        <v>24376.69</v>
      </c>
      <c r="D31" s="3">
        <v>2.57</v>
      </c>
      <c r="E31" s="2">
        <v>1.6348499999999999</v>
      </c>
      <c r="F31">
        <v>54.109569999999998</v>
      </c>
      <c r="G31">
        <v>334.89492999999999</v>
      </c>
      <c r="H31">
        <v>435.52643</v>
      </c>
      <c r="I31">
        <v>362.50033999999999</v>
      </c>
      <c r="J31" s="40">
        <v>189.98338999999999</v>
      </c>
      <c r="K31" s="40">
        <v>277.24912999999998</v>
      </c>
      <c r="L31" s="40">
        <v>719.79870999999991</v>
      </c>
      <c r="M31">
        <v>10.92</v>
      </c>
      <c r="N31">
        <v>13.26</v>
      </c>
      <c r="O31">
        <v>2.76</v>
      </c>
      <c r="P31">
        <v>7.6</v>
      </c>
      <c r="Q31" s="14">
        <v>1.9886830192651859</v>
      </c>
      <c r="R31" s="14">
        <v>9.4152719665271967</v>
      </c>
      <c r="S31" s="14">
        <v>8.3326850141009423</v>
      </c>
      <c r="T31" s="2">
        <v>2156.19</v>
      </c>
      <c r="U31" s="2">
        <v>5869.56</v>
      </c>
      <c r="V31" s="2">
        <v>13681.08</v>
      </c>
      <c r="W31" s="2">
        <v>1</v>
      </c>
      <c r="X31" s="15">
        <v>2673.83</v>
      </c>
      <c r="Y31" s="15">
        <v>1.0130571678379388</v>
      </c>
      <c r="Z31" s="15">
        <v>16051.051000000001</v>
      </c>
      <c r="AA31">
        <v>0.96667360000000002</v>
      </c>
      <c r="AB31">
        <v>0.96650990000000003</v>
      </c>
      <c r="AC31">
        <v>0.96664930000000004</v>
      </c>
      <c r="AD31">
        <v>0.96837070000000003</v>
      </c>
      <c r="AE31">
        <v>0.96672760000000002</v>
      </c>
      <c r="AF31">
        <v>0.96802279999999996</v>
      </c>
      <c r="AG31">
        <v>0.96730360000000004</v>
      </c>
      <c r="AH31">
        <v>0.96819630000000001</v>
      </c>
      <c r="AI31">
        <v>0.96842810000000001</v>
      </c>
      <c r="AJ31">
        <v>0.97405489999999995</v>
      </c>
      <c r="AK31">
        <v>0.57236399999999998</v>
      </c>
      <c r="AL31">
        <v>0.57928429999999997</v>
      </c>
      <c r="AM31">
        <v>0.5912676</v>
      </c>
      <c r="AN31">
        <v>0.6077574</v>
      </c>
      <c r="AO31">
        <v>0.60649770000000003</v>
      </c>
      <c r="AP31">
        <v>0.60574989999999995</v>
      </c>
      <c r="AQ31">
        <v>0.61475250000000004</v>
      </c>
      <c r="AR31">
        <v>0.62096580000000001</v>
      </c>
      <c r="AS31">
        <v>0.64623609999999998</v>
      </c>
      <c r="AT31">
        <v>0.67012799999999995</v>
      </c>
      <c r="AU31">
        <v>23.416362427500005</v>
      </c>
      <c r="AV31">
        <v>23.416362427500005</v>
      </c>
      <c r="AW31">
        <v>23.416362427500005</v>
      </c>
      <c r="AX31">
        <v>23.416362427500005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 s="49">
        <f t="shared" si="1"/>
        <v>377.81674163543528</v>
      </c>
      <c r="BF31" s="49">
        <f t="shared" si="1"/>
        <v>2610.3759614330543</v>
      </c>
      <c r="BG31" s="49">
        <f t="shared" si="1"/>
        <v>5997.8559239861897</v>
      </c>
    </row>
    <row r="32" spans="1:59" x14ac:dyDescent="0.25">
      <c r="A32" s="2"/>
      <c r="B32" s="2">
        <f t="shared" si="2"/>
        <v>2051</v>
      </c>
      <c r="C32">
        <v>25274.28</v>
      </c>
      <c r="D32" s="3">
        <v>2.56</v>
      </c>
      <c r="E32" s="2">
        <v>1.6093999999999999</v>
      </c>
      <c r="F32">
        <v>53.874169999999999</v>
      </c>
      <c r="G32">
        <v>332.85394000000002</v>
      </c>
      <c r="H32">
        <v>432.07308999999998</v>
      </c>
      <c r="I32">
        <v>360.03787</v>
      </c>
      <c r="J32" s="40">
        <v>188.37975</v>
      </c>
      <c r="K32" s="40">
        <v>274.27016000000003</v>
      </c>
      <c r="L32" s="40">
        <v>716.18920000000003</v>
      </c>
      <c r="M32">
        <v>11.55</v>
      </c>
      <c r="N32">
        <v>14</v>
      </c>
      <c r="O32">
        <v>2.88</v>
      </c>
      <c r="P32">
        <v>7.92</v>
      </c>
      <c r="Q32" s="14">
        <v>2.0798917082492832</v>
      </c>
      <c r="R32" s="14">
        <v>9.8251722754949515</v>
      </c>
      <c r="S32" s="14">
        <v>8.7836049093117765</v>
      </c>
      <c r="T32" s="2">
        <v>2230.33</v>
      </c>
      <c r="U32" s="2">
        <v>6046.35</v>
      </c>
      <c r="V32" s="2">
        <v>14290.49</v>
      </c>
      <c r="W32" s="2">
        <v>1</v>
      </c>
      <c r="X32" s="15">
        <v>2765.29</v>
      </c>
      <c r="Y32" s="15">
        <v>1.0142374509892254</v>
      </c>
      <c r="Z32" s="15">
        <v>16682.348999999998</v>
      </c>
      <c r="AA32">
        <v>0.96726299999999998</v>
      </c>
      <c r="AB32">
        <v>0.96703340000000004</v>
      </c>
      <c r="AC32">
        <v>0.96715649999999997</v>
      </c>
      <c r="AD32">
        <v>0.96887429999999997</v>
      </c>
      <c r="AE32">
        <v>0.96721670000000004</v>
      </c>
      <c r="AF32">
        <v>0.96854620000000002</v>
      </c>
      <c r="AG32">
        <v>0.96778600000000004</v>
      </c>
      <c r="AH32">
        <v>0.96865400000000002</v>
      </c>
      <c r="AI32">
        <v>0.96886559999999999</v>
      </c>
      <c r="AJ32">
        <v>0.97439399999999998</v>
      </c>
      <c r="AK32">
        <v>0.53446959999999999</v>
      </c>
      <c r="AL32">
        <v>0.54098889999999999</v>
      </c>
      <c r="AM32">
        <v>0.55227769999999998</v>
      </c>
      <c r="AN32">
        <v>0.56781170000000003</v>
      </c>
      <c r="AO32">
        <v>0.56662509999999999</v>
      </c>
      <c r="AP32">
        <v>0.56592070000000005</v>
      </c>
      <c r="AQ32">
        <v>0.57440159999999996</v>
      </c>
      <c r="AR32">
        <v>0.58025470000000001</v>
      </c>
      <c r="AS32">
        <v>0.60406059999999995</v>
      </c>
      <c r="AT32">
        <v>0.62656809999999996</v>
      </c>
      <c r="AU32">
        <v>23.225654771999999</v>
      </c>
      <c r="AV32">
        <v>23.225654771999999</v>
      </c>
      <c r="AW32">
        <v>23.225654771999999</v>
      </c>
      <c r="AX32">
        <v>23.225654771999999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 s="49">
        <f t="shared" si="1"/>
        <v>391.80948002707288</v>
      </c>
      <c r="BF32" s="49">
        <f t="shared" si="1"/>
        <v>2694.7515720275646</v>
      </c>
      <c r="BG32" s="49">
        <f t="shared" si="1"/>
        <v>6290.7229731160742</v>
      </c>
    </row>
    <row r="33" spans="1:59" x14ac:dyDescent="0.25">
      <c r="A33" s="2"/>
      <c r="B33" s="2">
        <f t="shared" si="2"/>
        <v>2052</v>
      </c>
      <c r="C33">
        <v>26196.14</v>
      </c>
      <c r="D33" s="3">
        <v>2.5499999999999998</v>
      </c>
      <c r="E33" s="2">
        <v>1.5837000000000001</v>
      </c>
      <c r="F33">
        <v>53.608040000000003</v>
      </c>
      <c r="G33">
        <v>330.67791999999997</v>
      </c>
      <c r="H33">
        <v>428.48327999999998</v>
      </c>
      <c r="I33">
        <v>357.45337000000001</v>
      </c>
      <c r="J33" s="40">
        <v>186.68611999999999</v>
      </c>
      <c r="K33" s="40">
        <v>271.27331000000004</v>
      </c>
      <c r="L33" s="40">
        <v>712.26315</v>
      </c>
      <c r="M33">
        <v>12.21</v>
      </c>
      <c r="N33">
        <v>14.77</v>
      </c>
      <c r="O33">
        <v>3</v>
      </c>
      <c r="P33">
        <v>8.26</v>
      </c>
      <c r="Q33" s="14">
        <v>2.175273194771802</v>
      </c>
      <c r="R33" s="14">
        <v>10.251806251843114</v>
      </c>
      <c r="S33" s="14">
        <v>9.2525341869542022</v>
      </c>
      <c r="T33" s="2">
        <v>2304.61</v>
      </c>
      <c r="U33" s="2">
        <v>6228.37</v>
      </c>
      <c r="V33" s="2">
        <v>14917.01</v>
      </c>
      <c r="W33" s="2">
        <v>1</v>
      </c>
      <c r="X33" s="15">
        <v>2859.04</v>
      </c>
      <c r="Y33" s="15">
        <v>1.0153371583543462</v>
      </c>
      <c r="Z33" s="15">
        <v>17326.555999999997</v>
      </c>
      <c r="AA33">
        <v>0.96726749999999995</v>
      </c>
      <c r="AB33">
        <v>0.96696349999999998</v>
      </c>
      <c r="AC33">
        <v>0.96706930000000002</v>
      </c>
      <c r="AD33">
        <v>0.96877840000000004</v>
      </c>
      <c r="AE33">
        <v>0.96711729999999996</v>
      </c>
      <c r="AF33">
        <v>0.96847799999999995</v>
      </c>
      <c r="AG33">
        <v>0.96768180000000004</v>
      </c>
      <c r="AH33">
        <v>0.96852000000000005</v>
      </c>
      <c r="AI33">
        <v>0.96871529999999995</v>
      </c>
      <c r="AJ33">
        <v>0.97415359999999995</v>
      </c>
      <c r="AK33">
        <v>0.49998890000000001</v>
      </c>
      <c r="AL33">
        <v>0.50614320000000002</v>
      </c>
      <c r="AM33">
        <v>0.51680020000000004</v>
      </c>
      <c r="AN33">
        <v>0.53146490000000002</v>
      </c>
      <c r="AO33">
        <v>0.5303447</v>
      </c>
      <c r="AP33">
        <v>0.52967969999999998</v>
      </c>
      <c r="AQ33">
        <v>0.537686</v>
      </c>
      <c r="AR33">
        <v>0.54321149999999996</v>
      </c>
      <c r="AS33">
        <v>0.5656852</v>
      </c>
      <c r="AT33">
        <v>0.58693309999999999</v>
      </c>
      <c r="AU33">
        <v>22.992418863000001</v>
      </c>
      <c r="AV33">
        <v>22.992418863000001</v>
      </c>
      <c r="AW33">
        <v>22.992418863000001</v>
      </c>
      <c r="AX33">
        <v>22.992418863000001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 s="49">
        <f t="shared" si="1"/>
        <v>406.09331267195199</v>
      </c>
      <c r="BF33" s="49">
        <f t="shared" si="1"/>
        <v>2781.0414154161754</v>
      </c>
      <c r="BG33" s="49">
        <f t="shared" si="1"/>
        <v>6590.2391454826893</v>
      </c>
    </row>
    <row r="34" spans="1:59" x14ac:dyDescent="0.25">
      <c r="A34" s="2"/>
      <c r="B34" s="2">
        <f t="shared" si="2"/>
        <v>2053</v>
      </c>
      <c r="C34">
        <v>27133.93</v>
      </c>
      <c r="D34" s="3">
        <v>2.5299999999999998</v>
      </c>
      <c r="E34" s="2">
        <v>1.5571699999999999</v>
      </c>
      <c r="F34">
        <v>53.291020000000003</v>
      </c>
      <c r="G34">
        <v>328.26632999999998</v>
      </c>
      <c r="H34">
        <v>424.65100000000001</v>
      </c>
      <c r="I34">
        <v>354.60802999999999</v>
      </c>
      <c r="J34" s="40">
        <v>185.01247000000001</v>
      </c>
      <c r="K34" s="40">
        <v>267.94439999999997</v>
      </c>
      <c r="L34" s="40">
        <v>707.85951</v>
      </c>
      <c r="M34">
        <v>12.9</v>
      </c>
      <c r="N34">
        <v>15.59</v>
      </c>
      <c r="O34">
        <v>3.13</v>
      </c>
      <c r="P34">
        <v>8.61</v>
      </c>
      <c r="Q34" s="14">
        <v>2.2758229284903519</v>
      </c>
      <c r="R34" s="14">
        <v>10.702955885646039</v>
      </c>
      <c r="S34" s="14">
        <v>9.7489157307339127</v>
      </c>
      <c r="T34" s="2">
        <v>2380.4299999999998</v>
      </c>
      <c r="U34" s="2">
        <v>6408.57</v>
      </c>
      <c r="V34" s="2">
        <v>15562.81</v>
      </c>
      <c r="W34" s="2">
        <v>1</v>
      </c>
      <c r="X34" s="15">
        <v>2954.17</v>
      </c>
      <c r="Y34" s="15">
        <v>1.0165317233718474</v>
      </c>
      <c r="Z34" s="15">
        <v>17995.777999999998</v>
      </c>
      <c r="AA34">
        <v>0.96709369999999995</v>
      </c>
      <c r="AB34">
        <v>0.96671490000000004</v>
      </c>
      <c r="AC34">
        <v>0.96680200000000005</v>
      </c>
      <c r="AD34">
        <v>0.96849540000000001</v>
      </c>
      <c r="AE34">
        <v>0.96683730000000001</v>
      </c>
      <c r="AF34">
        <v>0.96822430000000004</v>
      </c>
      <c r="AG34">
        <v>0.96739549999999996</v>
      </c>
      <c r="AH34">
        <v>0.96820030000000001</v>
      </c>
      <c r="AI34">
        <v>0.96837960000000001</v>
      </c>
      <c r="AJ34">
        <v>0.97371859999999999</v>
      </c>
      <c r="AK34">
        <v>0.46841929999999998</v>
      </c>
      <c r="AL34">
        <v>0.47423949999999998</v>
      </c>
      <c r="AM34">
        <v>0.48431770000000002</v>
      </c>
      <c r="AN34">
        <v>0.49818610000000002</v>
      </c>
      <c r="AO34">
        <v>0.49712669999999998</v>
      </c>
      <c r="AP34">
        <v>0.49649779999999999</v>
      </c>
      <c r="AQ34">
        <v>0.5040694</v>
      </c>
      <c r="AR34">
        <v>0.50929489999999999</v>
      </c>
      <c r="AS34">
        <v>0.53054829999999997</v>
      </c>
      <c r="AT34">
        <v>0.55064250000000003</v>
      </c>
      <c r="AU34">
        <v>22.718758797000003</v>
      </c>
      <c r="AV34">
        <v>22.718758797000003</v>
      </c>
      <c r="AW34">
        <v>22.718758797000003</v>
      </c>
      <c r="AX34">
        <v>22.718758797000003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 s="49">
        <f t="shared" si="1"/>
        <v>421.05562128263341</v>
      </c>
      <c r="BF34" s="49">
        <f t="shared" si="1"/>
        <v>2867.7970930058964</v>
      </c>
      <c r="BG34" s="49">
        <f t="shared" si="1"/>
        <v>6900.8627121885993</v>
      </c>
    </row>
    <row r="35" spans="1:59" x14ac:dyDescent="0.25">
      <c r="A35" s="2"/>
      <c r="B35" s="2">
        <f t="shared" si="2"/>
        <v>2054</v>
      </c>
      <c r="C35">
        <v>28090.12</v>
      </c>
      <c r="D35" s="3">
        <v>2.52</v>
      </c>
      <c r="E35" s="2">
        <v>1.5301899999999999</v>
      </c>
      <c r="F35">
        <v>52.965710000000001</v>
      </c>
      <c r="G35">
        <v>325.36725000000001</v>
      </c>
      <c r="H35">
        <v>420.83478000000002</v>
      </c>
      <c r="I35">
        <v>350.81103999999999</v>
      </c>
      <c r="J35" s="40">
        <v>183.24706</v>
      </c>
      <c r="K35" s="40">
        <v>264.8904</v>
      </c>
      <c r="L35" s="40">
        <v>701.84133999999995</v>
      </c>
      <c r="M35">
        <v>13.6</v>
      </c>
      <c r="N35">
        <v>16.3</v>
      </c>
      <c r="O35">
        <v>3.28</v>
      </c>
      <c r="P35">
        <v>8.9700000000000006</v>
      </c>
      <c r="Q35" s="14">
        <v>2.3826675398384638</v>
      </c>
      <c r="R35" s="14">
        <v>11.16641498036847</v>
      </c>
      <c r="S35" s="14">
        <v>10.1907530099024</v>
      </c>
      <c r="T35" s="2">
        <v>2456.38</v>
      </c>
      <c r="U35" s="2">
        <v>6597.36</v>
      </c>
      <c r="V35" s="2">
        <v>16158.22</v>
      </c>
      <c r="W35" s="2">
        <v>1</v>
      </c>
      <c r="X35" s="15">
        <v>3050.5700000000006</v>
      </c>
      <c r="Y35" s="15">
        <v>1.0162025643442352</v>
      </c>
      <c r="Z35" s="15">
        <v>18630.944</v>
      </c>
      <c r="AA35">
        <v>0.96593589999999996</v>
      </c>
      <c r="AB35">
        <v>0.96548250000000002</v>
      </c>
      <c r="AC35">
        <v>0.9655551</v>
      </c>
      <c r="AD35">
        <v>0.96723099999999995</v>
      </c>
      <c r="AE35">
        <v>0.96556920000000002</v>
      </c>
      <c r="AF35">
        <v>0.96698450000000002</v>
      </c>
      <c r="AG35">
        <v>0.96612949999999997</v>
      </c>
      <c r="AH35">
        <v>0.96690679999999996</v>
      </c>
      <c r="AI35">
        <v>0.96707449999999995</v>
      </c>
      <c r="AJ35">
        <v>0.97239149999999996</v>
      </c>
      <c r="AK35">
        <v>0.43968400000000002</v>
      </c>
      <c r="AL35">
        <v>0.44520149999999997</v>
      </c>
      <c r="AM35">
        <v>0.45475569999999998</v>
      </c>
      <c r="AN35">
        <v>0.46790280000000001</v>
      </c>
      <c r="AO35">
        <v>0.46689849999999999</v>
      </c>
      <c r="AP35">
        <v>0.4663023</v>
      </c>
      <c r="AQ35">
        <v>0.47348030000000002</v>
      </c>
      <c r="AR35">
        <v>0.47843380000000002</v>
      </c>
      <c r="AS35">
        <v>0.49858219999999998</v>
      </c>
      <c r="AT35">
        <v>0.51763150000000002</v>
      </c>
      <c r="AU35">
        <v>22.366035711000002</v>
      </c>
      <c r="AV35">
        <v>22.366035711000002</v>
      </c>
      <c r="AW35">
        <v>22.366035711000002</v>
      </c>
      <c r="AX35">
        <v>22.366035711000002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 s="49">
        <f t="shared" si="1"/>
        <v>436.61682163283137</v>
      </c>
      <c r="BF35" s="49">
        <f t="shared" si="1"/>
        <v>2957.8761307157961</v>
      </c>
      <c r="BG35" s="49">
        <f t="shared" si="1"/>
        <v>7152.2917480789329</v>
      </c>
    </row>
    <row r="36" spans="1:59" x14ac:dyDescent="0.25">
      <c r="A36" s="2"/>
      <c r="B36" s="2">
        <f t="shared" si="2"/>
        <v>2055</v>
      </c>
      <c r="C36">
        <v>29020.79</v>
      </c>
      <c r="D36" s="3">
        <v>2.5099999999999998</v>
      </c>
      <c r="E36" s="2">
        <v>1.5013700000000001</v>
      </c>
      <c r="F36">
        <v>52.585889999999999</v>
      </c>
      <c r="G36">
        <v>322.19887999999997</v>
      </c>
      <c r="H36">
        <v>416.66989000000001</v>
      </c>
      <c r="I36">
        <v>346.65219000000002</v>
      </c>
      <c r="J36" s="40">
        <v>181.54392999999999</v>
      </c>
      <c r="K36" s="40">
        <v>261.50909000000001</v>
      </c>
      <c r="L36" s="40">
        <v>695.05384000000004</v>
      </c>
      <c r="M36">
        <v>14.37</v>
      </c>
      <c r="N36">
        <v>17.100000000000001</v>
      </c>
      <c r="O36">
        <v>3.42</v>
      </c>
      <c r="P36">
        <v>9.35</v>
      </c>
      <c r="Q36" s="14">
        <v>2.498953398700011</v>
      </c>
      <c r="R36" s="14">
        <v>11.675411089866156</v>
      </c>
      <c r="S36" s="14">
        <v>10.681389828069925</v>
      </c>
      <c r="T36" s="2">
        <v>2531.1999999999998</v>
      </c>
      <c r="U36" s="2">
        <v>6787.05</v>
      </c>
      <c r="V36" s="2">
        <v>16747.900000000001</v>
      </c>
      <c r="W36" s="2">
        <v>1</v>
      </c>
      <c r="X36" s="15">
        <v>3146.26</v>
      </c>
      <c r="Y36" s="15">
        <v>1.0163497398656709</v>
      </c>
      <c r="Z36" s="15">
        <v>19255.937999999998</v>
      </c>
      <c r="AA36">
        <v>0.9649221</v>
      </c>
      <c r="AB36">
        <v>0.9643912</v>
      </c>
      <c r="AC36">
        <v>0.9644471</v>
      </c>
      <c r="AD36">
        <v>0.96610779999999996</v>
      </c>
      <c r="AE36">
        <v>0.96445069999999999</v>
      </c>
      <c r="AF36">
        <v>0.96590149999999997</v>
      </c>
      <c r="AG36">
        <v>0.96500719999999995</v>
      </c>
      <c r="AH36">
        <v>0.96574859999999996</v>
      </c>
      <c r="AI36">
        <v>0.96590410000000004</v>
      </c>
      <c r="AJ36">
        <v>0.9711417</v>
      </c>
      <c r="AK36">
        <v>0.42868279999999997</v>
      </c>
      <c r="AL36">
        <v>0.43409769999999998</v>
      </c>
      <c r="AM36">
        <v>0.44347409999999998</v>
      </c>
      <c r="AN36">
        <v>0.45637670000000002</v>
      </c>
      <c r="AO36">
        <v>0.4553912</v>
      </c>
      <c r="AP36">
        <v>0.45480609999999999</v>
      </c>
      <c r="AQ36">
        <v>0.4618505</v>
      </c>
      <c r="AR36">
        <v>0.46671190000000001</v>
      </c>
      <c r="AS36">
        <v>0.48648560000000002</v>
      </c>
      <c r="AT36">
        <v>0.50518079999999999</v>
      </c>
      <c r="AU36">
        <v>21.943558637999999</v>
      </c>
      <c r="AV36">
        <v>21.943558637999999</v>
      </c>
      <c r="AW36">
        <v>21.943558637999999</v>
      </c>
      <c r="AX36">
        <v>21.943558637999999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 s="49">
        <f t="shared" si="1"/>
        <v>453.66982088685688</v>
      </c>
      <c r="BF36" s="49">
        <f t="shared" si="1"/>
        <v>3053.2261294868067</v>
      </c>
      <c r="BG36" s="49">
        <f t="shared" si="1"/>
        <v>7424.1410165369416</v>
      </c>
    </row>
    <row r="37" spans="1:59" x14ac:dyDescent="0.25">
      <c r="A37" s="2"/>
      <c r="B37" s="2">
        <f t="shared" si="2"/>
        <v>2056</v>
      </c>
      <c r="C37">
        <v>29951.39</v>
      </c>
      <c r="D37" s="3">
        <v>2.4900000000000002</v>
      </c>
      <c r="E37" s="2">
        <v>1.4721</v>
      </c>
      <c r="F37">
        <v>52.17277</v>
      </c>
      <c r="G37">
        <v>319.12991</v>
      </c>
      <c r="H37">
        <v>412.43081999999998</v>
      </c>
      <c r="I37">
        <v>342.65575999999999</v>
      </c>
      <c r="J37" s="40">
        <v>180.06459000000001</v>
      </c>
      <c r="K37" s="40">
        <v>257.80586</v>
      </c>
      <c r="L37" s="40">
        <v>688.51881000000003</v>
      </c>
      <c r="M37">
        <v>15.19</v>
      </c>
      <c r="N37">
        <v>18.02</v>
      </c>
      <c r="O37">
        <v>3.57</v>
      </c>
      <c r="P37">
        <v>9.74</v>
      </c>
      <c r="Q37" s="14">
        <v>2.6230145507053204</v>
      </c>
      <c r="R37" s="14">
        <v>12.218183933904815</v>
      </c>
      <c r="S37" s="14">
        <v>11.230102248300703</v>
      </c>
      <c r="T37" s="2">
        <v>2609.77</v>
      </c>
      <c r="U37" s="2">
        <v>6967.91</v>
      </c>
      <c r="V37" s="2">
        <v>17354.77</v>
      </c>
      <c r="W37" s="2">
        <v>1</v>
      </c>
      <c r="X37" s="15">
        <v>3242.3500000000004</v>
      </c>
      <c r="Y37" s="15">
        <v>1.0168627573375586</v>
      </c>
      <c r="Z37" s="15">
        <v>19906.688000000002</v>
      </c>
      <c r="AA37">
        <v>0.96470619999999996</v>
      </c>
      <c r="AB37">
        <v>0.96411009999999997</v>
      </c>
      <c r="AC37">
        <v>0.96414999999999995</v>
      </c>
      <c r="AD37">
        <v>0.96579610000000005</v>
      </c>
      <c r="AE37">
        <v>0.96413530000000003</v>
      </c>
      <c r="AF37">
        <v>0.9656245</v>
      </c>
      <c r="AG37">
        <v>0.96468140000000002</v>
      </c>
      <c r="AH37">
        <v>0.96538809999999997</v>
      </c>
      <c r="AI37">
        <v>0.96552499999999997</v>
      </c>
      <c r="AJ37">
        <v>0.97063500000000003</v>
      </c>
      <c r="AK37">
        <v>0.42048190000000002</v>
      </c>
      <c r="AL37">
        <v>0.42583670000000001</v>
      </c>
      <c r="AM37">
        <v>0.43510900000000002</v>
      </c>
      <c r="AN37">
        <v>0.4478683</v>
      </c>
      <c r="AO37">
        <v>0.4468936</v>
      </c>
      <c r="AP37">
        <v>0.44631500000000002</v>
      </c>
      <c r="AQ37">
        <v>0.4532813</v>
      </c>
      <c r="AR37">
        <v>0.45808860000000001</v>
      </c>
      <c r="AS37">
        <v>0.47764279999999998</v>
      </c>
      <c r="AT37">
        <v>0.49613049999999997</v>
      </c>
      <c r="AU37">
        <v>21.753042264000001</v>
      </c>
      <c r="AV37">
        <v>21.753042264000001</v>
      </c>
      <c r="AW37">
        <v>21.753042264000001</v>
      </c>
      <c r="AX37">
        <v>21.753042264000001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 s="49">
        <f t="shared" si="1"/>
        <v>472.31203963678774</v>
      </c>
      <c r="BF37" s="49">
        <f t="shared" si="1"/>
        <v>3149.9194167185137</v>
      </c>
      <c r="BG37" s="49">
        <f t="shared" si="1"/>
        <v>7732.1366361783248</v>
      </c>
    </row>
    <row r="38" spans="1:59" x14ac:dyDescent="0.25">
      <c r="A38" s="2"/>
      <c r="B38" s="2">
        <f t="shared" si="2"/>
        <v>2057</v>
      </c>
      <c r="C38">
        <v>30911.17</v>
      </c>
      <c r="D38" s="3">
        <v>2.48</v>
      </c>
      <c r="E38" s="2">
        <v>1.4444300000000001</v>
      </c>
      <c r="F38">
        <v>51.781469999999999</v>
      </c>
      <c r="G38">
        <v>316.31281000000001</v>
      </c>
      <c r="H38">
        <v>408.42484000000002</v>
      </c>
      <c r="I38">
        <v>339.02562999999998</v>
      </c>
      <c r="J38" s="40">
        <v>178.72201999999999</v>
      </c>
      <c r="K38" s="40">
        <v>254.18131</v>
      </c>
      <c r="L38" s="40">
        <v>682.64140999999995</v>
      </c>
      <c r="M38">
        <v>16.05</v>
      </c>
      <c r="N38">
        <v>19</v>
      </c>
      <c r="O38">
        <v>3.72</v>
      </c>
      <c r="P38">
        <v>10.16</v>
      </c>
      <c r="Q38" s="14">
        <v>2.7513428827215756</v>
      </c>
      <c r="R38" s="14">
        <v>12.780785270280903</v>
      </c>
      <c r="S38" s="14">
        <v>11.814865815070899</v>
      </c>
      <c r="T38" s="2">
        <v>2691.47</v>
      </c>
      <c r="U38" s="2">
        <v>7151.78</v>
      </c>
      <c r="V38" s="2">
        <v>17998.02</v>
      </c>
      <c r="W38" s="2">
        <v>1</v>
      </c>
      <c r="X38" s="15">
        <v>3341.3199999999997</v>
      </c>
      <c r="Y38" s="15">
        <v>1.0177877018379953</v>
      </c>
      <c r="Z38" s="15">
        <v>20596.298999999999</v>
      </c>
      <c r="AA38">
        <v>0.96467210000000003</v>
      </c>
      <c r="AB38">
        <v>0.96401369999999997</v>
      </c>
      <c r="AC38">
        <v>0.96403689999999997</v>
      </c>
      <c r="AD38">
        <v>0.96566390000000002</v>
      </c>
      <c r="AE38">
        <v>0.96400059999999999</v>
      </c>
      <c r="AF38">
        <v>0.96552380000000004</v>
      </c>
      <c r="AG38">
        <v>0.96453440000000001</v>
      </c>
      <c r="AH38">
        <v>0.96520550000000005</v>
      </c>
      <c r="AI38">
        <v>0.96532209999999996</v>
      </c>
      <c r="AJ38">
        <v>0.97029160000000003</v>
      </c>
      <c r="AK38">
        <v>0.4139872</v>
      </c>
      <c r="AL38">
        <v>0.4193152</v>
      </c>
      <c r="AM38">
        <v>0.42854110000000001</v>
      </c>
      <c r="AN38">
        <v>0.44123669999999998</v>
      </c>
      <c r="AO38">
        <v>0.44026700000000002</v>
      </c>
      <c r="AP38">
        <v>0.4396912</v>
      </c>
      <c r="AQ38">
        <v>0.44662269999999998</v>
      </c>
      <c r="AR38">
        <v>0.45140599999999997</v>
      </c>
      <c r="AS38">
        <v>0.47086270000000002</v>
      </c>
      <c r="AT38">
        <v>0.48925800000000003</v>
      </c>
      <c r="AU38">
        <v>21.516682090500002</v>
      </c>
      <c r="AV38">
        <v>21.516682090500002</v>
      </c>
      <c r="AW38">
        <v>21.516682090500002</v>
      </c>
      <c r="AX38">
        <v>21.516682090500002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 s="49">
        <f t="shared" si="1"/>
        <v>491.72555771262307</v>
      </c>
      <c r="BF38" s="49">
        <f t="shared" si="1"/>
        <v>3248.636742828704</v>
      </c>
      <c r="BG38" s="49">
        <f t="shared" si="1"/>
        <v>8065.3166589607972</v>
      </c>
    </row>
    <row r="39" spans="1:59" x14ac:dyDescent="0.25">
      <c r="A39" s="2"/>
      <c r="B39" s="2">
        <f t="shared" si="2"/>
        <v>2058</v>
      </c>
      <c r="C39">
        <v>31936.799999999999</v>
      </c>
      <c r="D39" s="3">
        <v>2.46</v>
      </c>
      <c r="E39" s="2">
        <v>1.42082</v>
      </c>
      <c r="F39">
        <v>51.47974</v>
      </c>
      <c r="G39">
        <v>314.16415000000001</v>
      </c>
      <c r="H39">
        <v>405.15494000000001</v>
      </c>
      <c r="I39">
        <v>336.25110000000001</v>
      </c>
      <c r="J39" s="40">
        <v>177.46532999999999</v>
      </c>
      <c r="K39" s="40">
        <v>251.26813999999999</v>
      </c>
      <c r="L39" s="40">
        <v>678.31646999999998</v>
      </c>
      <c r="M39">
        <v>16.89</v>
      </c>
      <c r="N39">
        <v>19.98</v>
      </c>
      <c r="O39">
        <v>3.88</v>
      </c>
      <c r="P39">
        <v>10.57</v>
      </c>
      <c r="Q39" s="14">
        <v>2.8773313799515412</v>
      </c>
      <c r="R39" s="14">
        <v>13.336649818919886</v>
      </c>
      <c r="S39" s="14">
        <v>12.398151287759287</v>
      </c>
      <c r="T39" s="2">
        <v>2776</v>
      </c>
      <c r="U39" s="2">
        <v>7352.72</v>
      </c>
      <c r="V39" s="2">
        <v>18684.89</v>
      </c>
      <c r="W39" s="2">
        <v>1</v>
      </c>
      <c r="X39" s="15">
        <v>3447.0199999999995</v>
      </c>
      <c r="Y39" s="15">
        <v>1.0188111258762569</v>
      </c>
      <c r="Z39" s="15">
        <v>21326.703000000001</v>
      </c>
      <c r="AA39">
        <v>0.96416869999999999</v>
      </c>
      <c r="AB39">
        <v>0.96344439999999998</v>
      </c>
      <c r="AC39">
        <v>0.96345270000000005</v>
      </c>
      <c r="AD39">
        <v>0.96505909999999995</v>
      </c>
      <c r="AE39">
        <v>0.96339300000000005</v>
      </c>
      <c r="AF39">
        <v>0.9649472</v>
      </c>
      <c r="AG39">
        <v>0.9639202</v>
      </c>
      <c r="AH39">
        <v>0.96455900000000006</v>
      </c>
      <c r="AI39">
        <v>0.96465840000000003</v>
      </c>
      <c r="AJ39">
        <v>0.96953420000000001</v>
      </c>
      <c r="AK39">
        <v>0.40972550000000002</v>
      </c>
      <c r="AL39">
        <v>0.41506660000000001</v>
      </c>
      <c r="AM39">
        <v>0.424315</v>
      </c>
      <c r="AN39">
        <v>0.43704150000000003</v>
      </c>
      <c r="AO39">
        <v>0.4360694</v>
      </c>
      <c r="AP39">
        <v>0.4354922</v>
      </c>
      <c r="AQ39">
        <v>0.44244070000000002</v>
      </c>
      <c r="AR39">
        <v>0.44723550000000001</v>
      </c>
      <c r="AS39">
        <v>0.46673959999999998</v>
      </c>
      <c r="AT39">
        <v>0.4851799</v>
      </c>
      <c r="AU39">
        <v>21.239260155</v>
      </c>
      <c r="AV39">
        <v>21.239260155</v>
      </c>
      <c r="AW39">
        <v>21.239260155</v>
      </c>
      <c r="AX39">
        <v>21.239260155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 s="49">
        <f t="shared" si="1"/>
        <v>510.62656286245561</v>
      </c>
      <c r="BF39" s="49">
        <f t="shared" si="1"/>
        <v>3351.0751938313365</v>
      </c>
      <c r="BG39" s="49">
        <f t="shared" si="1"/>
        <v>8409.870216038833</v>
      </c>
    </row>
    <row r="40" spans="1:59" x14ac:dyDescent="0.25">
      <c r="A40" s="2"/>
      <c r="B40" s="2">
        <f t="shared" si="2"/>
        <v>2059</v>
      </c>
      <c r="C40">
        <v>33054.839999999997</v>
      </c>
      <c r="D40" s="3">
        <v>2.44</v>
      </c>
      <c r="E40" s="2">
        <v>1.4025099999999999</v>
      </c>
      <c r="F40">
        <v>51.30621</v>
      </c>
      <c r="G40">
        <v>312.91741999999999</v>
      </c>
      <c r="H40">
        <v>402.91228999999998</v>
      </c>
      <c r="I40">
        <v>334.58496000000002</v>
      </c>
      <c r="J40" s="40">
        <v>176.33758999999998</v>
      </c>
      <c r="K40" s="40">
        <v>249.32713999999999</v>
      </c>
      <c r="L40" s="40">
        <v>676.05617000000007</v>
      </c>
      <c r="M40">
        <v>17.690000000000001</v>
      </c>
      <c r="N40">
        <v>20.91</v>
      </c>
      <c r="O40">
        <v>4.03</v>
      </c>
      <c r="P40">
        <v>10.98</v>
      </c>
      <c r="Q40" s="14">
        <v>2.9975048202336398</v>
      </c>
      <c r="R40" s="14">
        <v>13.871254963301649</v>
      </c>
      <c r="S40" s="14">
        <v>12.958938555749491</v>
      </c>
      <c r="T40" s="2">
        <v>2864.24</v>
      </c>
      <c r="U40" s="2">
        <v>7577.77</v>
      </c>
      <c r="V40" s="2">
        <v>19425.86</v>
      </c>
      <c r="W40" s="2">
        <v>1</v>
      </c>
      <c r="X40" s="15">
        <v>3561.7200000000003</v>
      </c>
      <c r="Y40" s="15">
        <v>1.0198329916937745</v>
      </c>
      <c r="Z40" s="15">
        <v>22109.246000000003</v>
      </c>
      <c r="AA40">
        <v>0.96306230000000004</v>
      </c>
      <c r="AB40">
        <v>0.9622695</v>
      </c>
      <c r="AC40">
        <v>0.96226590000000001</v>
      </c>
      <c r="AD40">
        <v>0.96385160000000003</v>
      </c>
      <c r="AE40">
        <v>0.96217900000000001</v>
      </c>
      <c r="AF40">
        <v>0.96376209999999995</v>
      </c>
      <c r="AG40">
        <v>0.96270840000000002</v>
      </c>
      <c r="AH40">
        <v>0.96332119999999999</v>
      </c>
      <c r="AI40">
        <v>0.96340760000000003</v>
      </c>
      <c r="AJ40">
        <v>0.96826080000000003</v>
      </c>
      <c r="AK40">
        <v>0.41001019999999999</v>
      </c>
      <c r="AL40">
        <v>0.41543479999999999</v>
      </c>
      <c r="AM40">
        <v>0.42482779999999998</v>
      </c>
      <c r="AN40">
        <v>0.43775340000000001</v>
      </c>
      <c r="AO40">
        <v>0.43676609999999999</v>
      </c>
      <c r="AP40">
        <v>0.43618000000000001</v>
      </c>
      <c r="AQ40">
        <v>0.44323709999999999</v>
      </c>
      <c r="AR40">
        <v>0.44810699999999998</v>
      </c>
      <c r="AS40">
        <v>0.46791630000000001</v>
      </c>
      <c r="AT40">
        <v>0.48664499999999999</v>
      </c>
      <c r="AU40">
        <v>20.932572150000002</v>
      </c>
      <c r="AV40">
        <v>20.932572150000002</v>
      </c>
      <c r="AW40">
        <v>20.932572150000002</v>
      </c>
      <c r="AX40">
        <v>20.932572150000002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 s="49">
        <f t="shared" si="1"/>
        <v>528.57277601338319</v>
      </c>
      <c r="BF40" s="49">
        <f t="shared" si="1"/>
        <v>3458.4803282108046</v>
      </c>
      <c r="BG40" s="49">
        <f t="shared" si="1"/>
        <v>8760.9703672653322</v>
      </c>
    </row>
    <row r="41" spans="1:59" x14ac:dyDescent="0.25">
      <c r="A41" s="2"/>
      <c r="B41" s="2">
        <f>B40+1</f>
        <v>2060</v>
      </c>
      <c r="C41">
        <v>34277.9</v>
      </c>
      <c r="D41" s="3">
        <v>2.4300000000000002</v>
      </c>
      <c r="E41" s="2">
        <v>1.3875999999999999</v>
      </c>
      <c r="F41">
        <v>51.222230000000003</v>
      </c>
      <c r="G41">
        <v>312.22726</v>
      </c>
      <c r="H41">
        <v>401.33670000000001</v>
      </c>
      <c r="I41">
        <v>333.60165000000001</v>
      </c>
      <c r="J41" s="40">
        <v>175.29768000000001</v>
      </c>
      <c r="K41" s="40">
        <v>248.02785</v>
      </c>
      <c r="L41" s="40">
        <v>675.06232999999997</v>
      </c>
      <c r="M41">
        <v>18.510000000000002</v>
      </c>
      <c r="N41">
        <v>21.84</v>
      </c>
      <c r="O41">
        <v>4.18</v>
      </c>
      <c r="P41">
        <v>11.4</v>
      </c>
      <c r="Q41" s="14">
        <v>3.1165497176108161</v>
      </c>
      <c r="R41" s="14">
        <v>14.403862435995649</v>
      </c>
      <c r="S41" s="14">
        <v>13.52357533292844</v>
      </c>
      <c r="T41" s="2">
        <v>2953.35</v>
      </c>
      <c r="U41" s="2">
        <v>7828.76</v>
      </c>
      <c r="V41" s="2">
        <v>20238.29</v>
      </c>
      <c r="W41" s="2">
        <v>1</v>
      </c>
      <c r="X41" s="15">
        <v>3683.1899999999996</v>
      </c>
      <c r="Y41" s="15">
        <v>1.0210528230393803</v>
      </c>
      <c r="Z41" s="15">
        <v>22959.841</v>
      </c>
      <c r="AA41">
        <v>0.96144059999999998</v>
      </c>
      <c r="AB41">
        <v>0.96057579999999998</v>
      </c>
      <c r="AC41">
        <v>0.96056240000000004</v>
      </c>
      <c r="AD41">
        <v>0.96212549999999997</v>
      </c>
      <c r="AE41">
        <v>0.96045800000000003</v>
      </c>
      <c r="AF41">
        <v>0.96206610000000004</v>
      </c>
      <c r="AG41">
        <v>0.96099480000000004</v>
      </c>
      <c r="AH41">
        <v>0.96158060000000001</v>
      </c>
      <c r="AI41">
        <v>0.96166059999999998</v>
      </c>
      <c r="AJ41">
        <v>0.96652130000000003</v>
      </c>
      <c r="AK41">
        <v>0.44486199999999998</v>
      </c>
      <c r="AL41">
        <v>0.4508491</v>
      </c>
      <c r="AM41">
        <v>0.46121610000000002</v>
      </c>
      <c r="AN41">
        <v>0.47548180000000001</v>
      </c>
      <c r="AO41">
        <v>0.47439219999999999</v>
      </c>
      <c r="AP41">
        <v>0.47374529999999998</v>
      </c>
      <c r="AQ41">
        <v>0.48153420000000002</v>
      </c>
      <c r="AR41">
        <v>0.48690889999999998</v>
      </c>
      <c r="AS41">
        <v>0.50877220000000001</v>
      </c>
      <c r="AT41">
        <v>0.529443</v>
      </c>
      <c r="AU41">
        <v>20.648072799000001</v>
      </c>
      <c r="AV41">
        <v>20.648072799000001</v>
      </c>
      <c r="AW41">
        <v>20.648072799000001</v>
      </c>
      <c r="AX41">
        <v>20.648072799000001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 s="49">
        <f t="shared" si="1"/>
        <v>546.32393510183124</v>
      </c>
      <c r="BF41" s="49">
        <f t="shared" si="1"/>
        <v>3572.5590316957632</v>
      </c>
      <c r="BG41" s="49">
        <f t="shared" si="1"/>
        <v>9129.2562741771981</v>
      </c>
    </row>
    <row r="42" spans="1:59" ht="33.75" x14ac:dyDescent="0.25">
      <c r="Q42" s="4" t="s">
        <v>19</v>
      </c>
      <c r="R42" s="4" t="s">
        <v>20</v>
      </c>
      <c r="S42" s="4" t="s">
        <v>21</v>
      </c>
      <c r="T42" s="16" t="s">
        <v>2</v>
      </c>
      <c r="U42" s="1" t="s">
        <v>3</v>
      </c>
      <c r="V42" s="17" t="s">
        <v>4</v>
      </c>
    </row>
    <row r="43" spans="1:59" x14ac:dyDescent="0.25">
      <c r="P43" s="2">
        <v>2022</v>
      </c>
      <c r="Q43" s="26">
        <f>Q3*J3</f>
        <v>259.11</v>
      </c>
      <c r="R43" s="26">
        <f t="shared" ref="R43:S58" si="3">R3*K3</f>
        <v>964.9399604370642</v>
      </c>
      <c r="S43" s="26">
        <f t="shared" si="3"/>
        <v>2075.1380374402711</v>
      </c>
      <c r="T43" s="25">
        <f>Q43/T3</f>
        <v>0.29129520747377774</v>
      </c>
      <c r="U43" s="25">
        <f t="shared" ref="U43:V43" si="4">R43/U3</f>
        <v>0.44905365265612646</v>
      </c>
      <c r="V43" s="25">
        <f t="shared" si="4"/>
        <v>0.46246443438016527</v>
      </c>
    </row>
    <row r="44" spans="1:59" x14ac:dyDescent="0.25">
      <c r="P44" s="2">
        <f>P43+1</f>
        <v>2023</v>
      </c>
      <c r="Q44" s="26">
        <f t="shared" ref="Q44:Q81" si="5">Q4*J4</f>
        <v>254.91263601848797</v>
      </c>
      <c r="R44" s="26">
        <f t="shared" si="3"/>
        <v>1010.0899645643754</v>
      </c>
      <c r="S44" s="26">
        <f t="shared" si="3"/>
        <v>2047.1850828046574</v>
      </c>
      <c r="T44" s="25">
        <f t="shared" ref="T44:T81" si="6">Q44/T4</f>
        <v>0.28871543969837354</v>
      </c>
      <c r="U44" s="25">
        <f t="shared" ref="U44:U81" si="7">R44/U4</f>
        <v>0.43719646316379784</v>
      </c>
      <c r="V44" s="25">
        <f t="shared" ref="V44:V81" si="8">S44/V4</f>
        <v>0.45319277941328406</v>
      </c>
    </row>
    <row r="45" spans="1:59" x14ac:dyDescent="0.25">
      <c r="P45" s="2">
        <f t="shared" ref="P45:P80" si="9">P44+1</f>
        <v>2024</v>
      </c>
      <c r="Q45" s="26">
        <f t="shared" si="5"/>
        <v>260.39454348547713</v>
      </c>
      <c r="R45" s="26">
        <f t="shared" si="3"/>
        <v>1047.6108433069578</v>
      </c>
      <c r="S45" s="26">
        <f t="shared" si="3"/>
        <v>2124.9949512029584</v>
      </c>
      <c r="T45" s="25">
        <f t="shared" si="6"/>
        <v>0.28888110971441566</v>
      </c>
      <c r="U45" s="25">
        <f t="shared" si="7"/>
        <v>0.43822638253929302</v>
      </c>
      <c r="V45" s="25">
        <f t="shared" si="8"/>
        <v>0.45548847797958941</v>
      </c>
    </row>
    <row r="46" spans="1:59" x14ac:dyDescent="0.25">
      <c r="P46" s="2">
        <f t="shared" si="9"/>
        <v>2025</v>
      </c>
      <c r="Q46" s="26">
        <f t="shared" si="5"/>
        <v>261.2422936968577</v>
      </c>
      <c r="R46" s="26">
        <f t="shared" si="3"/>
        <v>1083.4383563975152</v>
      </c>
      <c r="S46" s="26">
        <f t="shared" si="3"/>
        <v>2200.4762546473635</v>
      </c>
      <c r="T46" s="25">
        <f t="shared" si="6"/>
        <v>0.28315264539773438</v>
      </c>
      <c r="U46" s="25">
        <f t="shared" si="7"/>
        <v>0.43929706702246896</v>
      </c>
      <c r="V46" s="25">
        <f t="shared" si="8"/>
        <v>0.45787547122820638</v>
      </c>
    </row>
    <row r="47" spans="1:59" x14ac:dyDescent="0.25">
      <c r="P47" s="2">
        <f t="shared" si="9"/>
        <v>2026</v>
      </c>
      <c r="Q47" s="26">
        <f t="shared" si="5"/>
        <v>265.1921682738751</v>
      </c>
      <c r="R47" s="26">
        <f t="shared" si="3"/>
        <v>1118.9882205275837</v>
      </c>
      <c r="S47" s="26">
        <f t="shared" si="3"/>
        <v>2297.0872814045447</v>
      </c>
      <c r="T47" s="25">
        <f t="shared" si="6"/>
        <v>0.27919373403576891</v>
      </c>
      <c r="U47" s="25">
        <f t="shared" si="7"/>
        <v>0.44330761693998993</v>
      </c>
      <c r="V47" s="25">
        <f t="shared" si="8"/>
        <v>0.45954337116460803</v>
      </c>
    </row>
    <row r="48" spans="1:59" x14ac:dyDescent="0.25">
      <c r="P48" s="2">
        <f t="shared" si="9"/>
        <v>2027</v>
      </c>
      <c r="Q48" s="26">
        <f t="shared" si="5"/>
        <v>268.82641437414497</v>
      </c>
      <c r="R48" s="26">
        <f t="shared" si="3"/>
        <v>1158.2729611008319</v>
      </c>
      <c r="S48" s="26">
        <f t="shared" si="3"/>
        <v>2393.9586317058784</v>
      </c>
      <c r="T48" s="25">
        <f t="shared" si="6"/>
        <v>0.27596847860032131</v>
      </c>
      <c r="U48" s="25">
        <f t="shared" si="7"/>
        <v>0.44649077011176286</v>
      </c>
      <c r="V48" s="25">
        <f t="shared" si="8"/>
        <v>0.46038374277025002</v>
      </c>
    </row>
    <row r="49" spans="16:22" x14ac:dyDescent="0.25">
      <c r="P49" s="2">
        <f t="shared" si="9"/>
        <v>2028</v>
      </c>
      <c r="Q49" s="26">
        <f t="shared" si="5"/>
        <v>271.89912082345342</v>
      </c>
      <c r="R49" s="26">
        <f t="shared" si="3"/>
        <v>1198.29830385379</v>
      </c>
      <c r="S49" s="26">
        <f t="shared" si="3"/>
        <v>2489.4083207512108</v>
      </c>
      <c r="T49" s="25">
        <f t="shared" si="6"/>
        <v>0.27244946875032905</v>
      </c>
      <c r="U49" s="25">
        <f t="shared" si="7"/>
        <v>0.44895892331149917</v>
      </c>
      <c r="V49" s="25">
        <f t="shared" si="8"/>
        <v>0.46043622751163121</v>
      </c>
    </row>
    <row r="50" spans="16:22" x14ac:dyDescent="0.25">
      <c r="P50" s="2">
        <f t="shared" si="9"/>
        <v>2029</v>
      </c>
      <c r="Q50" s="26">
        <f t="shared" si="5"/>
        <v>274.85929590395972</v>
      </c>
      <c r="R50" s="26">
        <f t="shared" si="3"/>
        <v>1238.3305980850496</v>
      </c>
      <c r="S50" s="26">
        <f t="shared" si="3"/>
        <v>2585.5839068278224</v>
      </c>
      <c r="T50" s="25">
        <f t="shared" si="6"/>
        <v>0.26865602821253232</v>
      </c>
      <c r="U50" s="25">
        <f t="shared" si="7"/>
        <v>0.45092513221362235</v>
      </c>
      <c r="V50" s="25">
        <f t="shared" si="8"/>
        <v>0.45988746539667186</v>
      </c>
    </row>
    <row r="51" spans="16:22" x14ac:dyDescent="0.25">
      <c r="P51" s="2">
        <f t="shared" si="9"/>
        <v>2030</v>
      </c>
      <c r="Q51" s="26">
        <f t="shared" si="5"/>
        <v>276.93146600735008</v>
      </c>
      <c r="R51" s="26">
        <f t="shared" si="3"/>
        <v>1278.4315801546334</v>
      </c>
      <c r="S51" s="26">
        <f t="shared" si="3"/>
        <v>2682.7891571617733</v>
      </c>
      <c r="T51" s="25">
        <f t="shared" si="6"/>
        <v>0.26356101568181178</v>
      </c>
      <c r="U51" s="25">
        <f t="shared" si="7"/>
        <v>0.45238681944770592</v>
      </c>
      <c r="V51" s="25">
        <f t="shared" si="8"/>
        <v>0.45899423212284379</v>
      </c>
    </row>
    <row r="52" spans="16:22" x14ac:dyDescent="0.25">
      <c r="P52" s="2">
        <f t="shared" si="9"/>
        <v>2031</v>
      </c>
      <c r="Q52" s="26">
        <f t="shared" si="5"/>
        <v>278.75039329805992</v>
      </c>
      <c r="R52" s="26">
        <f t="shared" si="3"/>
        <v>1324.0591808195736</v>
      </c>
      <c r="S52" s="26">
        <f t="shared" si="3"/>
        <v>2778.7632689105144</v>
      </c>
      <c r="T52" s="25">
        <f t="shared" si="6"/>
        <v>0.257213875502256</v>
      </c>
      <c r="U52" s="25">
        <f t="shared" si="7"/>
        <v>0.45191121256952388</v>
      </c>
      <c r="V52" s="25">
        <f t="shared" si="8"/>
        <v>0.45700261477606191</v>
      </c>
    </row>
    <row r="53" spans="16:22" x14ac:dyDescent="0.25">
      <c r="P53" s="2">
        <f t="shared" si="9"/>
        <v>2032</v>
      </c>
      <c r="Q53" s="26">
        <f t="shared" si="5"/>
        <v>281.40204772596178</v>
      </c>
      <c r="R53" s="26">
        <f t="shared" si="3"/>
        <v>1371.9165246518539</v>
      </c>
      <c r="S53" s="26">
        <f t="shared" si="3"/>
        <v>2878.4701634420271</v>
      </c>
      <c r="T53" s="25">
        <f t="shared" si="6"/>
        <v>0.25174407790766035</v>
      </c>
      <c r="U53" s="25">
        <f t="shared" si="7"/>
        <v>0.45097531800357443</v>
      </c>
      <c r="V53" s="25">
        <f t="shared" si="8"/>
        <v>0.45476623389967502</v>
      </c>
    </row>
    <row r="54" spans="16:22" x14ac:dyDescent="0.25">
      <c r="P54" s="2">
        <f t="shared" si="9"/>
        <v>2033</v>
      </c>
      <c r="Q54" s="26">
        <f t="shared" si="5"/>
        <v>281.64399023672877</v>
      </c>
      <c r="R54" s="26">
        <f t="shared" si="3"/>
        <v>1419.6469180060349</v>
      </c>
      <c r="S54" s="26">
        <f t="shared" si="3"/>
        <v>2975.9453348513812</v>
      </c>
      <c r="T54" s="25">
        <f t="shared" si="6"/>
        <v>0.24407583735157443</v>
      </c>
      <c r="U54" s="25">
        <f t="shared" si="7"/>
        <v>0.44979624802168272</v>
      </c>
      <c r="V54" s="25">
        <f t="shared" si="8"/>
        <v>0.45234763536879036</v>
      </c>
    </row>
    <row r="55" spans="16:22" x14ac:dyDescent="0.25">
      <c r="P55" s="2">
        <f t="shared" si="9"/>
        <v>2034</v>
      </c>
      <c r="Q55" s="26">
        <f t="shared" si="5"/>
        <v>283.8574488188799</v>
      </c>
      <c r="R55" s="26">
        <f t="shared" si="3"/>
        <v>1468.8365283168321</v>
      </c>
      <c r="S55" s="26">
        <f t="shared" si="3"/>
        <v>3083.5647468643951</v>
      </c>
      <c r="T55" s="25">
        <f t="shared" si="6"/>
        <v>0.23790193251496425</v>
      </c>
      <c r="U55" s="25">
        <f t="shared" si="7"/>
        <v>0.44887525084095764</v>
      </c>
      <c r="V55" s="25">
        <f t="shared" si="8"/>
        <v>0.45017449598076342</v>
      </c>
    </row>
    <row r="56" spans="16:22" x14ac:dyDescent="0.25">
      <c r="P56" s="2">
        <f t="shared" si="9"/>
        <v>2035</v>
      </c>
      <c r="Q56" s="26">
        <f t="shared" si="5"/>
        <v>284.35085706261134</v>
      </c>
      <c r="R56" s="26">
        <f t="shared" si="3"/>
        <v>1519.1268578848251</v>
      </c>
      <c r="S56" s="26">
        <f t="shared" si="3"/>
        <v>3193.5437389989752</v>
      </c>
      <c r="T56" s="25">
        <f t="shared" si="6"/>
        <v>0.23014856784858992</v>
      </c>
      <c r="U56" s="25">
        <f t="shared" si="7"/>
        <v>0.44765783347129073</v>
      </c>
      <c r="V56" s="25">
        <f t="shared" si="8"/>
        <v>0.4480267646553987</v>
      </c>
    </row>
    <row r="57" spans="16:22" x14ac:dyDescent="0.25">
      <c r="P57" s="2">
        <f t="shared" si="9"/>
        <v>2036</v>
      </c>
      <c r="Q57" s="26">
        <f t="shared" si="5"/>
        <v>286.2605804082761</v>
      </c>
      <c r="R57" s="26">
        <f t="shared" si="3"/>
        <v>1575.4472135591386</v>
      </c>
      <c r="S57" s="26">
        <f t="shared" si="3"/>
        <v>3318.392820063325</v>
      </c>
      <c r="T57" s="25">
        <f t="shared" si="6"/>
        <v>0.22323298065121272</v>
      </c>
      <c r="U57" s="25">
        <f t="shared" si="7"/>
        <v>0.44906157482067965</v>
      </c>
      <c r="V57" s="25">
        <f t="shared" si="8"/>
        <v>0.44678800682668951</v>
      </c>
    </row>
    <row r="58" spans="16:22" x14ac:dyDescent="0.25">
      <c r="P58" s="2">
        <f t="shared" si="9"/>
        <v>2037</v>
      </c>
      <c r="Q58" s="26">
        <f t="shared" si="5"/>
        <v>288.48872189404159</v>
      </c>
      <c r="R58" s="26">
        <f t="shared" si="3"/>
        <v>1634.3064387789652</v>
      </c>
      <c r="S58" s="26">
        <f t="shared" si="3"/>
        <v>3450.1346083547451</v>
      </c>
      <c r="T58" s="25">
        <f t="shared" si="6"/>
        <v>0.21652622951479836</v>
      </c>
      <c r="U58" s="25">
        <f t="shared" si="7"/>
        <v>0.45010932212006505</v>
      </c>
      <c r="V58" s="25">
        <f t="shared" si="8"/>
        <v>0.44554601902145707</v>
      </c>
    </row>
    <row r="59" spans="16:22" x14ac:dyDescent="0.25">
      <c r="P59" s="2">
        <f t="shared" si="9"/>
        <v>2038</v>
      </c>
      <c r="Q59" s="26">
        <f t="shared" si="5"/>
        <v>290.97489789552799</v>
      </c>
      <c r="R59" s="26">
        <f t="shared" ref="R59:R81" si="10">R19*K19</f>
        <v>1695.0643381701047</v>
      </c>
      <c r="S59" s="26">
        <f t="shared" ref="S59:S81" si="11">S19*L19</f>
        <v>3587.6051733257937</v>
      </c>
      <c r="T59" s="25">
        <f t="shared" si="6"/>
        <v>0.21022526959239368</v>
      </c>
      <c r="U59" s="25">
        <f t="shared" si="7"/>
        <v>0.45084376081720767</v>
      </c>
      <c r="V59" s="25">
        <f t="shared" si="8"/>
        <v>0.44434049706784662</v>
      </c>
    </row>
    <row r="60" spans="16:22" x14ac:dyDescent="0.25">
      <c r="P60" s="2">
        <f t="shared" si="9"/>
        <v>2039</v>
      </c>
      <c r="Q60" s="26">
        <f t="shared" si="5"/>
        <v>293.69799744105518</v>
      </c>
      <c r="R60" s="26">
        <f t="shared" si="10"/>
        <v>1757.9180827286609</v>
      </c>
      <c r="S60" s="26">
        <f t="shared" si="11"/>
        <v>3731.1197448043667</v>
      </c>
      <c r="T60" s="25">
        <f t="shared" si="6"/>
        <v>0.2041937506977225</v>
      </c>
      <c r="U60" s="25">
        <f t="shared" si="7"/>
        <v>0.45122490495822787</v>
      </c>
      <c r="V60" s="25">
        <f t="shared" si="8"/>
        <v>0.44300379762397618</v>
      </c>
    </row>
    <row r="61" spans="16:22" x14ac:dyDescent="0.25">
      <c r="P61" s="2">
        <f t="shared" si="9"/>
        <v>2040</v>
      </c>
      <c r="Q61" s="26">
        <f t="shared" si="5"/>
        <v>296.98740686843996</v>
      </c>
      <c r="R61" s="26">
        <f t="shared" si="10"/>
        <v>1823.360237069789</v>
      </c>
      <c r="S61" s="26">
        <f t="shared" si="11"/>
        <v>3881.9870290385593</v>
      </c>
      <c r="T61" s="25">
        <f t="shared" si="6"/>
        <v>0.19871226773661813</v>
      </c>
      <c r="U61" s="25">
        <f t="shared" si="7"/>
        <v>0.4513714815996111</v>
      </c>
      <c r="V61" s="25">
        <f t="shared" si="8"/>
        <v>0.44171212710229951</v>
      </c>
    </row>
    <row r="62" spans="16:22" x14ac:dyDescent="0.25">
      <c r="P62" s="2">
        <f t="shared" si="9"/>
        <v>2041</v>
      </c>
      <c r="Q62" s="26">
        <f t="shared" si="5"/>
        <v>301.23973745605969</v>
      </c>
      <c r="R62" s="26">
        <f t="shared" si="10"/>
        <v>1892.9433237169328</v>
      </c>
      <c r="S62" s="26">
        <f t="shared" si="11"/>
        <v>4043.8998312393055</v>
      </c>
      <c r="T62" s="25">
        <f t="shared" si="6"/>
        <v>0.19355650915356523</v>
      </c>
      <c r="U62" s="25">
        <f t="shared" si="7"/>
        <v>0.44969753756902647</v>
      </c>
      <c r="V62" s="25">
        <f t="shared" si="8"/>
        <v>0.43987084524291459</v>
      </c>
    </row>
    <row r="63" spans="16:22" x14ac:dyDescent="0.25">
      <c r="P63" s="2">
        <f t="shared" si="9"/>
        <v>2042</v>
      </c>
      <c r="Q63" s="26">
        <f t="shared" si="5"/>
        <v>305.91931139557641</v>
      </c>
      <c r="R63" s="26">
        <f t="shared" si="10"/>
        <v>1965.8055832919385</v>
      </c>
      <c r="S63" s="26">
        <f t="shared" si="11"/>
        <v>4213.071922784583</v>
      </c>
      <c r="T63" s="25">
        <f t="shared" si="6"/>
        <v>0.18904679919638639</v>
      </c>
      <c r="U63" s="25">
        <f t="shared" si="7"/>
        <v>0.4479651763306835</v>
      </c>
      <c r="V63" s="25">
        <f t="shared" si="8"/>
        <v>0.43805855127938187</v>
      </c>
    </row>
    <row r="64" spans="16:22" x14ac:dyDescent="0.25">
      <c r="P64" s="2">
        <f t="shared" si="9"/>
        <v>2043</v>
      </c>
      <c r="Q64" s="26">
        <f t="shared" si="5"/>
        <v>311.61861399555238</v>
      </c>
      <c r="R64" s="26">
        <f t="shared" si="10"/>
        <v>2040.6442274744611</v>
      </c>
      <c r="S64" s="26">
        <f t="shared" si="11"/>
        <v>4395.2800142165715</v>
      </c>
      <c r="T64" s="25">
        <f t="shared" si="6"/>
        <v>0.18525239666110965</v>
      </c>
      <c r="U64" s="25">
        <f t="shared" si="7"/>
        <v>0.44642691793029649</v>
      </c>
      <c r="V64" s="25">
        <f t="shared" si="8"/>
        <v>0.43663789519337221</v>
      </c>
    </row>
    <row r="65" spans="16:22" x14ac:dyDescent="0.25">
      <c r="P65" s="2">
        <f t="shared" si="9"/>
        <v>2044</v>
      </c>
      <c r="Q65" s="26">
        <f t="shared" si="5"/>
        <v>318.5445522932668</v>
      </c>
      <c r="R65" s="26">
        <f t="shared" si="10"/>
        <v>2117.0427666798378</v>
      </c>
      <c r="S65" s="26">
        <f t="shared" si="11"/>
        <v>4592.282730006611</v>
      </c>
      <c r="T65" s="25">
        <f t="shared" si="6"/>
        <v>0.1822493648157833</v>
      </c>
      <c r="U65" s="25">
        <f t="shared" si="7"/>
        <v>0.445271377995549</v>
      </c>
      <c r="V65" s="25">
        <f t="shared" si="8"/>
        <v>0.4357182247479367</v>
      </c>
    </row>
    <row r="66" spans="16:22" x14ac:dyDescent="0.25">
      <c r="P66" s="2">
        <f t="shared" si="9"/>
        <v>2045</v>
      </c>
      <c r="Q66" s="26">
        <f t="shared" si="5"/>
        <v>326.48209563817477</v>
      </c>
      <c r="R66" s="26">
        <f t="shared" si="10"/>
        <v>2195.2094410972963</v>
      </c>
      <c r="S66" s="26">
        <f t="shared" si="11"/>
        <v>4803.0397375448883</v>
      </c>
      <c r="T66" s="25">
        <f t="shared" si="6"/>
        <v>0.17994736079532539</v>
      </c>
      <c r="U66" s="25">
        <f t="shared" si="7"/>
        <v>0.44443645794600789</v>
      </c>
      <c r="V66" s="25">
        <f t="shared" si="8"/>
        <v>0.43531700817831703</v>
      </c>
    </row>
    <row r="67" spans="16:22" x14ac:dyDescent="0.25">
      <c r="P67" s="2">
        <f t="shared" si="9"/>
        <v>2046</v>
      </c>
      <c r="Q67" s="26">
        <f t="shared" si="5"/>
        <v>334.6769471769606</v>
      </c>
      <c r="R67" s="26">
        <f t="shared" si="10"/>
        <v>2274.3191098577799</v>
      </c>
      <c r="S67" s="26">
        <f t="shared" si="11"/>
        <v>5016.4559155219658</v>
      </c>
      <c r="T67" s="25">
        <f t="shared" si="6"/>
        <v>0.17798367732956136</v>
      </c>
      <c r="U67" s="25">
        <f t="shared" si="7"/>
        <v>0.44396882695800655</v>
      </c>
      <c r="V67" s="25">
        <f t="shared" si="8"/>
        <v>0.43518916043035794</v>
      </c>
    </row>
    <row r="68" spans="16:22" x14ac:dyDescent="0.25">
      <c r="P68" s="2">
        <f t="shared" si="9"/>
        <v>2047</v>
      </c>
      <c r="Q68" s="26">
        <f t="shared" si="5"/>
        <v>343.64811139298894</v>
      </c>
      <c r="R68" s="26">
        <f t="shared" si="10"/>
        <v>2356.6488941887751</v>
      </c>
      <c r="S68" s="26">
        <f t="shared" si="11"/>
        <v>5241.315645886868</v>
      </c>
      <c r="T68" s="25">
        <f t="shared" si="6"/>
        <v>0.17639624640326715</v>
      </c>
      <c r="U68" s="25">
        <f t="shared" si="7"/>
        <v>0.44362620931824903</v>
      </c>
      <c r="V68" s="25">
        <f t="shared" si="8"/>
        <v>0.43524641268332376</v>
      </c>
    </row>
    <row r="69" spans="16:22" x14ac:dyDescent="0.25">
      <c r="P69" s="2">
        <f t="shared" si="9"/>
        <v>2048</v>
      </c>
      <c r="Q69" s="26">
        <f t="shared" si="5"/>
        <v>353.66867887475439</v>
      </c>
      <c r="R69" s="26">
        <f t="shared" si="10"/>
        <v>2440.5092221895256</v>
      </c>
      <c r="S69" s="26">
        <f t="shared" si="11"/>
        <v>5478.1233576441409</v>
      </c>
      <c r="T69" s="25">
        <f t="shared" si="6"/>
        <v>0.17538913298160874</v>
      </c>
      <c r="U69" s="25">
        <f t="shared" si="7"/>
        <v>0.44356281505282119</v>
      </c>
      <c r="V69" s="25">
        <f t="shared" si="8"/>
        <v>0.43574451196553421</v>
      </c>
    </row>
    <row r="70" spans="16:22" x14ac:dyDescent="0.25">
      <c r="P70" s="2">
        <f t="shared" si="9"/>
        <v>2049</v>
      </c>
      <c r="Q70" s="26">
        <f t="shared" si="5"/>
        <v>365.05188351612236</v>
      </c>
      <c r="R70" s="26">
        <f t="shared" si="10"/>
        <v>2524.7987317462871</v>
      </c>
      <c r="S70" s="26">
        <f t="shared" si="11"/>
        <v>5729.3105745616922</v>
      </c>
      <c r="T70" s="25">
        <f t="shared" si="6"/>
        <v>0.17504118086430356</v>
      </c>
      <c r="U70" s="25">
        <f t="shared" si="7"/>
        <v>0.44401433827731335</v>
      </c>
      <c r="V70" s="25">
        <f t="shared" si="8"/>
        <v>0.43687872255638299</v>
      </c>
    </row>
    <row r="71" spans="16:22" x14ac:dyDescent="0.25">
      <c r="P71" s="2">
        <f t="shared" si="9"/>
        <v>2050</v>
      </c>
      <c r="Q71" s="26">
        <f t="shared" si="5"/>
        <v>377.81674163543528</v>
      </c>
      <c r="R71" s="26">
        <f t="shared" si="10"/>
        <v>2610.3759614330543</v>
      </c>
      <c r="S71" s="26">
        <f t="shared" si="11"/>
        <v>5997.8559239861897</v>
      </c>
      <c r="T71" s="25">
        <f t="shared" si="6"/>
        <v>0.17522423424440112</v>
      </c>
      <c r="U71" s="25">
        <f t="shared" si="7"/>
        <v>0.44473111467180743</v>
      </c>
      <c r="V71" s="25">
        <f t="shared" si="8"/>
        <v>0.4384051495924437</v>
      </c>
    </row>
    <row r="72" spans="16:22" x14ac:dyDescent="0.25">
      <c r="P72" s="2">
        <f t="shared" si="9"/>
        <v>2051</v>
      </c>
      <c r="Q72" s="26">
        <f t="shared" si="5"/>
        <v>391.80948002707288</v>
      </c>
      <c r="R72" s="26">
        <f t="shared" si="10"/>
        <v>2694.7515720275646</v>
      </c>
      <c r="S72" s="26">
        <f t="shared" si="11"/>
        <v>6290.7229731160742</v>
      </c>
      <c r="T72" s="25">
        <f t="shared" si="6"/>
        <v>0.17567332189724072</v>
      </c>
      <c r="U72" s="25">
        <f t="shared" si="7"/>
        <v>0.44568236572933495</v>
      </c>
      <c r="V72" s="25">
        <f t="shared" si="8"/>
        <v>0.44020344810542356</v>
      </c>
    </row>
    <row r="73" spans="16:22" x14ac:dyDescent="0.25">
      <c r="P73" s="2">
        <f t="shared" si="9"/>
        <v>2052</v>
      </c>
      <c r="Q73" s="26">
        <f t="shared" si="5"/>
        <v>406.09331267195199</v>
      </c>
      <c r="R73" s="26">
        <f t="shared" si="10"/>
        <v>2781.0414154161754</v>
      </c>
      <c r="S73" s="26">
        <f t="shared" si="11"/>
        <v>6590.2391454826893</v>
      </c>
      <c r="T73" s="25">
        <f t="shared" si="6"/>
        <v>0.17620912547977835</v>
      </c>
      <c r="U73" s="25">
        <f t="shared" si="7"/>
        <v>0.4465119149016798</v>
      </c>
      <c r="V73" s="25">
        <f t="shared" si="8"/>
        <v>0.44179357294006566</v>
      </c>
    </row>
    <row r="74" spans="16:22" x14ac:dyDescent="0.25">
      <c r="P74" s="2">
        <f t="shared" si="9"/>
        <v>2053</v>
      </c>
      <c r="Q74" s="26">
        <f t="shared" si="5"/>
        <v>421.05562128263341</v>
      </c>
      <c r="R74" s="26">
        <f t="shared" si="10"/>
        <v>2867.7970930058964</v>
      </c>
      <c r="S74" s="26">
        <f t="shared" si="11"/>
        <v>6900.8627121885993</v>
      </c>
      <c r="T74" s="25">
        <f t="shared" si="6"/>
        <v>0.17688216888655975</v>
      </c>
      <c r="U74" s="25">
        <f t="shared" si="7"/>
        <v>0.44749407324971041</v>
      </c>
      <c r="V74" s="25">
        <f t="shared" si="8"/>
        <v>0.44342009651140118</v>
      </c>
    </row>
    <row r="75" spans="16:22" x14ac:dyDescent="0.25">
      <c r="P75" s="2">
        <f t="shared" si="9"/>
        <v>2054</v>
      </c>
      <c r="Q75" s="26">
        <f t="shared" si="5"/>
        <v>436.61682163283137</v>
      </c>
      <c r="R75" s="26">
        <f t="shared" si="10"/>
        <v>2957.8761307157961</v>
      </c>
      <c r="S75" s="26">
        <f t="shared" si="11"/>
        <v>7152.2917480789329</v>
      </c>
      <c r="T75" s="25">
        <f t="shared" si="6"/>
        <v>0.1777480771024155</v>
      </c>
      <c r="U75" s="25">
        <f t="shared" si="7"/>
        <v>0.44834238706327928</v>
      </c>
      <c r="V75" s="25">
        <f t="shared" si="8"/>
        <v>0.44264106739968467</v>
      </c>
    </row>
    <row r="76" spans="16:22" x14ac:dyDescent="0.25">
      <c r="P76" s="2">
        <f t="shared" si="9"/>
        <v>2055</v>
      </c>
      <c r="Q76" s="26">
        <f t="shared" si="5"/>
        <v>453.66982088685688</v>
      </c>
      <c r="R76" s="26">
        <f t="shared" si="10"/>
        <v>3053.2261294868067</v>
      </c>
      <c r="S76" s="26">
        <f t="shared" si="11"/>
        <v>7424.1410165369416</v>
      </c>
      <c r="T76" s="25">
        <f t="shared" si="6"/>
        <v>0.17923112392811982</v>
      </c>
      <c r="U76" s="25">
        <f t="shared" si="7"/>
        <v>0.44986056231894661</v>
      </c>
      <c r="V76" s="25">
        <f t="shared" si="8"/>
        <v>0.44328787588515223</v>
      </c>
    </row>
    <row r="77" spans="16:22" x14ac:dyDescent="0.25">
      <c r="P77" s="2">
        <f t="shared" si="9"/>
        <v>2056</v>
      </c>
      <c r="Q77" s="26">
        <f t="shared" si="5"/>
        <v>472.31203963678774</v>
      </c>
      <c r="R77" s="26">
        <f t="shared" si="10"/>
        <v>3149.9194167185137</v>
      </c>
      <c r="S77" s="26">
        <f t="shared" si="11"/>
        <v>7732.1366361783248</v>
      </c>
      <c r="T77" s="25">
        <f t="shared" si="6"/>
        <v>0.18097841558328426</v>
      </c>
      <c r="U77" s="25">
        <f t="shared" si="7"/>
        <v>0.45206086426468106</v>
      </c>
      <c r="V77" s="25">
        <f t="shared" si="8"/>
        <v>0.44553380057346337</v>
      </c>
    </row>
    <row r="78" spans="16:22" x14ac:dyDescent="0.25">
      <c r="P78" s="2">
        <f t="shared" si="9"/>
        <v>2057</v>
      </c>
      <c r="Q78" s="26">
        <f t="shared" si="5"/>
        <v>491.72555771262307</v>
      </c>
      <c r="R78" s="26">
        <f t="shared" si="10"/>
        <v>3248.636742828704</v>
      </c>
      <c r="S78" s="26">
        <f t="shared" si="11"/>
        <v>8065.3166589607972</v>
      </c>
      <c r="T78" s="25">
        <f t="shared" si="6"/>
        <v>0.18269776654119241</v>
      </c>
      <c r="U78" s="25">
        <f t="shared" si="7"/>
        <v>0.45424170525781049</v>
      </c>
      <c r="V78" s="25">
        <f t="shared" si="8"/>
        <v>0.44812244118857503</v>
      </c>
    </row>
    <row r="79" spans="16:22" x14ac:dyDescent="0.25">
      <c r="P79" s="2">
        <f t="shared" si="9"/>
        <v>2058</v>
      </c>
      <c r="Q79" s="26">
        <f t="shared" si="5"/>
        <v>510.62656286245561</v>
      </c>
      <c r="R79" s="26">
        <f t="shared" si="10"/>
        <v>3351.0751938313365</v>
      </c>
      <c r="S79" s="26">
        <f t="shared" si="11"/>
        <v>8409.870216038833</v>
      </c>
      <c r="T79" s="25">
        <f t="shared" si="6"/>
        <v>0.1839432863337376</v>
      </c>
      <c r="U79" s="25">
        <f t="shared" si="7"/>
        <v>0.45575993561992517</v>
      </c>
      <c r="V79" s="25">
        <f t="shared" si="8"/>
        <v>0.45008936183401849</v>
      </c>
    </row>
    <row r="80" spans="16:22" x14ac:dyDescent="0.25">
      <c r="P80" s="2">
        <f t="shared" si="9"/>
        <v>2059</v>
      </c>
      <c r="Q80" s="26">
        <f t="shared" si="5"/>
        <v>528.57277601338319</v>
      </c>
      <c r="R80" s="26">
        <f t="shared" si="10"/>
        <v>3458.4803282108046</v>
      </c>
      <c r="S80" s="26">
        <f t="shared" si="11"/>
        <v>8760.9703672653322</v>
      </c>
      <c r="T80" s="25">
        <f t="shared" si="6"/>
        <v>0.18454206910502724</v>
      </c>
      <c r="U80" s="25">
        <f t="shared" si="7"/>
        <v>0.45639816571508562</v>
      </c>
      <c r="V80" s="25">
        <f t="shared" si="8"/>
        <v>0.45099523868005492</v>
      </c>
    </row>
    <row r="81" spans="16:22" x14ac:dyDescent="0.25">
      <c r="P81" s="2">
        <f>P80+1</f>
        <v>2060</v>
      </c>
      <c r="Q81" s="26">
        <f t="shared" si="5"/>
        <v>546.32393510183124</v>
      </c>
      <c r="R81" s="26">
        <f t="shared" si="10"/>
        <v>3572.5590316957632</v>
      </c>
      <c r="S81" s="26">
        <f t="shared" si="11"/>
        <v>9129.2562741771981</v>
      </c>
      <c r="T81" s="25">
        <f t="shared" si="6"/>
        <v>0.18498448714234048</v>
      </c>
      <c r="U81" s="25">
        <f t="shared" si="7"/>
        <v>0.45633778934285418</v>
      </c>
      <c r="V81" s="25">
        <f t="shared" si="8"/>
        <v>0.45108832189761078</v>
      </c>
    </row>
    <row r="82" spans="16:22" x14ac:dyDescent="0.25">
      <c r="Q82" s="25"/>
      <c r="R82" s="25"/>
      <c r="S82" s="25"/>
    </row>
    <row r="83" spans="16:22" x14ac:dyDescent="0.25">
      <c r="Q83" s="25"/>
      <c r="R83" s="25"/>
      <c r="S83" s="25"/>
    </row>
    <row r="84" spans="16:22" x14ac:dyDescent="0.25">
      <c r="Q84" s="25"/>
      <c r="R84" s="25"/>
      <c r="S84" s="25"/>
    </row>
    <row r="85" spans="16:22" x14ac:dyDescent="0.25">
      <c r="Q85" s="25"/>
      <c r="R85" s="25"/>
      <c r="S85" s="25"/>
    </row>
    <row r="86" spans="16:22" x14ac:dyDescent="0.25">
      <c r="Q86" s="25"/>
      <c r="R86" s="25"/>
      <c r="S86" s="25"/>
    </row>
    <row r="87" spans="16:22" x14ac:dyDescent="0.25">
      <c r="Q87" s="25"/>
      <c r="R87" s="25"/>
      <c r="S87" s="25"/>
    </row>
    <row r="88" spans="16:22" x14ac:dyDescent="0.25">
      <c r="Q88" s="25"/>
      <c r="R88" s="25"/>
      <c r="S88" s="25"/>
    </row>
    <row r="89" spans="16:22" x14ac:dyDescent="0.25">
      <c r="Q89" s="25"/>
      <c r="R89" s="25"/>
      <c r="S89" s="25"/>
    </row>
    <row r="90" spans="16:22" x14ac:dyDescent="0.25">
      <c r="Q90" s="25"/>
      <c r="R90" s="25"/>
      <c r="S90" s="25"/>
    </row>
    <row r="91" spans="16:22" x14ac:dyDescent="0.25">
      <c r="Q91" s="25"/>
      <c r="R91" s="25"/>
      <c r="S91" s="25"/>
    </row>
    <row r="92" spans="16:22" x14ac:dyDescent="0.25">
      <c r="Q92" s="25"/>
      <c r="R92" s="25"/>
      <c r="S92" s="25"/>
    </row>
    <row r="93" spans="16:22" x14ac:dyDescent="0.25">
      <c r="Q93" s="25"/>
      <c r="R93" s="25"/>
      <c r="S93" s="25"/>
    </row>
    <row r="94" spans="16:22" x14ac:dyDescent="0.25">
      <c r="Q94" s="25"/>
      <c r="R94" s="25"/>
      <c r="S94" s="25"/>
    </row>
    <row r="95" spans="16:22" x14ac:dyDescent="0.25">
      <c r="Q95" s="25"/>
      <c r="R95" s="25"/>
      <c r="S95" s="25"/>
    </row>
    <row r="96" spans="16:22" x14ac:dyDescent="0.25">
      <c r="Q96" s="25"/>
      <c r="R96" s="25"/>
      <c r="S96" s="25"/>
    </row>
    <row r="97" spans="17:19" x14ac:dyDescent="0.25">
      <c r="Q97" s="25"/>
      <c r="R97" s="25"/>
      <c r="S97" s="25"/>
    </row>
    <row r="98" spans="17:19" x14ac:dyDescent="0.25">
      <c r="Q98" s="25"/>
      <c r="R98" s="25"/>
      <c r="S98" s="25"/>
    </row>
    <row r="99" spans="17:19" x14ac:dyDescent="0.25">
      <c r="Q99" s="25"/>
      <c r="R99" s="25"/>
      <c r="S99" s="25"/>
    </row>
    <row r="100" spans="17:19" x14ac:dyDescent="0.25">
      <c r="Q100" s="25"/>
      <c r="R100" s="25"/>
      <c r="S100" s="25"/>
    </row>
    <row r="101" spans="17:19" x14ac:dyDescent="0.25">
      <c r="Q101" s="25"/>
      <c r="R101" s="25"/>
      <c r="S101" s="25"/>
    </row>
    <row r="102" spans="17:19" x14ac:dyDescent="0.25">
      <c r="Q102" s="25"/>
      <c r="R102" s="25"/>
      <c r="S102" s="25"/>
    </row>
    <row r="103" spans="17:19" x14ac:dyDescent="0.25">
      <c r="Q103" s="25"/>
      <c r="R103" s="25"/>
      <c r="S103" s="25"/>
    </row>
    <row r="104" spans="17:19" x14ac:dyDescent="0.25">
      <c r="Q104" s="25"/>
      <c r="R104" s="25"/>
      <c r="S104" s="25"/>
    </row>
    <row r="105" spans="17:19" x14ac:dyDescent="0.25">
      <c r="Q105" s="25"/>
      <c r="R105" s="25"/>
      <c r="S105" s="25"/>
    </row>
    <row r="106" spans="17:19" x14ac:dyDescent="0.25">
      <c r="Q106" s="25"/>
      <c r="R106" s="25"/>
      <c r="S106" s="25"/>
    </row>
    <row r="107" spans="17:19" x14ac:dyDescent="0.25">
      <c r="Q107" s="25"/>
      <c r="R107" s="25"/>
      <c r="S107" s="25"/>
    </row>
    <row r="108" spans="17:19" x14ac:dyDescent="0.25">
      <c r="Q108" s="25"/>
      <c r="R108" s="25"/>
      <c r="S108" s="25"/>
    </row>
    <row r="109" spans="17:19" x14ac:dyDescent="0.25">
      <c r="Q109" s="25"/>
      <c r="R109" s="25"/>
      <c r="S109" s="25"/>
    </row>
    <row r="110" spans="17:19" x14ac:dyDescent="0.25">
      <c r="Q110" s="25"/>
      <c r="R110" s="25"/>
      <c r="S110" s="25"/>
    </row>
    <row r="111" spans="17:19" x14ac:dyDescent="0.25">
      <c r="Q111" s="25"/>
      <c r="R111" s="25"/>
      <c r="S111" s="25"/>
    </row>
    <row r="112" spans="17:19" x14ac:dyDescent="0.25">
      <c r="Q112" s="25"/>
      <c r="R112" s="25"/>
      <c r="S112" s="25"/>
    </row>
    <row r="113" spans="17:19" x14ac:dyDescent="0.25">
      <c r="Q113" s="25"/>
      <c r="R113" s="25"/>
      <c r="S113" s="25"/>
    </row>
    <row r="114" spans="17:19" x14ac:dyDescent="0.25">
      <c r="Q114" s="25"/>
      <c r="R114" s="25"/>
      <c r="S114" s="25"/>
    </row>
    <row r="115" spans="17:19" x14ac:dyDescent="0.25">
      <c r="Q115" s="25"/>
      <c r="R115" s="25"/>
      <c r="S115" s="25"/>
    </row>
    <row r="116" spans="17:19" x14ac:dyDescent="0.25">
      <c r="Q116" s="25"/>
      <c r="R116" s="25"/>
      <c r="S116" s="25"/>
    </row>
    <row r="117" spans="17:19" x14ac:dyDescent="0.25">
      <c r="Q117" s="25"/>
      <c r="R117" s="25"/>
      <c r="S117" s="25"/>
    </row>
    <row r="118" spans="17:19" x14ac:dyDescent="0.25">
      <c r="Q118" s="25"/>
      <c r="R118" s="25"/>
      <c r="S118" s="25"/>
    </row>
    <row r="119" spans="17:19" x14ac:dyDescent="0.25">
      <c r="Q119" s="25"/>
      <c r="R119" s="25"/>
      <c r="S119" s="25"/>
    </row>
    <row r="120" spans="17:19" x14ac:dyDescent="0.25">
      <c r="Q120" s="25"/>
      <c r="R120" s="25"/>
      <c r="S120" s="25"/>
    </row>
    <row r="121" spans="17:19" x14ac:dyDescent="0.25">
      <c r="Q121" s="25"/>
      <c r="R121" s="25"/>
      <c r="S121" s="25"/>
    </row>
    <row r="122" spans="17:19" x14ac:dyDescent="0.25">
      <c r="Q122" s="25"/>
      <c r="R122" s="25"/>
      <c r="S122" s="25"/>
    </row>
    <row r="123" spans="17:19" x14ac:dyDescent="0.25">
      <c r="Q123" s="25"/>
      <c r="R123" s="25"/>
      <c r="S123" s="25"/>
    </row>
    <row r="124" spans="17:19" x14ac:dyDescent="0.25">
      <c r="Q124" s="25"/>
      <c r="R124" s="25"/>
      <c r="S124" s="25"/>
    </row>
    <row r="125" spans="17:19" x14ac:dyDescent="0.25">
      <c r="Q125" s="25"/>
      <c r="R125" s="25"/>
      <c r="S125" s="25"/>
    </row>
    <row r="126" spans="17:19" x14ac:dyDescent="0.25">
      <c r="Q126" s="25"/>
      <c r="R126" s="25"/>
      <c r="S126" s="25"/>
    </row>
    <row r="127" spans="17:19" x14ac:dyDescent="0.25">
      <c r="Q127" s="25"/>
      <c r="R127" s="25"/>
      <c r="S127" s="25"/>
    </row>
    <row r="128" spans="17:19" x14ac:dyDescent="0.25">
      <c r="Q128" s="25"/>
      <c r="R128" s="25"/>
      <c r="S128" s="25"/>
    </row>
    <row r="129" spans="17:19" x14ac:dyDescent="0.25">
      <c r="Q129" s="25"/>
      <c r="R129" s="25"/>
      <c r="S129" s="25"/>
    </row>
    <row r="130" spans="17:19" x14ac:dyDescent="0.25">
      <c r="Q130" s="25"/>
      <c r="R130" s="25"/>
      <c r="S130" s="25"/>
    </row>
    <row r="131" spans="17:19" x14ac:dyDescent="0.25">
      <c r="Q131" s="25"/>
      <c r="R131" s="25"/>
      <c r="S131" s="25"/>
    </row>
    <row r="132" spans="17:19" x14ac:dyDescent="0.25">
      <c r="Q132" s="25"/>
      <c r="R132" s="25"/>
      <c r="S132" s="25"/>
    </row>
    <row r="133" spans="17:19" x14ac:dyDescent="0.25">
      <c r="Q133" s="25"/>
      <c r="R133" s="25"/>
      <c r="S133" s="25"/>
    </row>
    <row r="134" spans="17:19" x14ac:dyDescent="0.25">
      <c r="Q134" s="25"/>
      <c r="R134" s="25"/>
      <c r="S134" s="25"/>
    </row>
    <row r="135" spans="17:19" x14ac:dyDescent="0.25">
      <c r="Q135" s="25"/>
      <c r="R135" s="25"/>
      <c r="S135" s="25"/>
    </row>
    <row r="136" spans="17:19" x14ac:dyDescent="0.25">
      <c r="Q136" s="25"/>
      <c r="R136" s="25"/>
      <c r="S136" s="25"/>
    </row>
    <row r="137" spans="17:19" x14ac:dyDescent="0.25">
      <c r="Q137" s="25"/>
      <c r="R137" s="25"/>
      <c r="S137" s="25"/>
    </row>
    <row r="138" spans="17:19" x14ac:dyDescent="0.25">
      <c r="Q138" s="25"/>
      <c r="R138" s="25"/>
      <c r="S138" s="25"/>
    </row>
    <row r="139" spans="17:19" x14ac:dyDescent="0.25">
      <c r="Q139" s="25"/>
      <c r="R139" s="25"/>
      <c r="S139" s="25"/>
    </row>
    <row r="140" spans="17:19" x14ac:dyDescent="0.25">
      <c r="Q140" s="25"/>
      <c r="R140" s="25"/>
      <c r="S140" s="25"/>
    </row>
    <row r="141" spans="17:19" x14ac:dyDescent="0.25">
      <c r="Q141" s="25"/>
      <c r="R141" s="25"/>
      <c r="S141" s="25"/>
    </row>
    <row r="142" spans="17:19" x14ac:dyDescent="0.25">
      <c r="Q142" s="25"/>
      <c r="R142" s="25"/>
      <c r="S142" s="25"/>
    </row>
    <row r="143" spans="17:19" x14ac:dyDescent="0.25">
      <c r="Q143" s="25"/>
      <c r="R143" s="25"/>
      <c r="S143" s="25"/>
    </row>
    <row r="144" spans="17:19" x14ac:dyDescent="0.25">
      <c r="Q144" s="25"/>
      <c r="R144" s="25"/>
      <c r="S144" s="25"/>
    </row>
    <row r="145" spans="17:19" x14ac:dyDescent="0.25">
      <c r="Q145" s="25"/>
      <c r="R145" s="25"/>
      <c r="S145" s="25"/>
    </row>
    <row r="146" spans="17:19" x14ac:dyDescent="0.25">
      <c r="Q146" s="25"/>
      <c r="R146" s="25"/>
      <c r="S146" s="25"/>
    </row>
    <row r="147" spans="17:19" x14ac:dyDescent="0.25">
      <c r="Q147" s="25"/>
      <c r="R147" s="25"/>
      <c r="S147" s="25"/>
    </row>
    <row r="148" spans="17:19" x14ac:dyDescent="0.25">
      <c r="Q148" s="25"/>
      <c r="R148" s="25"/>
      <c r="S148" s="25"/>
    </row>
    <row r="149" spans="17:19" x14ac:dyDescent="0.25">
      <c r="Q149" s="25"/>
      <c r="R149" s="25"/>
      <c r="S149" s="25"/>
    </row>
    <row r="150" spans="17:19" x14ac:dyDescent="0.25">
      <c r="Q150" s="25"/>
      <c r="R150" s="25"/>
      <c r="S150" s="25"/>
    </row>
    <row r="151" spans="17:19" x14ac:dyDescent="0.25">
      <c r="Q151" s="25"/>
      <c r="R151" s="25"/>
      <c r="S151" s="25"/>
    </row>
    <row r="152" spans="17:19" x14ac:dyDescent="0.25">
      <c r="Q152" s="25"/>
      <c r="R152" s="25"/>
      <c r="S152" s="25"/>
    </row>
    <row r="153" spans="17:19" x14ac:dyDescent="0.25">
      <c r="Q153" s="25"/>
      <c r="R153" s="25"/>
      <c r="S153" s="25"/>
    </row>
    <row r="154" spans="17:19" x14ac:dyDescent="0.25">
      <c r="Q154" s="25"/>
      <c r="R154" s="25"/>
      <c r="S154" s="25"/>
    </row>
    <row r="155" spans="17:19" x14ac:dyDescent="0.25">
      <c r="Q155" s="25"/>
      <c r="R155" s="25"/>
      <c r="S155" s="25"/>
    </row>
    <row r="156" spans="17:19" x14ac:dyDescent="0.25">
      <c r="Q156" s="25"/>
      <c r="R156" s="25"/>
      <c r="S156" s="25"/>
    </row>
    <row r="157" spans="17:19" x14ac:dyDescent="0.25">
      <c r="Q157" s="25"/>
      <c r="R157" s="25"/>
      <c r="S157" s="25"/>
    </row>
    <row r="158" spans="17:19" x14ac:dyDescent="0.25">
      <c r="Q158" s="25"/>
      <c r="R158" s="25"/>
      <c r="S158" s="25"/>
    </row>
    <row r="159" spans="17:19" x14ac:dyDescent="0.25">
      <c r="Q159" s="25"/>
      <c r="R159" s="25"/>
      <c r="S159" s="25"/>
    </row>
    <row r="160" spans="17:19" x14ac:dyDescent="0.25">
      <c r="Q160" s="25"/>
      <c r="R160" s="25"/>
      <c r="S160" s="25"/>
    </row>
    <row r="161" spans="17:19" x14ac:dyDescent="0.25">
      <c r="Q161" s="25"/>
      <c r="R161" s="25"/>
      <c r="S161" s="25"/>
    </row>
    <row r="162" spans="17:19" x14ac:dyDescent="0.25">
      <c r="Q162" s="25"/>
      <c r="R162" s="25"/>
      <c r="S162" s="25"/>
    </row>
    <row r="163" spans="17:19" x14ac:dyDescent="0.25">
      <c r="Q163" s="25"/>
      <c r="R163" s="25"/>
      <c r="S163" s="25"/>
    </row>
    <row r="164" spans="17:19" x14ac:dyDescent="0.25">
      <c r="Q164" s="25"/>
      <c r="R164" s="25"/>
      <c r="S164" s="25"/>
    </row>
    <row r="165" spans="17:19" x14ac:dyDescent="0.25">
      <c r="Q165" s="25"/>
      <c r="R165" s="25"/>
      <c r="S165" s="25"/>
    </row>
    <row r="166" spans="17:19" x14ac:dyDescent="0.25">
      <c r="Q166" s="25"/>
      <c r="R166" s="25"/>
      <c r="S166" s="25"/>
    </row>
    <row r="167" spans="17:19" x14ac:dyDescent="0.25">
      <c r="Q167" s="25"/>
      <c r="R167" s="25"/>
      <c r="S167" s="25"/>
    </row>
    <row r="168" spans="17:19" x14ac:dyDescent="0.25">
      <c r="Q168" s="25"/>
      <c r="R168" s="25"/>
      <c r="S168" s="25"/>
    </row>
    <row r="169" spans="17:19" x14ac:dyDescent="0.25">
      <c r="Q169" s="25"/>
      <c r="R169" s="25"/>
      <c r="S169" s="25"/>
    </row>
    <row r="170" spans="17:19" x14ac:dyDescent="0.25">
      <c r="Q170" s="25"/>
      <c r="R170" s="25"/>
      <c r="S170" s="25"/>
    </row>
  </sheetData>
  <mergeCells count="9">
    <mergeCell ref="BE1:BG1"/>
    <mergeCell ref="AK1:AT1"/>
    <mergeCell ref="AU1:BD1"/>
    <mergeCell ref="F1:I1"/>
    <mergeCell ref="J1:L1"/>
    <mergeCell ref="M1:P1"/>
    <mergeCell ref="Q1:S1"/>
    <mergeCell ref="T1:V1"/>
    <mergeCell ref="AA1:A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Dry-hot scenario</vt:lpstr>
      <vt:lpstr>NZS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2023-09-28T04:31:59Z</dcterms:created>
  <dcterms:modified xsi:type="dcterms:W3CDTF">2024-07-11T20:38:37Z</dcterms:modified>
</cp:coreProperties>
</file>