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github\geo-ccdr24\data\outputs\"/>
    </mc:Choice>
  </mc:AlternateContent>
  <xr:revisionPtr revIDLastSave="0" documentId="13_ncr:1_{ABF48C20-D694-4AC0-B0E7-198C4E8734A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xposed and Poor" sheetId="1" r:id="rId1"/>
    <sheet name="Exposed and Vulnerable" sheetId="2" r:id="rId2"/>
    <sheet name="At Risk on Dimensions" sheetId="3" r:id="rId3"/>
    <sheet name="Income" sheetId="4" r:id="rId4"/>
    <sheet name="Education" sheetId="5" r:id="rId5"/>
    <sheet name="Access to Water" sheetId="6" r:id="rId6"/>
    <sheet name="Access to Sanitation" sheetId="7" r:id="rId7"/>
    <sheet name="Building Materials" sheetId="8" r:id="rId8"/>
    <sheet name="Social Protection" sheetId="9" r:id="rId9"/>
    <sheet name="Financial Services" sheetId="10" r:id="rId10"/>
    <sheet name="exposure_pc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3" l="1"/>
  <c r="I36" i="3"/>
  <c r="H36" i="3"/>
  <c r="G36" i="3"/>
  <c r="F36" i="3"/>
  <c r="E36" i="3"/>
  <c r="D36" i="3"/>
  <c r="B36" i="3"/>
  <c r="J35" i="3"/>
  <c r="I35" i="3"/>
  <c r="H35" i="3"/>
  <c r="G35" i="3"/>
  <c r="F35" i="3"/>
  <c r="E35" i="3"/>
  <c r="D35" i="3"/>
  <c r="J34" i="3"/>
  <c r="I34" i="3"/>
  <c r="H34" i="3"/>
  <c r="G34" i="3"/>
  <c r="F34" i="3"/>
  <c r="E34" i="3"/>
  <c r="D34" i="3"/>
  <c r="J33" i="3"/>
  <c r="I33" i="3"/>
  <c r="H33" i="3"/>
  <c r="G33" i="3"/>
  <c r="F33" i="3"/>
  <c r="E33" i="3"/>
  <c r="D33" i="3"/>
  <c r="J32" i="3"/>
  <c r="I32" i="3"/>
  <c r="H32" i="3"/>
  <c r="G32" i="3"/>
  <c r="F32" i="3"/>
  <c r="E32" i="3"/>
  <c r="D32" i="3"/>
  <c r="J31" i="3"/>
  <c r="I31" i="3"/>
  <c r="H31" i="3"/>
  <c r="G31" i="3"/>
  <c r="F31" i="3"/>
  <c r="E31" i="3"/>
  <c r="D31" i="3"/>
  <c r="J30" i="3"/>
  <c r="I30" i="3"/>
  <c r="H30" i="3"/>
  <c r="G30" i="3"/>
  <c r="F30" i="3"/>
  <c r="E30" i="3"/>
  <c r="D30" i="3"/>
  <c r="J29" i="3"/>
  <c r="I29" i="3"/>
  <c r="H29" i="3"/>
  <c r="G29" i="3"/>
  <c r="F29" i="3"/>
  <c r="E29" i="3"/>
  <c r="D29" i="3"/>
  <c r="J28" i="3"/>
  <c r="I28" i="3"/>
  <c r="H28" i="3"/>
  <c r="G28" i="3"/>
  <c r="F28" i="3"/>
  <c r="E28" i="3"/>
  <c r="D28" i="3"/>
  <c r="J27" i="3"/>
  <c r="I27" i="3"/>
  <c r="H27" i="3"/>
  <c r="G27" i="3"/>
  <c r="F27" i="3"/>
  <c r="E27" i="3"/>
  <c r="D27" i="3"/>
  <c r="J26" i="3"/>
  <c r="I26" i="3"/>
  <c r="H26" i="3"/>
  <c r="G26" i="3"/>
  <c r="F26" i="3"/>
  <c r="E26" i="3"/>
  <c r="D26" i="3"/>
  <c r="J25" i="3"/>
  <c r="I25" i="3"/>
  <c r="H25" i="3"/>
  <c r="G25" i="3"/>
  <c r="F25" i="3"/>
  <c r="E25" i="3"/>
  <c r="D25" i="3"/>
  <c r="J17" i="3"/>
  <c r="I17" i="3"/>
  <c r="H17" i="3"/>
  <c r="G17" i="3"/>
  <c r="F17" i="3"/>
  <c r="E17" i="3"/>
  <c r="D17" i="3"/>
  <c r="C17" i="3"/>
  <c r="B17" i="3"/>
  <c r="J17" i="2"/>
  <c r="I17" i="2"/>
  <c r="H17" i="2"/>
  <c r="G17" i="2"/>
  <c r="F17" i="2"/>
  <c r="E17" i="2"/>
  <c r="D17" i="2"/>
  <c r="C17" i="2"/>
  <c r="B17" i="2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<sst xmlns="http://schemas.openxmlformats.org/spreadsheetml/2006/main" count="117" uniqueCount="70">
  <si>
    <t>Total</t>
  </si>
  <si>
    <t>Number of people exposed to extreme weather and poor</t>
  </si>
  <si>
    <t>Georgia Country Climate and Development Report</t>
  </si>
  <si>
    <t>(Individuals and percent, Year 2023)</t>
  </si>
  <si>
    <t>Regions</t>
  </si>
  <si>
    <t>Total Population</t>
  </si>
  <si>
    <t>Total Exposed</t>
  </si>
  <si>
    <t>Kakheti</t>
  </si>
  <si>
    <t>Tbilisi</t>
  </si>
  <si>
    <t>Shida Kartli</t>
  </si>
  <si>
    <t>Kvemo Kartli</t>
  </si>
  <si>
    <t>Samtskhe-Javakheti</t>
  </si>
  <si>
    <t>Adjara A.R.</t>
  </si>
  <si>
    <t>Guria</t>
  </si>
  <si>
    <t>Samegrelo-Zemo Svaneti</t>
  </si>
  <si>
    <t>Imereti</t>
  </si>
  <si>
    <t>Mtskheta-Mtianeti</t>
  </si>
  <si>
    <t>Racha-Lechkhumi and Kvemo Svaneti</t>
  </si>
  <si>
    <t>0 dimensions</t>
  </si>
  <si>
    <t>1 dimension</t>
  </si>
  <si>
    <t>2 dimensions</t>
  </si>
  <si>
    <t>3 dimensions</t>
  </si>
  <si>
    <t>4 dimensions</t>
  </si>
  <si>
    <t>5 dimensions</t>
  </si>
  <si>
    <t>6 dimensions</t>
  </si>
  <si>
    <t>(Individuals, Year 2023)</t>
  </si>
  <si>
    <t>Number of people exposed and vulnerable by region</t>
  </si>
  <si>
    <t>Number of people highly vulnerable on multiple dimensions</t>
  </si>
  <si>
    <t>At risk on…</t>
  </si>
  <si>
    <t>(Percent of exposed, Year 2023)</t>
  </si>
  <si>
    <t>Regions</t>
  </si>
  <si>
    <t>Total Population</t>
  </si>
  <si>
    <t>Total Exposed</t>
  </si>
  <si>
    <t>Exposed Below PL</t>
  </si>
  <si>
    <t>Pct. exposed from total</t>
  </si>
  <si>
    <t>Pct. Below PL from exposed</t>
  </si>
  <si>
    <t>Kakheti</t>
  </si>
  <si>
    <t>Tbilisi</t>
  </si>
  <si>
    <t>Shida Kartli</t>
  </si>
  <si>
    <t>Kvemo Kartli</t>
  </si>
  <si>
    <t>Samtskhe-Javakheti</t>
  </si>
  <si>
    <t>Adjara A.R.</t>
  </si>
  <si>
    <t>Guria</t>
  </si>
  <si>
    <t>Samegrelo-Zemo Svaneti</t>
  </si>
  <si>
    <t>Imereti</t>
  </si>
  <si>
    <t>Mtskheta-Mtianeti</t>
  </si>
  <si>
    <t>Racha-Lechkhumi and Kvemo Svaneti</t>
  </si>
  <si>
    <t>Income</t>
  </si>
  <si>
    <t>Education</t>
  </si>
  <si>
    <t>Water</t>
  </si>
  <si>
    <t>Sanitation</t>
  </si>
  <si>
    <t>Buildings</t>
  </si>
  <si>
    <t>Social Protection</t>
  </si>
  <si>
    <t>Financial inclusion</t>
  </si>
  <si>
    <t>0 dimensions</t>
  </si>
  <si>
    <t>1 dimension</t>
  </si>
  <si>
    <t>2 dimensions</t>
  </si>
  <si>
    <t>3 dimensions</t>
  </si>
  <si>
    <t>4 dimensions</t>
  </si>
  <si>
    <t>5 dimensions</t>
  </si>
  <si>
    <t>6 dimensions</t>
  </si>
  <si>
    <t>Adjara Aut. Rep.</t>
  </si>
  <si>
    <t>Samergelo and Zemo (upper) Svaneti</t>
  </si>
  <si>
    <t>Abkhazia Aut. Rep.</t>
  </si>
  <si>
    <t>Racha-Lechkhumi and Kvemo (lower) Svaneti</t>
  </si>
  <si>
    <t>Percentage of people exposed to floods</t>
  </si>
  <si>
    <t>(Percent, Year 2023)</t>
  </si>
  <si>
    <t>Exposed</t>
  </si>
  <si>
    <t>Not Exposed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</si>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</sst>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165" fontId="3" fillId="0" borderId="1" xfId="1" applyNumberFormat="1" applyFont="1" applyBorder="1"/>
    <xf numFmtId="0" fontId="3" fillId="0" borderId="0" xfId="0" applyFont="1" applyBorder="1"/>
    <xf numFmtId="165" fontId="3" fillId="0" borderId="0" xfId="1" applyNumberFormat="1" applyFont="1" applyBorder="1"/>
    <xf numFmtId="0" fontId="3" fillId="0" borderId="2" xfId="0" applyFont="1" applyBorder="1"/>
    <xf numFmtId="165" fontId="3" fillId="0" borderId="2" xfId="1" applyNumberFormat="1" applyFont="1" applyBorder="1"/>
    <xf numFmtId="3" fontId="3" fillId="0" borderId="1" xfId="0" applyNumberFormat="1" applyFont="1" applyBorder="1"/>
    <xf numFmtId="164" fontId="3" fillId="0" borderId="1" xfId="0" applyNumberFormat="1" applyFont="1" applyBorder="1"/>
    <xf numFmtId="3" fontId="3" fillId="0" borderId="0" xfId="0" applyNumberFormat="1" applyFont="1"/>
    <xf numFmtId="164" fontId="3" fillId="0" borderId="0" xfId="0" applyNumberFormat="1" applyFont="1"/>
    <xf numFmtId="3" fontId="3" fillId="0" borderId="2" xfId="0" applyNumberFormat="1" applyFont="1" applyBorder="1"/>
    <xf numFmtId="164" fontId="3" fillId="0" borderId="2" xfId="0" applyNumberFormat="1" applyFont="1" applyBorder="1"/>
    <xf numFmtId="0" fontId="2" fillId="0" borderId="3" xfId="0" applyFont="1" applyBorder="1"/>
    <xf numFmtId="3" fontId="2" fillId="0" borderId="3" xfId="0" applyNumberFormat="1" applyFont="1" applyBorder="1"/>
    <xf numFmtId="164" fontId="2" fillId="0" borderId="3" xfId="0" applyNumberFormat="1" applyFont="1" applyBorder="1"/>
    <xf numFmtId="0" fontId="2" fillId="0" borderId="2" xfId="0" applyFont="1" applyBorder="1"/>
    <xf numFmtId="165" fontId="3" fillId="0" borderId="0" xfId="0" applyNumberFormat="1" applyFont="1"/>
    <xf numFmtId="165" fontId="3" fillId="0" borderId="1" xfId="0" applyNumberFormat="1" applyFont="1" applyBorder="1"/>
    <xf numFmtId="165" fontId="3" fillId="0" borderId="2" xfId="0" applyNumberFormat="1" applyFont="1" applyBorder="1"/>
    <xf numFmtId="165" fontId="2" fillId="0" borderId="3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2" sqref="A2"/>
    </sheetView>
  </sheetViews>
  <sheetFormatPr defaultColWidth="11.42578125" defaultRowHeight="12.75" x14ac:dyDescent="0.2"/>
  <cols>
    <col min="1" max="1" width="34.5703125" style="2" customWidth="1"/>
    <col min="2" max="6" width="12.28515625" style="2" customWidth="1"/>
    <col min="7" max="16384" width="11.42578125" style="2"/>
  </cols>
  <sheetData>
    <row r="1" spans="1:6" x14ac:dyDescent="0.2">
      <c r="A1" s="1" t="s">
        <v>2</v>
      </c>
    </row>
    <row r="2" spans="1:6" x14ac:dyDescent="0.2">
      <c r="A2" s="1" t="s">
        <v>1</v>
      </c>
    </row>
    <row r="3" spans="1:6" x14ac:dyDescent="0.2">
      <c r="A3" s="1" t="s">
        <v>3</v>
      </c>
    </row>
    <row r="5" spans="1:6" ht="30" customHeight="1" x14ac:dyDescent="0.2">
      <c r="A5" s="3" t="s">
        <v>30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35</v>
      </c>
    </row>
    <row r="6" spans="1:6" x14ac:dyDescent="0.2">
      <c r="A6" s="5" t="s">
        <v>36</v>
      </c>
      <c r="B6" s="11">
        <v>307650.14694213902</v>
      </c>
      <c r="C6" s="11">
        <v>6435.0302204949903</v>
      </c>
      <c r="D6" s="11">
        <v>476.83842790277498</v>
      </c>
      <c r="E6" s="12">
        <v>2.0916714275794801</v>
      </c>
      <c r="F6" s="12">
        <v>7.4100417801316301</v>
      </c>
    </row>
    <row r="7" spans="1:6" x14ac:dyDescent="0.2">
      <c r="A7" s="2" t="s">
        <v>37</v>
      </c>
      <c r="B7" s="13">
        <v>1206504.0778808601</v>
      </c>
      <c r="C7" s="13">
        <v>92179.845788311606</v>
      </c>
      <c r="D7" s="13">
        <v>5066.7415191113296</v>
      </c>
      <c r="E7" s="14">
        <v>7.6402432016822601</v>
      </c>
      <c r="F7" s="14">
        <v>5.4965827679371104</v>
      </c>
    </row>
    <row r="8" spans="1:6" x14ac:dyDescent="0.2">
      <c r="A8" s="2" t="s">
        <v>38</v>
      </c>
      <c r="B8" s="13">
        <v>251397.48263549799</v>
      </c>
      <c r="C8" s="13">
        <v>35789.4377766381</v>
      </c>
      <c r="D8" s="13">
        <v>4667.0459101606102</v>
      </c>
      <c r="E8" s="14">
        <v>14.236195765145901</v>
      </c>
      <c r="F8" s="14">
        <v>13.0402884205325</v>
      </c>
    </row>
    <row r="9" spans="1:6" x14ac:dyDescent="0.2">
      <c r="A9" s="2" t="s">
        <v>39</v>
      </c>
      <c r="B9" s="13">
        <v>454697.773071289</v>
      </c>
      <c r="C9" s="13">
        <v>22139.815512833298</v>
      </c>
      <c r="D9" s="13">
        <v>4076.8878973189699</v>
      </c>
      <c r="E9" s="14">
        <v>4.8691277644243298</v>
      </c>
      <c r="F9" s="14">
        <v>18.4142812525055</v>
      </c>
    </row>
    <row r="10" spans="1:6" x14ac:dyDescent="0.2">
      <c r="A10" s="2" t="s">
        <v>40</v>
      </c>
      <c r="B10" s="13">
        <v>150422.45059204099</v>
      </c>
      <c r="C10" s="13">
        <v>19075.150272622999</v>
      </c>
      <c r="D10" s="13">
        <v>2120.22698906199</v>
      </c>
      <c r="E10" s="14">
        <v>12.681052726867501</v>
      </c>
      <c r="F10" s="14">
        <v>11.115126008233799</v>
      </c>
    </row>
    <row r="11" spans="1:6" x14ac:dyDescent="0.2">
      <c r="A11" s="2" t="s">
        <v>41</v>
      </c>
      <c r="B11" s="13">
        <v>370641.70458984398</v>
      </c>
      <c r="C11" s="13">
        <v>23388.237143845701</v>
      </c>
      <c r="D11" s="13">
        <v>3902.2048383077399</v>
      </c>
      <c r="E11" s="14">
        <v>6.3102011603705899</v>
      </c>
      <c r="F11" s="14">
        <v>16.6844761078308</v>
      </c>
    </row>
    <row r="12" spans="1:6" x14ac:dyDescent="0.2">
      <c r="A12" s="2" t="s">
        <v>42</v>
      </c>
      <c r="B12" s="13">
        <v>104588.22945404099</v>
      </c>
      <c r="C12" s="13">
        <v>11580.121128328299</v>
      </c>
      <c r="D12" s="13">
        <v>2931.9067735717799</v>
      </c>
      <c r="E12" s="14">
        <v>11.0721074338647</v>
      </c>
      <c r="F12" s="14">
        <v>25.318446509160399</v>
      </c>
    </row>
    <row r="13" spans="1:6" x14ac:dyDescent="0.2">
      <c r="A13" s="2" t="s">
        <v>43</v>
      </c>
      <c r="B13" s="13">
        <v>285437.54254150402</v>
      </c>
      <c r="C13" s="13">
        <v>45638.7830630811</v>
      </c>
      <c r="D13" s="13">
        <v>7934.30784711264</v>
      </c>
      <c r="E13" s="14">
        <v>15.989061094318</v>
      </c>
      <c r="F13" s="14">
        <v>17.385011857450301</v>
      </c>
    </row>
    <row r="14" spans="1:6" x14ac:dyDescent="0.2">
      <c r="A14" s="2" t="s">
        <v>44</v>
      </c>
      <c r="B14" s="13">
        <v>459035.02780151402</v>
      </c>
      <c r="C14" s="13">
        <v>49247.1025573398</v>
      </c>
      <c r="D14" s="13">
        <v>4904.9380361664098</v>
      </c>
      <c r="E14" s="14">
        <v>10.7283975240848</v>
      </c>
      <c r="F14" s="14">
        <v>9.9598509992652993</v>
      </c>
    </row>
    <row r="15" spans="1:6" x14ac:dyDescent="0.2">
      <c r="A15" s="2" t="s">
        <v>45</v>
      </c>
      <c r="B15" s="13">
        <v>95388.772766113296</v>
      </c>
      <c r="C15" s="13">
        <v>9868.19756988892</v>
      </c>
      <c r="D15" s="13">
        <v>1548.5774860131701</v>
      </c>
      <c r="E15" s="14">
        <v>10.345240098732701</v>
      </c>
      <c r="F15" s="14">
        <v>15.6926072369931</v>
      </c>
    </row>
    <row r="16" spans="1:6" x14ac:dyDescent="0.2">
      <c r="A16" s="9" t="s">
        <v>46</v>
      </c>
      <c r="B16" s="15">
        <v>28112.869461059599</v>
      </c>
      <c r="C16" s="15">
        <v>6213.6255528071497</v>
      </c>
      <c r="D16" s="15">
        <v>878.55958033219497</v>
      </c>
      <c r="E16" s="16">
        <v>22.102423807765099</v>
      </c>
      <c r="F16" s="16">
        <v>14.1392424256284</v>
      </c>
    </row>
    <row r="17" spans="1:6" x14ac:dyDescent="0.2">
      <c r="A17" s="17" t="s">
        <v>0</v>
      </c>
      <c r="B17" s="18">
        <f t="shared" ref="B17:C17" si="0">SUM(B6:B16)</f>
        <v>3713876.0777359027</v>
      </c>
      <c r="C17" s="18">
        <f t="shared" si="0"/>
        <v>321555.34658619197</v>
      </c>
      <c r="D17" s="18">
        <f>SUM(D6:D16)</f>
        <v>38508.235305059607</v>
      </c>
      <c r="E17" s="19">
        <f>C17/B17*100</f>
        <v>8.6582142175896823</v>
      </c>
      <c r="F17" s="19">
        <f>D17/C17*100</f>
        <v>11.975616550582711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7"/>
  <sheetViews>
    <sheetView workbookViewId="0"/>
  </sheetViews>
  <sheetFormatPr defaultColWidth="11.42578125" defaultRowHeight="12.75" x14ac:dyDescent="0.2"/>
  <cols>
    <col min="1" max="1" width="4" style="2" customWidth="1"/>
    <col min="2" max="2" width="41.7109375" style="2" bestFit="1" customWidth="1"/>
    <col min="3" max="3" width="11.140625" style="2" bestFit="1" customWidth="1"/>
    <col min="4" max="4" width="10.7109375" style="2" bestFit="1" customWidth="1"/>
    <col min="5" max="16384" width="11.42578125" style="2"/>
  </cols>
  <sheetData>
    <row r="1" spans="1:4" x14ac:dyDescent="0.2">
      <c r="A1" s="1" t="s">
        <v>2</v>
      </c>
    </row>
    <row r="2" spans="1:4" x14ac:dyDescent="0.2">
      <c r="A2" s="1" t="s">
        <v>65</v>
      </c>
    </row>
    <row r="3" spans="1:4" x14ac:dyDescent="0.2">
      <c r="A3" s="1" t="s">
        <v>66</v>
      </c>
    </row>
    <row r="5" spans="1:4" s="3" customFormat="1" x14ac:dyDescent="0.2">
      <c r="A5" s="3" t="s">
        <v>69</v>
      </c>
      <c r="B5" s="3" t="s">
        <v>4</v>
      </c>
      <c r="C5" s="4" t="s">
        <v>67</v>
      </c>
      <c r="D5" s="4" t="s">
        <v>68</v>
      </c>
    </row>
    <row r="6" spans="1:4" x14ac:dyDescent="0.2">
      <c r="A6" s="5">
        <v>0</v>
      </c>
      <c r="B6" s="5" t="s">
        <v>36</v>
      </c>
      <c r="C6" s="6">
        <v>2.09167142757948E-2</v>
      </c>
      <c r="D6" s="6">
        <v>0.979083285724205</v>
      </c>
    </row>
    <row r="7" spans="1:4" x14ac:dyDescent="0.2">
      <c r="A7" s="7">
        <v>1</v>
      </c>
      <c r="B7" s="7" t="s">
        <v>37</v>
      </c>
      <c r="C7" s="8">
        <v>7.6402432016822605E-2</v>
      </c>
      <c r="D7" s="8">
        <v>0.92359756798317705</v>
      </c>
    </row>
    <row r="8" spans="1:4" x14ac:dyDescent="0.2">
      <c r="A8" s="7">
        <v>2</v>
      </c>
      <c r="B8" s="7" t="s">
        <v>38</v>
      </c>
      <c r="C8" s="8">
        <v>0.14236195765145901</v>
      </c>
      <c r="D8" s="8">
        <v>0.85763804234854102</v>
      </c>
    </row>
    <row r="9" spans="1:4" x14ac:dyDescent="0.2">
      <c r="A9" s="7">
        <v>3</v>
      </c>
      <c r="B9" s="7" t="s">
        <v>39</v>
      </c>
      <c r="C9" s="8">
        <v>4.8691277644243303E-2</v>
      </c>
      <c r="D9" s="8">
        <v>0.95130872235575703</v>
      </c>
    </row>
    <row r="10" spans="1:4" x14ac:dyDescent="0.2">
      <c r="A10" s="7">
        <v>5</v>
      </c>
      <c r="B10" s="7" t="s">
        <v>40</v>
      </c>
      <c r="C10" s="8">
        <v>0.12681052726867501</v>
      </c>
      <c r="D10" s="8">
        <v>0.87318947273132497</v>
      </c>
    </row>
    <row r="11" spans="1:4" x14ac:dyDescent="0.2">
      <c r="A11" s="7">
        <v>7</v>
      </c>
      <c r="B11" s="7" t="s">
        <v>61</v>
      </c>
      <c r="C11" s="8">
        <v>6.3102011603705904E-2</v>
      </c>
      <c r="D11" s="8">
        <v>0.93689798839629401</v>
      </c>
    </row>
    <row r="12" spans="1:4" x14ac:dyDescent="0.2">
      <c r="A12" s="7">
        <v>8</v>
      </c>
      <c r="B12" s="7" t="s">
        <v>42</v>
      </c>
      <c r="C12" s="8">
        <v>0.110721074338647</v>
      </c>
      <c r="D12" s="8">
        <v>0.88927892566135303</v>
      </c>
    </row>
    <row r="13" spans="1:4" x14ac:dyDescent="0.2">
      <c r="A13" s="7">
        <v>9</v>
      </c>
      <c r="B13" s="7" t="s">
        <v>62</v>
      </c>
      <c r="C13" s="8">
        <v>0.15989061094317999</v>
      </c>
      <c r="D13" s="8">
        <v>0.84010938905681998</v>
      </c>
    </row>
    <row r="14" spans="1:4" x14ac:dyDescent="0.2">
      <c r="A14" s="7">
        <v>10</v>
      </c>
      <c r="B14" s="7" t="s">
        <v>44</v>
      </c>
      <c r="C14" s="8">
        <v>0.107283975240848</v>
      </c>
      <c r="D14" s="8">
        <v>0.89271602475915102</v>
      </c>
    </row>
    <row r="15" spans="1:4" x14ac:dyDescent="0.2">
      <c r="A15" s="7">
        <v>11</v>
      </c>
      <c r="B15" s="7" t="s">
        <v>45</v>
      </c>
      <c r="C15" s="8">
        <v>0.103452400987327</v>
      </c>
      <c r="D15" s="8">
        <v>0.896547599012673</v>
      </c>
    </row>
    <row r="16" spans="1:4" x14ac:dyDescent="0.2">
      <c r="A16" s="7">
        <v>12</v>
      </c>
      <c r="B16" s="7" t="s">
        <v>63</v>
      </c>
      <c r="C16" s="8">
        <v>5.7647676977310498E-2</v>
      </c>
      <c r="D16" s="8">
        <v>0.94235232302268901</v>
      </c>
    </row>
    <row r="17" spans="1:4" x14ac:dyDescent="0.2">
      <c r="A17" s="9">
        <v>13</v>
      </c>
      <c r="B17" s="9" t="s">
        <v>64</v>
      </c>
      <c r="C17" s="10">
        <v>0.22102423807765101</v>
      </c>
      <c r="D17" s="10">
        <v>0.77897576192234896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selection activeCell="A37" sqref="A37"/>
    </sheetView>
  </sheetViews>
  <sheetFormatPr defaultColWidth="11.42578125" defaultRowHeight="12.75" x14ac:dyDescent="0.2"/>
  <cols>
    <col min="1" max="1" width="34.5703125" style="2" customWidth="1"/>
    <col min="2" max="16384" width="11.42578125" style="2"/>
  </cols>
  <sheetData>
    <row r="1" spans="1:10" x14ac:dyDescent="0.2">
      <c r="A1" s="1" t="s">
        <v>2</v>
      </c>
    </row>
    <row r="2" spans="1:10" x14ac:dyDescent="0.2">
      <c r="A2" s="1" t="s">
        <v>26</v>
      </c>
    </row>
    <row r="3" spans="1:10" x14ac:dyDescent="0.2">
      <c r="A3" s="1" t="s">
        <v>25</v>
      </c>
    </row>
    <row r="5" spans="1:10" ht="30" customHeight="1" x14ac:dyDescent="0.2">
      <c r="A5" s="3" t="s">
        <v>30</v>
      </c>
      <c r="B5" s="4" t="s">
        <v>31</v>
      </c>
      <c r="C5" s="4" t="s">
        <v>32</v>
      </c>
      <c r="D5" s="4" t="s">
        <v>47</v>
      </c>
      <c r="E5" s="4" t="s">
        <v>48</v>
      </c>
      <c r="F5" s="4" t="s">
        <v>49</v>
      </c>
      <c r="G5" s="4" t="s">
        <v>50</v>
      </c>
      <c r="H5" s="4" t="s">
        <v>51</v>
      </c>
      <c r="I5" s="4" t="s">
        <v>52</v>
      </c>
      <c r="J5" s="4" t="s">
        <v>53</v>
      </c>
    </row>
    <row r="6" spans="1:10" x14ac:dyDescent="0.2">
      <c r="A6" s="5" t="s">
        <v>36</v>
      </c>
      <c r="B6" s="11">
        <v>307650.14694213902</v>
      </c>
      <c r="C6" s="11">
        <v>6435.0302204949903</v>
      </c>
      <c r="D6" s="11">
        <v>1461.54012239761</v>
      </c>
      <c r="E6" s="11">
        <v>0</v>
      </c>
      <c r="F6" s="11">
        <v>1344.29737707457</v>
      </c>
      <c r="G6" s="11">
        <v>5500.3023487084802</v>
      </c>
      <c r="H6" s="11">
        <v>0</v>
      </c>
      <c r="I6" s="11">
        <v>5561.9300635482296</v>
      </c>
      <c r="J6" s="11">
        <v>3815.7307578929499</v>
      </c>
    </row>
    <row r="7" spans="1:10" x14ac:dyDescent="0.2">
      <c r="A7" s="2" t="s">
        <v>37</v>
      </c>
      <c r="B7" s="13">
        <v>1206504.0778808601</v>
      </c>
      <c r="C7" s="13">
        <v>92179.845788311606</v>
      </c>
      <c r="D7" s="13">
        <v>22275.068264581299</v>
      </c>
      <c r="E7" s="13">
        <v>0</v>
      </c>
      <c r="F7" s="13">
        <v>0</v>
      </c>
      <c r="G7" s="13">
        <v>350.950990105274</v>
      </c>
      <c r="H7" s="13">
        <v>416.84596128490801</v>
      </c>
      <c r="I7" s="13">
        <v>78229.587420950702</v>
      </c>
      <c r="J7" s="13">
        <v>61189.714160292402</v>
      </c>
    </row>
    <row r="8" spans="1:10" x14ac:dyDescent="0.2">
      <c r="A8" s="2" t="s">
        <v>38</v>
      </c>
      <c r="B8" s="13">
        <v>251397.48263549799</v>
      </c>
      <c r="C8" s="13">
        <v>35789.4377766381</v>
      </c>
      <c r="D8" s="13">
        <v>10725.057744068999</v>
      </c>
      <c r="E8" s="13">
        <v>51.125755419748799</v>
      </c>
      <c r="F8" s="13">
        <v>9154.15283786892</v>
      </c>
      <c r="G8" s="13">
        <v>19836.780859942701</v>
      </c>
      <c r="H8" s="13">
        <v>480.23127134566698</v>
      </c>
      <c r="I8" s="13">
        <v>29582.253734936599</v>
      </c>
      <c r="J8" s="13">
        <v>19092.082961356198</v>
      </c>
    </row>
    <row r="9" spans="1:10" x14ac:dyDescent="0.2">
      <c r="A9" s="2" t="s">
        <v>39</v>
      </c>
      <c r="B9" s="13">
        <v>454697.773071289</v>
      </c>
      <c r="C9" s="13">
        <v>22139.815512833298</v>
      </c>
      <c r="D9" s="13">
        <v>9865.9346996472705</v>
      </c>
      <c r="E9" s="13">
        <v>187.050039449341</v>
      </c>
      <c r="F9" s="13">
        <v>1608.2713849306899</v>
      </c>
      <c r="G9" s="13">
        <v>12547.6989322884</v>
      </c>
      <c r="H9" s="13">
        <v>894.50106908907503</v>
      </c>
      <c r="I9" s="13">
        <v>17199.904824411798</v>
      </c>
      <c r="J9" s="13">
        <v>16079.4986662314</v>
      </c>
    </row>
    <row r="10" spans="1:10" x14ac:dyDescent="0.2">
      <c r="A10" s="2" t="s">
        <v>40</v>
      </c>
      <c r="B10" s="13">
        <v>150422.45059204099</v>
      </c>
      <c r="C10" s="13">
        <v>19075.150272622999</v>
      </c>
      <c r="D10" s="13">
        <v>4544.9758381025804</v>
      </c>
      <c r="E10" s="13">
        <v>0</v>
      </c>
      <c r="F10" s="13">
        <v>527.40414119625802</v>
      </c>
      <c r="G10" s="13">
        <v>10792.3686395321</v>
      </c>
      <c r="H10" s="13">
        <v>711.38624925518798</v>
      </c>
      <c r="I10" s="13">
        <v>17322.127998737698</v>
      </c>
      <c r="J10" s="13">
        <v>8934.6005527869602</v>
      </c>
    </row>
    <row r="11" spans="1:10" x14ac:dyDescent="0.2">
      <c r="A11" s="2" t="s">
        <v>41</v>
      </c>
      <c r="B11" s="13">
        <v>370641.70458984398</v>
      </c>
      <c r="C11" s="13">
        <v>23388.237143845701</v>
      </c>
      <c r="D11" s="13">
        <v>9368.2681704916304</v>
      </c>
      <c r="E11" s="13">
        <v>0</v>
      </c>
      <c r="F11" s="13">
        <v>3601.1909037700598</v>
      </c>
      <c r="G11" s="13">
        <v>8754.3767265363404</v>
      </c>
      <c r="H11" s="13">
        <v>3259.0239933011899</v>
      </c>
      <c r="I11" s="13">
        <v>19401.389919275101</v>
      </c>
      <c r="J11" s="13">
        <v>11568.5944590253</v>
      </c>
    </row>
    <row r="12" spans="1:10" x14ac:dyDescent="0.2">
      <c r="A12" s="2" t="s">
        <v>42</v>
      </c>
      <c r="B12" s="13">
        <v>104588.22945404099</v>
      </c>
      <c r="C12" s="13">
        <v>11580.121128328299</v>
      </c>
      <c r="D12" s="13">
        <v>6547.4470818814298</v>
      </c>
      <c r="E12" s="13">
        <v>0</v>
      </c>
      <c r="F12" s="13">
        <v>4835.8221375871799</v>
      </c>
      <c r="G12" s="13">
        <v>8390.8216699621007</v>
      </c>
      <c r="H12" s="13">
        <v>4119.2431810718099</v>
      </c>
      <c r="I12" s="13">
        <v>9425.01030459713</v>
      </c>
      <c r="J12" s="13">
        <v>7690.6486788856</v>
      </c>
    </row>
    <row r="13" spans="1:10" x14ac:dyDescent="0.2">
      <c r="A13" s="2" t="s">
        <v>43</v>
      </c>
      <c r="B13" s="13">
        <v>285437.54254150402</v>
      </c>
      <c r="C13" s="13">
        <v>45638.7830630811</v>
      </c>
      <c r="D13" s="13">
        <v>17925.346683651002</v>
      </c>
      <c r="E13" s="13">
        <v>0</v>
      </c>
      <c r="F13" s="13">
        <v>25668.585411709199</v>
      </c>
      <c r="G13" s="13">
        <v>34629.988467814801</v>
      </c>
      <c r="H13" s="13">
        <v>10064.820536571</v>
      </c>
      <c r="I13" s="13">
        <v>37740.394225985598</v>
      </c>
      <c r="J13" s="13">
        <v>30110.3248261353</v>
      </c>
    </row>
    <row r="14" spans="1:10" x14ac:dyDescent="0.2">
      <c r="A14" s="2" t="s">
        <v>44</v>
      </c>
      <c r="B14" s="13">
        <v>459035.02780151402</v>
      </c>
      <c r="C14" s="13">
        <v>49247.1025573398</v>
      </c>
      <c r="D14" s="13">
        <v>10540.6907759857</v>
      </c>
      <c r="E14" s="13">
        <v>0</v>
      </c>
      <c r="F14" s="13">
        <v>14325.467548013001</v>
      </c>
      <c r="G14" s="13">
        <v>24106.046684078101</v>
      </c>
      <c r="H14" s="13">
        <v>2647.4538370036998</v>
      </c>
      <c r="I14" s="13">
        <v>38172.937804327499</v>
      </c>
      <c r="J14" s="13">
        <v>23015.8560470554</v>
      </c>
    </row>
    <row r="15" spans="1:10" x14ac:dyDescent="0.2">
      <c r="A15" s="2" t="s">
        <v>45</v>
      </c>
      <c r="B15" s="13">
        <v>95388.772766113296</v>
      </c>
      <c r="C15" s="13">
        <v>9868.19756988892</v>
      </c>
      <c r="D15" s="13">
        <v>3945.3981680869801</v>
      </c>
      <c r="E15" s="13">
        <v>10.8534766962193</v>
      </c>
      <c r="F15" s="13">
        <v>424.08020507288199</v>
      </c>
      <c r="G15" s="13">
        <v>5634.30987394158</v>
      </c>
      <c r="H15" s="13">
        <v>22.371160238426</v>
      </c>
      <c r="I15" s="13">
        <v>8679.9019639119506</v>
      </c>
      <c r="J15" s="13">
        <v>6631.6420976616901</v>
      </c>
    </row>
    <row r="16" spans="1:10" x14ac:dyDescent="0.2">
      <c r="A16" s="9" t="s">
        <v>46</v>
      </c>
      <c r="B16" s="15">
        <v>28112.869461059599</v>
      </c>
      <c r="C16" s="15">
        <v>6213.6255528071497</v>
      </c>
      <c r="D16" s="15">
        <v>1757.3598123714901</v>
      </c>
      <c r="E16" s="15">
        <v>0</v>
      </c>
      <c r="F16" s="15">
        <v>572.93905709401304</v>
      </c>
      <c r="G16" s="15">
        <v>3726.1355536063502</v>
      </c>
      <c r="H16" s="15">
        <v>1784.9152258076101</v>
      </c>
      <c r="I16" s="15">
        <v>3384.6891508783101</v>
      </c>
      <c r="J16" s="15">
        <v>3486.0460619085802</v>
      </c>
    </row>
    <row r="17" spans="1:10" x14ac:dyDescent="0.2">
      <c r="A17" s="17" t="s">
        <v>0</v>
      </c>
      <c r="B17" s="18">
        <f t="shared" ref="B17:J17" si="0">SUM(B6:B16)</f>
        <v>3713876.0777359027</v>
      </c>
      <c r="C17" s="18">
        <f t="shared" si="0"/>
        <v>321555.34658619197</v>
      </c>
      <c r="D17" s="18">
        <f t="shared" si="0"/>
        <v>98957.087361265993</v>
      </c>
      <c r="E17" s="18">
        <f t="shared" si="0"/>
        <v>249.0292715653091</v>
      </c>
      <c r="F17" s="18">
        <f t="shared" si="0"/>
        <v>62062.211004316778</v>
      </c>
      <c r="G17" s="18">
        <f t="shared" si="0"/>
        <v>134269.78074651622</v>
      </c>
      <c r="H17" s="18">
        <f t="shared" si="0"/>
        <v>24400.792484968573</v>
      </c>
      <c r="I17" s="18">
        <f t="shared" si="0"/>
        <v>264700.12741156062</v>
      </c>
      <c r="J17" s="18">
        <f t="shared" si="0"/>
        <v>191614.7392692318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workbookViewId="0">
      <selection activeCell="A37" sqref="A37"/>
    </sheetView>
  </sheetViews>
  <sheetFormatPr defaultColWidth="11.42578125" defaultRowHeight="12.75" x14ac:dyDescent="0.2"/>
  <cols>
    <col min="1" max="1" width="34.5703125" style="2" customWidth="1"/>
    <col min="2" max="16384" width="11.42578125" style="2"/>
  </cols>
  <sheetData>
    <row r="1" spans="1:12" x14ac:dyDescent="0.2">
      <c r="A1" s="1" t="s">
        <v>2</v>
      </c>
    </row>
    <row r="2" spans="1:12" x14ac:dyDescent="0.2">
      <c r="A2" s="1" t="s">
        <v>27</v>
      </c>
    </row>
    <row r="3" spans="1:12" x14ac:dyDescent="0.2">
      <c r="A3" s="1" t="s">
        <v>25</v>
      </c>
    </row>
    <row r="4" spans="1:12" x14ac:dyDescent="0.2">
      <c r="D4" s="20" t="s">
        <v>28</v>
      </c>
      <c r="E4" s="9"/>
      <c r="F4" s="9"/>
      <c r="G4" s="9"/>
      <c r="H4" s="9"/>
      <c r="I4" s="9"/>
      <c r="J4" s="9"/>
    </row>
    <row r="5" spans="1:12" ht="30" customHeight="1" x14ac:dyDescent="0.2">
      <c r="A5" s="3" t="s">
        <v>30</v>
      </c>
      <c r="B5" s="4" t="s">
        <v>31</v>
      </c>
      <c r="C5" s="4" t="s">
        <v>32</v>
      </c>
      <c r="D5" s="4" t="s">
        <v>54</v>
      </c>
      <c r="E5" s="4" t="s">
        <v>55</v>
      </c>
      <c r="F5" s="4" t="s">
        <v>56</v>
      </c>
      <c r="G5" s="4" t="s">
        <v>57</v>
      </c>
      <c r="H5" s="4" t="s">
        <v>58</v>
      </c>
      <c r="I5" s="4" t="s">
        <v>59</v>
      </c>
      <c r="J5" s="4" t="s">
        <v>60</v>
      </c>
    </row>
    <row r="6" spans="1:12" x14ac:dyDescent="0.2">
      <c r="A6" s="5" t="s">
        <v>36</v>
      </c>
      <c r="B6" s="11">
        <v>307650.14694213902</v>
      </c>
      <c r="C6" s="11">
        <v>6435.0302204949903</v>
      </c>
      <c r="D6" s="11">
        <v>0</v>
      </c>
      <c r="E6" s="11">
        <v>555.26511794890996</v>
      </c>
      <c r="F6" s="11">
        <v>1925.8307086447901</v>
      </c>
      <c r="G6" s="11">
        <v>2593.38226844373</v>
      </c>
      <c r="H6" s="11">
        <v>1306.0332982356199</v>
      </c>
      <c r="I6" s="11">
        <v>54.518827221938999</v>
      </c>
      <c r="J6" s="11">
        <v>0</v>
      </c>
      <c r="L6" s="21"/>
    </row>
    <row r="7" spans="1:12" x14ac:dyDescent="0.2">
      <c r="A7" s="2" t="s">
        <v>37</v>
      </c>
      <c r="B7" s="13">
        <v>1206504.0778808601</v>
      </c>
      <c r="C7" s="13">
        <v>92179.845788311606</v>
      </c>
      <c r="D7" s="13">
        <v>2087.6600163462599</v>
      </c>
      <c r="E7" s="13">
        <v>28552.473441594801</v>
      </c>
      <c r="F7" s="13">
        <v>50876.563155477801</v>
      </c>
      <c r="G7" s="13">
        <v>10496.029654906801</v>
      </c>
      <c r="H7" s="13">
        <v>167.11951998598499</v>
      </c>
      <c r="I7" s="13">
        <v>0</v>
      </c>
      <c r="J7" s="13">
        <v>0</v>
      </c>
      <c r="L7" s="21"/>
    </row>
    <row r="8" spans="1:12" x14ac:dyDescent="0.2">
      <c r="A8" s="2" t="s">
        <v>38</v>
      </c>
      <c r="B8" s="13">
        <v>251397.48263549799</v>
      </c>
      <c r="C8" s="13">
        <v>35789.4377766381</v>
      </c>
      <c r="D8" s="13">
        <v>49.7046730558584</v>
      </c>
      <c r="E8" s="13">
        <v>7053.8266569380003</v>
      </c>
      <c r="F8" s="13">
        <v>10963.189668306301</v>
      </c>
      <c r="G8" s="13">
        <v>12152.5613738629</v>
      </c>
      <c r="H8" s="13">
        <v>4392.5448502855597</v>
      </c>
      <c r="I8" s="13">
        <v>1152.0476764796299</v>
      </c>
      <c r="J8" s="13">
        <v>25.5628777098744</v>
      </c>
      <c r="L8" s="21"/>
    </row>
    <row r="9" spans="1:12" x14ac:dyDescent="0.2">
      <c r="A9" s="2" t="s">
        <v>39</v>
      </c>
      <c r="B9" s="13">
        <v>454697.773071289</v>
      </c>
      <c r="C9" s="13">
        <v>22139.815512833298</v>
      </c>
      <c r="D9" s="13">
        <v>154.73617140995901</v>
      </c>
      <c r="E9" s="13">
        <v>3449.1166248384302</v>
      </c>
      <c r="F9" s="13">
        <v>6094.9495059763003</v>
      </c>
      <c r="G9" s="13">
        <v>7320.2682851153004</v>
      </c>
      <c r="H9" s="13">
        <v>4820.6855035552999</v>
      </c>
      <c r="I9" s="13">
        <v>300.05942193798001</v>
      </c>
      <c r="J9" s="13">
        <v>0</v>
      </c>
      <c r="L9" s="21"/>
    </row>
    <row r="10" spans="1:12" x14ac:dyDescent="0.2">
      <c r="A10" s="2" t="s">
        <v>40</v>
      </c>
      <c r="B10" s="13">
        <v>150422.45059204099</v>
      </c>
      <c r="C10" s="13">
        <v>19075.150272622999</v>
      </c>
      <c r="D10" s="13">
        <v>0</v>
      </c>
      <c r="E10" s="13">
        <v>2960.0632080574401</v>
      </c>
      <c r="F10" s="13">
        <v>9497.2490664667002</v>
      </c>
      <c r="G10" s="13">
        <v>5687.30221355305</v>
      </c>
      <c r="H10" s="13">
        <v>836.28348476818599</v>
      </c>
      <c r="I10" s="13">
        <v>94.252299777609693</v>
      </c>
      <c r="J10" s="13">
        <v>0</v>
      </c>
      <c r="L10" s="21"/>
    </row>
    <row r="11" spans="1:12" x14ac:dyDescent="0.2">
      <c r="A11" s="2" t="s">
        <v>41</v>
      </c>
      <c r="B11" s="13">
        <v>370641.70458984398</v>
      </c>
      <c r="C11" s="13">
        <v>23388.237143845701</v>
      </c>
      <c r="D11" s="13">
        <v>122.960262452232</v>
      </c>
      <c r="E11" s="13">
        <v>5745.9727943189901</v>
      </c>
      <c r="F11" s="13">
        <v>8252.4718802912303</v>
      </c>
      <c r="G11" s="13">
        <v>5136.0401388690098</v>
      </c>
      <c r="H11" s="13">
        <v>2584.35620351323</v>
      </c>
      <c r="I11" s="13">
        <v>1322.2327995677399</v>
      </c>
      <c r="J11" s="13">
        <v>224.20306483324501</v>
      </c>
      <c r="L11" s="21"/>
    </row>
    <row r="12" spans="1:12" x14ac:dyDescent="0.2">
      <c r="A12" s="2" t="s">
        <v>42</v>
      </c>
      <c r="B12" s="13">
        <v>104588.22945404099</v>
      </c>
      <c r="C12" s="13">
        <v>11580.121128328299</v>
      </c>
      <c r="D12" s="13">
        <v>14.6846291467127</v>
      </c>
      <c r="E12" s="13">
        <v>631.85124585800099</v>
      </c>
      <c r="F12" s="13">
        <v>2365.2459949221902</v>
      </c>
      <c r="G12" s="13">
        <v>2105.0352428716501</v>
      </c>
      <c r="H12" s="13">
        <v>3468.74949902149</v>
      </c>
      <c r="I12" s="13">
        <v>2510.7810054675801</v>
      </c>
      <c r="J12" s="13">
        <v>483.77351104067702</v>
      </c>
      <c r="L12" s="21"/>
    </row>
    <row r="13" spans="1:12" x14ac:dyDescent="0.2">
      <c r="A13" s="2" t="s">
        <v>43</v>
      </c>
      <c r="B13" s="13">
        <v>285437.54254150402</v>
      </c>
      <c r="C13" s="13">
        <v>45638.7830630811</v>
      </c>
      <c r="D13" s="13">
        <v>0</v>
      </c>
      <c r="E13" s="13">
        <v>3505.7588079140901</v>
      </c>
      <c r="F13" s="13">
        <v>8983.6485692741098</v>
      </c>
      <c r="G13" s="13">
        <v>9277.9406523896396</v>
      </c>
      <c r="H13" s="13">
        <v>13656.513145704699</v>
      </c>
      <c r="I13" s="13">
        <v>9083.0016613743101</v>
      </c>
      <c r="J13" s="13">
        <v>1131.9202264242399</v>
      </c>
      <c r="L13" s="21"/>
    </row>
    <row r="14" spans="1:12" x14ac:dyDescent="0.2">
      <c r="A14" s="2" t="s">
        <v>44</v>
      </c>
      <c r="B14" s="13">
        <v>459035.02780151402</v>
      </c>
      <c r="C14" s="13">
        <v>49247.1025573398</v>
      </c>
      <c r="D14" s="13">
        <v>1871.1754927408899</v>
      </c>
      <c r="E14" s="13">
        <v>13060.3235094335</v>
      </c>
      <c r="F14" s="13">
        <v>13741.799616598701</v>
      </c>
      <c r="G14" s="13">
        <v>11644.8481475968</v>
      </c>
      <c r="H14" s="13">
        <v>7314.7934438073798</v>
      </c>
      <c r="I14" s="13">
        <v>1614.1623471625501</v>
      </c>
      <c r="J14" s="13">
        <v>0</v>
      </c>
      <c r="L14" s="21"/>
    </row>
    <row r="15" spans="1:12" x14ac:dyDescent="0.2">
      <c r="A15" s="2" t="s">
        <v>45</v>
      </c>
      <c r="B15" s="13">
        <v>95388.772766113296</v>
      </c>
      <c r="C15" s="13">
        <v>9868.19756988892</v>
      </c>
      <c r="D15" s="13">
        <v>101.994745986361</v>
      </c>
      <c r="E15" s="13">
        <v>1853.3724901927301</v>
      </c>
      <c r="F15" s="13">
        <v>2374.3378625094601</v>
      </c>
      <c r="G15" s="13">
        <v>3657.3094314597301</v>
      </c>
      <c r="H15" s="13">
        <v>1631.3347626843199</v>
      </c>
      <c r="I15" s="13">
        <v>249.84827705631901</v>
      </c>
      <c r="J15" s="13">
        <v>0</v>
      </c>
      <c r="L15" s="21"/>
    </row>
    <row r="16" spans="1:12" x14ac:dyDescent="0.2">
      <c r="A16" s="9" t="s">
        <v>46</v>
      </c>
      <c r="B16" s="15">
        <v>28112.869461059599</v>
      </c>
      <c r="C16" s="15">
        <v>6213.6255528071497</v>
      </c>
      <c r="D16" s="15">
        <v>189.142525425272</v>
      </c>
      <c r="E16" s="15">
        <v>1397.6766158165899</v>
      </c>
      <c r="F16" s="15">
        <v>1981.4269641102501</v>
      </c>
      <c r="G16" s="15">
        <v>1621.3478144165699</v>
      </c>
      <c r="H16" s="15">
        <v>718.56092744579098</v>
      </c>
      <c r="I16" s="15">
        <v>219.55706895968299</v>
      </c>
      <c r="J16" s="15">
        <v>85.913636632991299</v>
      </c>
      <c r="L16" s="21"/>
    </row>
    <row r="17" spans="1:10" x14ac:dyDescent="0.2">
      <c r="A17" s="17" t="s">
        <v>0</v>
      </c>
      <c r="B17" s="18">
        <f t="shared" ref="B17:J17" si="0">SUM(B6:B16)</f>
        <v>3713876.0777359027</v>
      </c>
      <c r="C17" s="18">
        <f t="shared" si="0"/>
        <v>321555.34658619197</v>
      </c>
      <c r="D17" s="18">
        <f t="shared" si="0"/>
        <v>4592.0585165635448</v>
      </c>
      <c r="E17" s="18">
        <f t="shared" si="0"/>
        <v>68765.700512911484</v>
      </c>
      <c r="F17" s="18">
        <f t="shared" si="0"/>
        <v>117056.71299257783</v>
      </c>
      <c r="G17" s="18">
        <f t="shared" si="0"/>
        <v>71692.065223485173</v>
      </c>
      <c r="H17" s="18">
        <f t="shared" si="0"/>
        <v>40896.97463900756</v>
      </c>
      <c r="I17" s="18">
        <f t="shared" si="0"/>
        <v>16600.461385005343</v>
      </c>
      <c r="J17" s="18">
        <f t="shared" si="0"/>
        <v>1951.3733166410275</v>
      </c>
    </row>
    <row r="20" spans="1:10" x14ac:dyDescent="0.2">
      <c r="A20" s="1" t="s">
        <v>2</v>
      </c>
    </row>
    <row r="21" spans="1:10" x14ac:dyDescent="0.2">
      <c r="A21" s="1" t="s">
        <v>27</v>
      </c>
    </row>
    <row r="22" spans="1:10" x14ac:dyDescent="0.2">
      <c r="A22" s="1" t="s">
        <v>29</v>
      </c>
    </row>
    <row r="23" spans="1:10" x14ac:dyDescent="0.2">
      <c r="D23" s="20" t="s">
        <v>28</v>
      </c>
      <c r="E23" s="9"/>
      <c r="F23" s="9"/>
      <c r="G23" s="9"/>
      <c r="H23" s="9"/>
      <c r="I23" s="9"/>
      <c r="J23" s="9"/>
    </row>
    <row r="24" spans="1:10" ht="30" customHeight="1" x14ac:dyDescent="0.2">
      <c r="A24" s="3" t="s">
        <v>4</v>
      </c>
      <c r="B24" s="4" t="s">
        <v>5</v>
      </c>
      <c r="C24" s="4" t="s">
        <v>6</v>
      </c>
      <c r="D24" s="4" t="s">
        <v>18</v>
      </c>
      <c r="E24" s="4" t="s">
        <v>19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</row>
    <row r="25" spans="1:10" x14ac:dyDescent="0.2">
      <c r="A25" s="5" t="s">
        <v>7</v>
      </c>
      <c r="B25" s="11">
        <v>307650.14694213902</v>
      </c>
      <c r="C25" s="11">
        <v>6435.0302204949903</v>
      </c>
      <c r="D25" s="22">
        <f t="shared" ref="D25:J25" si="1">D6/$C6</f>
        <v>0</v>
      </c>
      <c r="E25" s="22">
        <f t="shared" si="1"/>
        <v>8.6287880386395191E-2</v>
      </c>
      <c r="F25" s="22">
        <f t="shared" si="1"/>
        <v>0.29927298593116053</v>
      </c>
      <c r="G25" s="22">
        <f t="shared" si="1"/>
        <v>0.40301011488400501</v>
      </c>
      <c r="H25" s="22">
        <f t="shared" si="1"/>
        <v>0.20295682436362486</v>
      </c>
      <c r="I25" s="22">
        <f t="shared" si="1"/>
        <v>8.4721944348142234E-3</v>
      </c>
      <c r="J25" s="22">
        <f t="shared" si="1"/>
        <v>0</v>
      </c>
    </row>
    <row r="26" spans="1:10" x14ac:dyDescent="0.2">
      <c r="A26" s="2" t="s">
        <v>8</v>
      </c>
      <c r="B26" s="13">
        <v>1206504.0778808601</v>
      </c>
      <c r="C26" s="13">
        <v>92179.845788311606</v>
      </c>
      <c r="D26" s="21">
        <f t="shared" ref="D26:J26" si="2">D7/$C7</f>
        <v>2.264768397574142E-2</v>
      </c>
      <c r="E26" s="21">
        <f t="shared" si="2"/>
        <v>0.30974746374782125</v>
      </c>
      <c r="F26" s="21">
        <f t="shared" si="2"/>
        <v>0.55192718885985537</v>
      </c>
      <c r="G26" s="21">
        <f t="shared" si="2"/>
        <v>0.1138646909760582</v>
      </c>
      <c r="H26" s="21">
        <f t="shared" si="2"/>
        <v>1.8129724405242574E-3</v>
      </c>
      <c r="I26" s="21">
        <f t="shared" si="2"/>
        <v>0</v>
      </c>
      <c r="J26" s="21">
        <f t="shared" si="2"/>
        <v>0</v>
      </c>
    </row>
    <row r="27" spans="1:10" x14ac:dyDescent="0.2">
      <c r="A27" s="2" t="s">
        <v>9</v>
      </c>
      <c r="B27" s="13">
        <v>251397.48263549799</v>
      </c>
      <c r="C27" s="13">
        <v>35789.4377766381</v>
      </c>
      <c r="D27" s="21">
        <f t="shared" ref="D27:J27" si="3">D8/$C8</f>
        <v>1.3888084346578811E-3</v>
      </c>
      <c r="E27" s="21">
        <f t="shared" si="3"/>
        <v>0.19709241315722634</v>
      </c>
      <c r="F27" s="21">
        <f t="shared" si="3"/>
        <v>0.30632472453821635</v>
      </c>
      <c r="G27" s="21">
        <f t="shared" si="3"/>
        <v>0.339557202594437</v>
      </c>
      <c r="H27" s="21">
        <f t="shared" si="3"/>
        <v>0.12273299395479288</v>
      </c>
      <c r="I27" s="21">
        <f t="shared" si="3"/>
        <v>3.2189599726868023E-2</v>
      </c>
      <c r="J27" s="21">
        <f t="shared" si="3"/>
        <v>7.1425759380218075E-4</v>
      </c>
    </row>
    <row r="28" spans="1:10" x14ac:dyDescent="0.2">
      <c r="A28" s="2" t="s">
        <v>10</v>
      </c>
      <c r="B28" s="13">
        <v>454697.773071289</v>
      </c>
      <c r="C28" s="13">
        <v>22139.815512833298</v>
      </c>
      <c r="D28" s="21">
        <f t="shared" ref="D28:J28" si="4">D9/$C9</f>
        <v>6.9890452032116759E-3</v>
      </c>
      <c r="E28" s="21">
        <f t="shared" si="4"/>
        <v>0.15578795689779604</v>
      </c>
      <c r="F28" s="21">
        <f t="shared" si="4"/>
        <v>0.27529359955340982</v>
      </c>
      <c r="G28" s="21">
        <f t="shared" si="4"/>
        <v>0.33063817902511977</v>
      </c>
      <c r="H28" s="21">
        <f t="shared" si="4"/>
        <v>0.2177382869681547</v>
      </c>
      <c r="I28" s="21">
        <f t="shared" si="4"/>
        <v>1.3552932352306693E-2</v>
      </c>
      <c r="J28" s="21">
        <f t="shared" si="4"/>
        <v>0</v>
      </c>
    </row>
    <row r="29" spans="1:10" x14ac:dyDescent="0.2">
      <c r="A29" s="2" t="s">
        <v>11</v>
      </c>
      <c r="B29" s="13">
        <v>150422.45059204099</v>
      </c>
      <c r="C29" s="13">
        <v>19075.150272622999</v>
      </c>
      <c r="D29" s="21">
        <f t="shared" ref="D29:J29" si="5">D10/$C10</f>
        <v>0</v>
      </c>
      <c r="E29" s="21">
        <f t="shared" si="5"/>
        <v>0.15517902431970754</v>
      </c>
      <c r="F29" s="21">
        <f t="shared" si="5"/>
        <v>0.49788593697724753</v>
      </c>
      <c r="G29" s="21">
        <f t="shared" si="5"/>
        <v>0.29815241989026786</v>
      </c>
      <c r="H29" s="21">
        <f t="shared" si="5"/>
        <v>4.3841514893250152E-2</v>
      </c>
      <c r="I29" s="21">
        <f t="shared" si="5"/>
        <v>4.9411039195262491E-3</v>
      </c>
      <c r="J29" s="21">
        <f t="shared" si="5"/>
        <v>0</v>
      </c>
    </row>
    <row r="30" spans="1:10" x14ac:dyDescent="0.2">
      <c r="A30" s="2" t="s">
        <v>12</v>
      </c>
      <c r="B30" s="13">
        <v>370641.70458984398</v>
      </c>
      <c r="C30" s="13">
        <v>23388.237143845701</v>
      </c>
      <c r="D30" s="21">
        <f t="shared" ref="D30:J30" si="6">D11/$C11</f>
        <v>5.2573548701419478E-3</v>
      </c>
      <c r="E30" s="21">
        <f t="shared" si="6"/>
        <v>0.24567789179574678</v>
      </c>
      <c r="F30" s="21">
        <f t="shared" si="6"/>
        <v>0.35284710983284845</v>
      </c>
      <c r="G30" s="21">
        <f t="shared" si="6"/>
        <v>0.21959928434454451</v>
      </c>
      <c r="H30" s="21">
        <f t="shared" si="6"/>
        <v>0.11049811867472313</v>
      </c>
      <c r="I30" s="21">
        <f t="shared" si="6"/>
        <v>5.6534094101900606E-2</v>
      </c>
      <c r="J30" s="21">
        <f t="shared" si="6"/>
        <v>9.586146380093509E-3</v>
      </c>
    </row>
    <row r="31" spans="1:10" x14ac:dyDescent="0.2">
      <c r="A31" s="2" t="s">
        <v>13</v>
      </c>
      <c r="B31" s="13">
        <v>104588.22945404099</v>
      </c>
      <c r="C31" s="13">
        <v>11580.121128328299</v>
      </c>
      <c r="D31" s="21">
        <f t="shared" ref="D31:J31" si="7">D12/$C12</f>
        <v>1.2680894253161033E-3</v>
      </c>
      <c r="E31" s="21">
        <f t="shared" si="7"/>
        <v>5.45634401277817E-2</v>
      </c>
      <c r="F31" s="21">
        <f t="shared" si="7"/>
        <v>0.20425054010325677</v>
      </c>
      <c r="G31" s="21">
        <f t="shared" si="7"/>
        <v>0.1817800711705968</v>
      </c>
      <c r="H31" s="21">
        <f t="shared" si="7"/>
        <v>0.29954345559788087</v>
      </c>
      <c r="I31" s="21">
        <f t="shared" si="7"/>
        <v>0.21681819884642564</v>
      </c>
      <c r="J31" s="21">
        <f t="shared" si="7"/>
        <v>4.1776204728742272E-2</v>
      </c>
    </row>
    <row r="32" spans="1:10" x14ac:dyDescent="0.2">
      <c r="A32" s="2" t="s">
        <v>14</v>
      </c>
      <c r="B32" s="13">
        <v>285437.54254150402</v>
      </c>
      <c r="C32" s="13">
        <v>45638.7830630811</v>
      </c>
      <c r="D32" s="21">
        <f t="shared" ref="D32:J32" si="8">D13/$C13</f>
        <v>0</v>
      </c>
      <c r="E32" s="21">
        <f t="shared" si="8"/>
        <v>7.6815343719145487E-2</v>
      </c>
      <c r="F32" s="21">
        <f t="shared" si="8"/>
        <v>0.19684242143041092</v>
      </c>
      <c r="G32" s="21">
        <f t="shared" si="8"/>
        <v>0.2032907108755691</v>
      </c>
      <c r="H32" s="21">
        <f t="shared" si="8"/>
        <v>0.29923044019006628</v>
      </c>
      <c r="I32" s="21">
        <f t="shared" si="8"/>
        <v>0.19901936580605029</v>
      </c>
      <c r="J32" s="21">
        <f t="shared" si="8"/>
        <v>2.4801717978757677E-2</v>
      </c>
    </row>
    <row r="33" spans="1:10" x14ac:dyDescent="0.2">
      <c r="A33" s="2" t="s">
        <v>15</v>
      </c>
      <c r="B33" s="13">
        <v>459035.02780151402</v>
      </c>
      <c r="C33" s="13">
        <v>49247.1025573398</v>
      </c>
      <c r="D33" s="21">
        <f t="shared" ref="D33:J33" si="9">D14/$C14</f>
        <v>3.7995646354264744E-2</v>
      </c>
      <c r="E33" s="21">
        <f t="shared" si="9"/>
        <v>0.26519983575129102</v>
      </c>
      <c r="F33" s="21">
        <f t="shared" si="9"/>
        <v>0.27903772817088546</v>
      </c>
      <c r="G33" s="21">
        <f t="shared" si="9"/>
        <v>0.2364575283193234</v>
      </c>
      <c r="H33" s="21">
        <f t="shared" si="9"/>
        <v>0.14853246310867849</v>
      </c>
      <c r="I33" s="21">
        <f t="shared" si="9"/>
        <v>3.277679829555729E-2</v>
      </c>
      <c r="J33" s="21">
        <f t="shared" si="9"/>
        <v>0</v>
      </c>
    </row>
    <row r="34" spans="1:10" x14ac:dyDescent="0.2">
      <c r="A34" s="2" t="s">
        <v>16</v>
      </c>
      <c r="B34" s="13">
        <v>95388.772766113296</v>
      </c>
      <c r="C34" s="13">
        <v>9868.19756988892</v>
      </c>
      <c r="D34" s="21">
        <f t="shared" ref="D34:J34" si="10">D15/$C15</f>
        <v>1.033570165818124E-2</v>
      </c>
      <c r="E34" s="21">
        <f t="shared" si="10"/>
        <v>0.18781266559234405</v>
      </c>
      <c r="F34" s="21">
        <f t="shared" si="10"/>
        <v>0.24060501886933608</v>
      </c>
      <c r="G34" s="21">
        <f t="shared" si="10"/>
        <v>0.37061574877861897</v>
      </c>
      <c r="H34" s="21">
        <f t="shared" si="10"/>
        <v>0.16531233298997305</v>
      </c>
      <c r="I34" s="21">
        <f t="shared" si="10"/>
        <v>2.5318532111546627E-2</v>
      </c>
      <c r="J34" s="21">
        <f t="shared" si="10"/>
        <v>0</v>
      </c>
    </row>
    <row r="35" spans="1:10" x14ac:dyDescent="0.2">
      <c r="A35" s="9" t="s">
        <v>17</v>
      </c>
      <c r="B35" s="15">
        <v>28112.869461059599</v>
      </c>
      <c r="C35" s="15">
        <v>6213.6255528071497</v>
      </c>
      <c r="D35" s="23">
        <f t="shared" ref="D35:J35" si="11">D16/$C16</f>
        <v>3.0439961954228552E-2</v>
      </c>
      <c r="E35" s="23">
        <f t="shared" si="11"/>
        <v>0.22493737415270493</v>
      </c>
      <c r="F35" s="23">
        <f t="shared" si="11"/>
        <v>0.31888419205033919</v>
      </c>
      <c r="G35" s="23">
        <f t="shared" si="11"/>
        <v>0.2609342646474872</v>
      </c>
      <c r="H35" s="23">
        <f t="shared" si="11"/>
        <v>0.11564277913740141</v>
      </c>
      <c r="I35" s="23">
        <f t="shared" si="11"/>
        <v>3.5334776306321355E-2</v>
      </c>
      <c r="J35" s="23">
        <f t="shared" si="11"/>
        <v>1.3826651751516926E-2</v>
      </c>
    </row>
    <row r="36" spans="1:10" x14ac:dyDescent="0.2">
      <c r="A36" s="17" t="s">
        <v>0</v>
      </c>
      <c r="B36" s="18">
        <f t="shared" ref="B36" si="12">SUM(B25:B35)</f>
        <v>3713876.0777359027</v>
      </c>
      <c r="C36" s="18">
        <v>321555.34658619197</v>
      </c>
      <c r="D36" s="24">
        <f t="shared" ref="D36:J36" si="13">D17/$C17</f>
        <v>1.428077177168832E-2</v>
      </c>
      <c r="E36" s="24">
        <f t="shared" si="13"/>
        <v>0.21385338867154877</v>
      </c>
      <c r="F36" s="24">
        <f t="shared" si="13"/>
        <v>0.36403286163740128</v>
      </c>
      <c r="G36" s="24">
        <f t="shared" si="13"/>
        <v>0.2229540450333278</v>
      </c>
      <c r="H36" s="24">
        <f t="shared" si="13"/>
        <v>0.12718486902236983</v>
      </c>
      <c r="I36" s="24">
        <f t="shared" si="13"/>
        <v>5.1625518161165569E-2</v>
      </c>
      <c r="J36" s="24">
        <f t="shared" si="13"/>
        <v>6.0685457024984273E-3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Exposed and Poor</vt:lpstr>
      <vt:lpstr>Exposed and Vulnerable</vt:lpstr>
      <vt:lpstr>At Risk on Dimensions</vt:lpstr>
      <vt:lpstr>Income</vt:lpstr>
      <vt:lpstr>Education</vt:lpstr>
      <vt:lpstr>Access to Water</vt:lpstr>
      <vt:lpstr>Access to Sanitation</vt:lpstr>
      <vt:lpstr>Building Materials</vt:lpstr>
      <vt:lpstr>Social Protection</vt:lpstr>
      <vt:lpstr>Financial Services</vt:lpstr>
      <vt:lpstr>exposure_pct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2024-12-07T09:31:25Z</dcterms:created>
  <dcterms:modified xsi:type="dcterms:W3CDTF">2024-12-08T02:12:26Z</dcterms:modified>
</cp:coreProperties>
</file>