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4"/>
  </bookViews>
  <sheets>
    <sheet name="Exposed and Poor" sheetId="1" state="visible" r:id="rId1"/>
    <sheet name="Exposed and Vulnerable" sheetId="2" state="visible" r:id="rId2"/>
    <sheet name="At Risk on Dimensions" sheetId="3" state="visible" r:id="rId3"/>
    <sheet name="exposure_pct" sheetId="11" state="visible" r:id="rId4"/>
    <sheet name="Traditionally Vulnerable" sheetId="12" state="visible" r:id="rId5"/>
  </sheets>
  <calcPr calcId="191029"/>
</workbook>
</file>

<file path=xl/sharedStrings.xml><?xml version="1.0" encoding="utf-8"?>
<sst xmlns="http://schemas.openxmlformats.org/spreadsheetml/2006/main" count="140" uniqueCount="140">
  <si>
    <t>Total</t>
  </si>
  <si>
    <t>Number of people exposed to extreme weather and poor</t>
  </si>
  <si>
    <t>Georgia Country Climate and Development Report</t>
  </si>
  <si>
    <t>(Individuals and percent, Year 2023)</t>
  </si>
  <si>
    <t>Regions</t>
  </si>
  <si>
    <t>Total Population</t>
  </si>
  <si>
    <t>Total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</si>
  <si>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</si>
  <si>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</si>
  <si>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</si>
  <si>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</si>
  <si>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</si>
  <si>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</si>
  <si>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</si>
  <si>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</si>
  <si>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</si>
  <si>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</si>
  <si>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</si>
  <si>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</si>
  <si>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</si>
  <si>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</si>
  <si>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</si>
  <si>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</si>
  <si>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</si>
  <si>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</si>
  <si>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(Individuals, Year 2023)</t>
  </si>
  <si>
    <t>Number of people exposed and vulnerable by region</t>
  </si>
  <si>
    <t>Number of people highly vulnerable on multiple dimensions</t>
  </si>
  <si>
    <t>At risk on…</t>
  </si>
  <si>
    <t>(Percent of exposed, Year 2023)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</si>
  <si>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</si>
  <si>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</si>
  <si>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</si>
  <si>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</si>
  <si>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</si>
  <si>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</si>
  <si>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</si>
  <si>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Percentage of people exposed to floods</t>
  </si>
  <si>
    <t>(Percent, Year 2023)</t>
  </si>
  <si>
    <t>Regions</t>
  </si>
  <si>
    <t>Total Population</t>
  </si>
  <si>
    <t>Total Exposed</t>
  </si>
  <si>
    <t>Exposed Below PL</t>
  </si>
  <si>
    <t>Pct. exposed from total</t>
  </si>
  <si>
    <t>Pct. Below PL from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</si>
  <si>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</si>
  <si>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</si>
  <si>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</si>
  <si>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</si>
  <si>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</si>
  <si>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</si>
  <si>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</si>
  <si>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</si>
  <si>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</si>
  <si>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</si>
  <si>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</si>
  <si>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</si>
  <si>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</si>
  <si>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</si>
  <si>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</si>
  <si>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</si>
  <si>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</si>
  <si>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</si>
  <si>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</si>
  <si>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</si>
  <si>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</si>
  <si>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</si>
  <si>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</si>
  <si>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</si>
  <si>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</si>
  <si>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RegNo</t>
  </si>
  <si>
    <t>regions</t>
  </si>
  <si>
    <t>exposure_pct</t>
  </si>
  <si>
    <t>no_exposure_pct</t>
  </si>
  <si>
    <t>Adjara Aut. Rep.</t>
  </si>
  <si>
    <t>Samergelo and Zemo (upper) Svaneti</t>
  </si>
  <si>
    <t>Abkhazia Aut. Rep.</t>
  </si>
  <si>
    <t>Racha-Lechkhumi and Kvemo (lower) Svaneti</t>
  </si>
  <si>
    <t>Area</t>
  </si>
  <si>
    <t>Group</t>
  </si>
  <si>
    <t>Building</t>
  </si>
  <si>
    <t>Financial</t>
  </si>
  <si>
    <t>Urban</t>
  </si>
  <si>
    <t>Rural</t>
  </si>
  <si>
    <t>Children</t>
  </si>
  <si>
    <t>Youth</t>
  </si>
  <si>
    <t>Women</t>
  </si>
  <si>
    <t>Elderly</t>
  </si>
  <si>
    <t>Men</t>
  </si>
  <si>
    <t>Number of people at risk by area and vulnerable group</t>
  </si>
  <si>
    <t xml:space="preserve">Regions</t>
  </si>
  <si>
    <t xml:space="preserve">Total Population</t>
  </si>
  <si>
    <t xml:space="preserve">Total Exposed</t>
  </si>
  <si>
    <t xml:space="preserve">Exposed Below PL</t>
  </si>
  <si>
    <t xml:space="preserve">Pct. exposed from total</t>
  </si>
  <si>
    <t xml:space="preserve">Pct. Below PL from exposed</t>
  </si>
  <si>
    <t xml:space="preserve">Kakheti</t>
  </si>
  <si>
    <t xml:space="preserve">Tbilisi</t>
  </si>
  <si>
    <t xml:space="preserve">Shida Kartli</t>
  </si>
  <si>
    <t xml:space="preserve">Kvemo Kartli</t>
  </si>
  <si>
    <t xml:space="preserve">Samtskhe-Javakheti</t>
  </si>
  <si>
    <t xml:space="preserve">Adjara A.R.</t>
  </si>
  <si>
    <t xml:space="preserve">Guria</t>
  </si>
  <si>
    <t xml:space="preserve">Samegrelo-Zemo Svaneti</t>
  </si>
  <si>
    <t xml:space="preserve">Imereti</t>
  </si>
  <si>
    <t xml:space="preserve">Mtskheta-Mtianeti</t>
  </si>
  <si>
    <t xml:space="preserve">Racha-Lechkhumi and Kvemo Svaneti</t>
  </si>
  <si>
    <t xml:space="preserve">Income</t>
  </si>
  <si>
    <t xml:space="preserve">Education</t>
  </si>
  <si>
    <t xml:space="preserve">Water</t>
  </si>
  <si>
    <t xml:space="preserve">Sanitation</t>
  </si>
  <si>
    <t xml:space="preserve">Buildings</t>
  </si>
  <si>
    <t xml:space="preserve">Social Protection</t>
  </si>
  <si>
    <t xml:space="preserve">Financial inclusion</t>
  </si>
  <si>
    <t xml:space="preserve">0 dimensions</t>
  </si>
  <si>
    <t xml:space="preserve">1 dimension</t>
  </si>
  <si>
    <t xml:space="preserve">2 dimensions</t>
  </si>
  <si>
    <t xml:space="preserve">3 dimensions</t>
  </si>
  <si>
    <t xml:space="preserve">4 dimensions</t>
  </si>
  <si>
    <t xml:space="preserve">5 dimensions</t>
  </si>
  <si>
    <t xml:space="preserve">6 dimensions</t>
  </si>
  <si>
    <t xml:space="preserve">RegNo</t>
  </si>
  <si>
    <t xml:space="preserve">regions</t>
  </si>
  <si>
    <t xml:space="preserve">exposure_pct</t>
  </si>
  <si>
    <t xml:space="preserve">no_exposure_pct</t>
  </si>
  <si>
    <t xml:space="preserve">Adjara Aut. Rep.</t>
  </si>
  <si>
    <t xml:space="preserve">Samergelo and Zemo (upper) Svaneti</t>
  </si>
  <si>
    <t xml:space="preserve">Abkhazia Aut. Rep.</t>
  </si>
  <si>
    <t xml:space="preserve">Racha-Lechkhumi and Kvemo (lower) Svaneti</t>
  </si>
  <si>
    <t xml:space="preserve">Area</t>
  </si>
  <si>
    <t xml:space="preserve">Group</t>
  </si>
  <si>
    <t xml:space="preserve">Building</t>
  </si>
  <si>
    <t xml:space="preserve">Financial</t>
  </si>
  <si>
    <t xml:space="preserve">Urban</t>
  </si>
  <si>
    <t xml:space="preserve">children</t>
  </si>
  <si>
    <t xml:space="preserve">youth</t>
  </si>
  <si>
    <t xml:space="preserve">women</t>
  </si>
  <si>
    <t xml:space="preserve">elderly</t>
  </si>
  <si>
    <t xml:space="preserve">men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</si>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</sst>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>
    <font>
      <sz val="11"/>
      <color rgb="FF000000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  <font>
      <sz val="8"/>
      <color rgb="FF000000"/>
      <name val="Times New Roman"/>
      <b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indexed="64"/>
      </bottom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3" fontId="2" fillId="0" borderId="0" xfId="0" applyFont="1" applyNumberFormat="1"/>
    <xf numFmtId="164" fontId="2" fillId="0" borderId="0" xfId="0" applyFont="1" applyNumberFormat="1"/>
    <xf numFmtId="3" fontId="2" fillId="0" borderId="1" xfId="0" applyFont="1" applyNumberFormat="1" applyBorder="1"/>
    <xf numFmtId="164" fontId="2" fillId="0" borderId="1" xfId="0" applyFont="1" applyNumberFormat="1" applyBorder="1"/>
    <xf numFmtId="0" fontId="1" fillId="0" borderId="2" xfId="0" applyFont="1" applyBorder="1"/>
    <xf numFmtId="3" fontId="1" fillId="0" borderId="2" xfId="0" applyFont="1" applyNumberFormat="1" applyBorder="1"/>
    <xf numFmtId="164" fontId="1" fillId="0" borderId="2" xfId="0" applyFont="1" applyNumberForma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3" xfId="0" applyFont="1" applyBorder="1"/>
    <xf numFmtId="0" fontId="2" fillId="0" borderId="1" xfId="0" applyFont="1" applyBorder="1"/>
    <xf numFmtId="3" fontId="2" fillId="0" borderId="3" xfId="0" applyFont="1" applyNumberFormat="1" applyBorder="1"/>
    <xf numFmtId="164" fontId="2" fillId="0" borderId="3" xfId="0" applyFont="1" applyNumberForma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3" xfId="0" applyFont="1" applyBorder="1"/>
    <xf numFmtId="3" fontId="4" fillId="0" borderId="3" xfId="0" applyFont="1" applyNumberFormat="1" applyBorder="1"/>
    <xf numFmtId="3" fontId="4" fillId="0" borderId="0" xfId="0" applyFont="1" applyNumberFormat="1"/>
    <xf numFmtId="3" fontId="4" fillId="0" borderId="1" xfId="0" applyFont="1" applyNumberFormat="1" applyBorder="1"/>
    <xf numFmtId="0" fontId="3" fillId="0" borderId="2" xfId="0" applyFont="1" applyBorder="1"/>
    <xf numFmtId="3" fontId="3" fillId="0" borderId="2" xfId="0" applyFont="1" applyNumberFormat="1" applyBorder="1"/>
    <xf numFmtId="165" fontId="4" fillId="0" borderId="3" xfId="0" applyFont="1" applyNumberFormat="1" applyBorder="1"/>
    <xf numFmtId="165" fontId="4" fillId="0" borderId="0" xfId="0" applyFont="1" applyNumberFormat="1"/>
    <xf numFmtId="165" fontId="4" fillId="0" borderId="1" xfId="0" applyFont="1" applyNumberFormat="1" applyBorder="1"/>
    <xf numFmtId="165" fontId="3" fillId="0" borderId="2" xfId="0" applyFont="1" applyNumberFormat="1" applyBorder="1"/>
    <xf numFmtId="0" fontId="3" fillId="0" borderId="1" xfId="0" applyFont="1" applyBorder="1"/>
    <xf numFmtId="165" fontId="2" fillId="0" borderId="3" xfId="0" applyFont="1" applyNumberFormat="1" applyBorder="1"/>
    <xf numFmtId="165" fontId="2" fillId="0" borderId="0" xfId="0" applyFont="1" applyNumberFormat="1"/>
    <xf numFmtId="165" fontId="2" fillId="0" borderId="1" xfId="0" applyFont="1" applyNumberFormat="1" applyBorder="1"/>
    <xf numFmtId="0" fontId="2" fillId="0" borderId="0" xfId="0" applyFont="1" applyAlignment="1">
      <alignment wrapText="1"/>
    </xf>
    <xf numFmtId="0" fontId="2" fillId="0" borderId="2" xfId="0" applyFont="1" applyBorder="1"/>
    <xf numFmtId="3" fontId="2" fillId="0" borderId="2" xfId="0" applyFont="1" applyNumberFormat="1" applyBorder="1"/>
    <xf numFmtId="0" fontId="2" fillId="0" borderId="0" xfId="0" applyFont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34.5703125" hidden="0" customWidth="1"/>
    <col min="2" max="2" width="12.28515625" hidden="0" customWidth="1"/>
    <col min="3" max="3" width="12.28515625" hidden="0" customWidth="1"/>
    <col min="4" max="4" width="12.28515625" hidden="0" customWidth="1"/>
    <col min="5" max="5" width="12.28515625" hidden="0" customWidth="1"/>
    <col min="6" max="6" width="12.28515625" hidden="0" customWidth="1"/>
  </cols>
  <sheetData>
    <row r="1">
      <c r="A1" s="1" t="s">
        <v>2</v>
      </c>
    </row>
    <row r="2">
      <c r="A2" s="1" t="s">
        <v>1</v>
      </c>
    </row>
    <row r="3">
      <c r="A3" s="1" t="s">
        <v>3</v>
      </c>
    </row>
    <row r="5" ht="30" customHeight="1">
      <c r="A5" s="10" t="s">
        <v>90</v>
      </c>
      <c r="B5" s="11" t="s">
        <v>91</v>
      </c>
      <c r="C5" s="11" t="s">
        <v>92</v>
      </c>
      <c r="D5" s="11" t="s">
        <v>93</v>
      </c>
      <c r="E5" s="11" t="s">
        <v>94</v>
      </c>
      <c r="F5" s="11" t="s">
        <v>95</v>
      </c>
    </row>
    <row r="6">
      <c r="A6" s="12" t="s">
        <v>96</v>
      </c>
      <c r="B6" s="14" t="n">
        <v>307650.146942139</v>
      </c>
      <c r="C6" s="14" t="n">
        <v>6435.03022049499</v>
      </c>
      <c r="D6" s="14" t="n">
        <v>476.838427902775</v>
      </c>
      <c r="E6" s="15" t="n">
        <v>2.09167142757948</v>
      </c>
      <c r="F6" s="15" t="n">
        <v>7.41004178013163</v>
      </c>
    </row>
    <row r="7">
      <c r="A7" s="9" t="s">
        <v>97</v>
      </c>
      <c r="B7" s="2" t="n">
        <v>1206504.07788086</v>
      </c>
      <c r="C7" s="2" t="n">
        <v>92179.8457883116</v>
      </c>
      <c r="D7" s="2" t="n">
        <v>5066.74151911133</v>
      </c>
      <c r="E7" s="3" t="n">
        <v>7.64024320168226</v>
      </c>
      <c r="F7" s="3" t="n">
        <v>5.49658276793711</v>
      </c>
    </row>
    <row r="8">
      <c r="A8" s="9" t="s">
        <v>98</v>
      </c>
      <c r="B8" s="2" t="n">
        <v>251397.482635498</v>
      </c>
      <c r="C8" s="2" t="n">
        <v>35789.4377766381</v>
      </c>
      <c r="D8" s="2" t="n">
        <v>4667.04591016061</v>
      </c>
      <c r="E8" s="3" t="n">
        <v>14.2361957651459</v>
      </c>
      <c r="F8" s="3" t="n">
        <v>13.0402884205325</v>
      </c>
    </row>
    <row r="9">
      <c r="A9" s="9" t="s">
        <v>99</v>
      </c>
      <c r="B9" s="2" t="n">
        <v>454697.773071289</v>
      </c>
      <c r="C9" s="2" t="n">
        <v>22139.8155128333</v>
      </c>
      <c r="D9" s="2" t="n">
        <v>4076.88789731897</v>
      </c>
      <c r="E9" s="3" t="n">
        <v>4.86912776442433</v>
      </c>
      <c r="F9" s="3" t="n">
        <v>18.4142812525055</v>
      </c>
    </row>
    <row r="10">
      <c r="A10" s="9" t="s">
        <v>100</v>
      </c>
      <c r="B10" s="2" t="n">
        <v>150422.450592041</v>
      </c>
      <c r="C10" s="2" t="n">
        <v>19075.150272623</v>
      </c>
      <c r="D10" s="2" t="n">
        <v>2120.22698906199</v>
      </c>
      <c r="E10" s="3" t="n">
        <v>12.6810527268675</v>
      </c>
      <c r="F10" s="3" t="n">
        <v>11.1151260082338</v>
      </c>
    </row>
    <row r="11">
      <c r="A11" s="9" t="s">
        <v>101</v>
      </c>
      <c r="B11" s="2" t="n">
        <v>370641.704589844</v>
      </c>
      <c r="C11" s="2" t="n">
        <v>23388.2371438457</v>
      </c>
      <c r="D11" s="2" t="n">
        <v>3902.20483830774</v>
      </c>
      <c r="E11" s="3" t="n">
        <v>6.31020116037059</v>
      </c>
      <c r="F11" s="3" t="n">
        <v>16.6844761078308</v>
      </c>
    </row>
    <row r="12">
      <c r="A12" s="9" t="s">
        <v>102</v>
      </c>
      <c r="B12" s="2" t="n">
        <v>104588.229454041</v>
      </c>
      <c r="C12" s="2" t="n">
        <v>11580.1211283283</v>
      </c>
      <c r="D12" s="2" t="n">
        <v>2931.90677357178</v>
      </c>
      <c r="E12" s="3" t="n">
        <v>11.0721074338647</v>
      </c>
      <c r="F12" s="3" t="n">
        <v>25.3184465091604</v>
      </c>
    </row>
    <row r="13">
      <c r="A13" s="9" t="s">
        <v>103</v>
      </c>
      <c r="B13" s="2" t="n">
        <v>285437.542541504</v>
      </c>
      <c r="C13" s="2" t="n">
        <v>45638.7830630811</v>
      </c>
      <c r="D13" s="2" t="n">
        <v>7934.30784711264</v>
      </c>
      <c r="E13" s="3" t="n">
        <v>15.989061094318</v>
      </c>
      <c r="F13" s="3" t="n">
        <v>17.3850118574503</v>
      </c>
    </row>
    <row r="14">
      <c r="A14" s="9" t="s">
        <v>104</v>
      </c>
      <c r="B14" s="2" t="n">
        <v>459035.027801514</v>
      </c>
      <c r="C14" s="2" t="n">
        <v>49247.1025573398</v>
      </c>
      <c r="D14" s="2" t="n">
        <v>4904.93803616641</v>
      </c>
      <c r="E14" s="3" t="n">
        <v>10.7283975240848</v>
      </c>
      <c r="F14" s="3" t="n">
        <v>9.9598509992653</v>
      </c>
    </row>
    <row r="15">
      <c r="A15" s="9" t="s">
        <v>105</v>
      </c>
      <c r="B15" s="2" t="n">
        <v>95388.7727661133</v>
      </c>
      <c r="C15" s="2" t="n">
        <v>9868.19756988892</v>
      </c>
      <c r="D15" s="2" t="n">
        <v>1548.57748601317</v>
      </c>
      <c r="E15" s="3" t="n">
        <v>10.3452400987327</v>
      </c>
      <c r="F15" s="3" t="n">
        <v>15.6926072369931</v>
      </c>
    </row>
    <row r="16">
      <c r="A16" s="13" t="s">
        <v>106</v>
      </c>
      <c r="B16" s="4" t="n">
        <v>28112.8694610596</v>
      </c>
      <c r="C16" s="4" t="n">
        <v>6213.62555280715</v>
      </c>
      <c r="D16" s="4" t="n">
        <v>878.559580332195</v>
      </c>
      <c r="E16" s="5" t="n">
        <v>22.1024238077651</v>
      </c>
      <c r="F16" s="5" t="n">
        <v>14.1392424256284</v>
      </c>
    </row>
    <row r="17">
      <c r="A17" s="6" t="s">
        <v>0</v>
      </c>
      <c r="B17" s="7" t="n">
        <f t="shared" ref="B17:C17" si="0">SUM(B6:B16)</f>
        <v>3713876.0777359027</v>
      </c>
      <c r="C17" s="7" t="n">
        <f t="shared" si="0"/>
        <v>321555.34658619197</v>
      </c>
      <c r="D17" s="7" t="n">
        <f>SUM(D6:D16)</f>
        <v>38508.235305059607</v>
      </c>
      <c r="E17" s="8" t="n">
        <f>C17/B17*100</f>
        <v>8.6582142175896823</v>
      </c>
      <c r="F17" s="8" t="n">
        <f>D17/C17*100</f>
        <v>11.975616550582711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7" sqref="D17"/>
    </sheetView>
  </sheetViews>
  <sheetFormatPr defaultRowHeight="15.0" baseColWidth="10"/>
  <cols>
    <col min="1" max="1" width="26.5703125" hidden="0" customWidth="1"/>
    <col min="2" max="2" width="9.140625" hidden="0" customWidth="1"/>
    <col min="3" max="3" width="9.140625" hidden="0" customWidth="1"/>
    <col min="4" max="4" width="9.140625" hidden="0" customWidth="1"/>
    <col min="5" max="5" width="9.140625" hidden="0" customWidth="1"/>
    <col min="6" max="6" width="9.140625" hidden="0" customWidth="1"/>
    <col min="7" max="7" width="9.140625" hidden="0" customWidth="1"/>
    <col min="8" max="8" width="9.140625" hidden="0" customWidth="1"/>
    <col min="9" max="9" width="9.140625" hidden="0" customWidth="1"/>
    <col min="10" max="10" width="9.140625" hidden="0" customWidth="1"/>
  </cols>
  <sheetData>
    <row r="1">
      <c r="A1" s="16" t="s">
        <v>2</v>
      </c>
    </row>
    <row r="2">
      <c r="A2" s="16" t="s">
        <v>26</v>
      </c>
    </row>
    <row r="3">
      <c r="A3" s="16" t="s">
        <v>25</v>
      </c>
    </row>
    <row r="5" ht="30" customHeight="1">
      <c r="A5" s="19" t="s">
        <v>90</v>
      </c>
      <c r="B5" s="20" t="s">
        <v>91</v>
      </c>
      <c r="C5" s="20" t="s">
        <v>92</v>
      </c>
      <c r="D5" s="20" t="s">
        <v>107</v>
      </c>
      <c r="E5" s="20" t="s">
        <v>108</v>
      </c>
      <c r="F5" s="20" t="s">
        <v>109</v>
      </c>
      <c r="G5" s="20" t="s">
        <v>110</v>
      </c>
      <c r="H5" s="20" t="s">
        <v>111</v>
      </c>
      <c r="I5" s="20" t="s">
        <v>112</v>
      </c>
      <c r="J5" s="20" t="s">
        <v>113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1461.54012239761</v>
      </c>
      <c r="E6" s="22" t="n">
        <v>0</v>
      </c>
      <c r="F6" s="22" t="n">
        <v>1344.29737707457</v>
      </c>
      <c r="G6" s="22" t="n">
        <v>5500.30234870848</v>
      </c>
      <c r="H6" s="22" t="n">
        <v>0</v>
      </c>
      <c r="I6" s="22" t="n">
        <v>5561.93006354823</v>
      </c>
      <c r="J6" s="22" t="n">
        <v>3815.73075789295</v>
      </c>
    </row>
    <row r="7">
      <c r="A7" s="17" t="s">
        <v>97</v>
      </c>
      <c r="B7" s="23" t="n">
        <v>1206504.07788086</v>
      </c>
      <c r="C7" s="23" t="n">
        <v>92179.8457883116</v>
      </c>
      <c r="D7" s="23" t="n">
        <v>22275.0682645813</v>
      </c>
      <c r="E7" s="23" t="n">
        <v>0</v>
      </c>
      <c r="F7" s="23" t="n">
        <v>0</v>
      </c>
      <c r="G7" s="23" t="n">
        <v>350.950990105274</v>
      </c>
      <c r="H7" s="23" t="n">
        <v>416.845961284908</v>
      </c>
      <c r="I7" s="23" t="n">
        <v>78229.5874209507</v>
      </c>
      <c r="J7" s="23" t="n">
        <v>61189.7141602924</v>
      </c>
    </row>
    <row r="8">
      <c r="A8" s="17" t="s">
        <v>98</v>
      </c>
      <c r="B8" s="23" t="n">
        <v>251397.482635498</v>
      </c>
      <c r="C8" s="23" t="n">
        <v>35789.4377766381</v>
      </c>
      <c r="D8" s="23" t="n">
        <v>10725.057744069</v>
      </c>
      <c r="E8" s="23" t="n">
        <v>51.1257554197488</v>
      </c>
      <c r="F8" s="23" t="n">
        <v>9154.15283786892</v>
      </c>
      <c r="G8" s="23" t="n">
        <v>19836.7808599427</v>
      </c>
      <c r="H8" s="23" t="n">
        <v>480.231271345667</v>
      </c>
      <c r="I8" s="23" t="n">
        <v>29582.2537349366</v>
      </c>
      <c r="J8" s="23" t="n">
        <v>19092.0829613562</v>
      </c>
    </row>
    <row r="9">
      <c r="A9" s="17" t="s">
        <v>99</v>
      </c>
      <c r="B9" s="23" t="n">
        <v>454697.773071289</v>
      </c>
      <c r="C9" s="23" t="n">
        <v>22139.8155128333</v>
      </c>
      <c r="D9" s="23" t="n">
        <v>9865.93469964727</v>
      </c>
      <c r="E9" s="23" t="n">
        <v>187.050039449341</v>
      </c>
      <c r="F9" s="23" t="n">
        <v>1608.27138493069</v>
      </c>
      <c r="G9" s="23" t="n">
        <v>12547.6989322884</v>
      </c>
      <c r="H9" s="23" t="n">
        <v>894.501069089075</v>
      </c>
      <c r="I9" s="23" t="n">
        <v>17199.9048244118</v>
      </c>
      <c r="J9" s="23" t="n">
        <v>16079.4986662314</v>
      </c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4544.97583810258</v>
      </c>
      <c r="E10" s="23" t="n">
        <v>0</v>
      </c>
      <c r="F10" s="23" t="n">
        <v>527.404141196258</v>
      </c>
      <c r="G10" s="23" t="n">
        <v>10792.3686395321</v>
      </c>
      <c r="H10" s="23" t="n">
        <v>711.386249255188</v>
      </c>
      <c r="I10" s="23" t="n">
        <v>17322.1279987377</v>
      </c>
      <c r="J10" s="23" t="n">
        <v>8934.60055278696</v>
      </c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9368.26817049163</v>
      </c>
      <c r="E11" s="23" t="n">
        <v>0</v>
      </c>
      <c r="F11" s="23" t="n">
        <v>3601.19090377006</v>
      </c>
      <c r="G11" s="23" t="n">
        <v>8754.37672653634</v>
      </c>
      <c r="H11" s="23" t="n">
        <v>3259.02399330119</v>
      </c>
      <c r="I11" s="23" t="n">
        <v>19401.3899192751</v>
      </c>
      <c r="J11" s="23" t="n">
        <v>11568.5944590253</v>
      </c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6547.44708188143</v>
      </c>
      <c r="E12" s="23" t="n">
        <v>0</v>
      </c>
      <c r="F12" s="23" t="n">
        <v>4835.82213758718</v>
      </c>
      <c r="G12" s="23" t="n">
        <v>8390.8216699621</v>
      </c>
      <c r="H12" s="23" t="n">
        <v>4119.24318107181</v>
      </c>
      <c r="I12" s="23" t="n">
        <v>9425.01030459713</v>
      </c>
      <c r="J12" s="23" t="n">
        <v>7690.6486788856</v>
      </c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17925.346683651</v>
      </c>
      <c r="E13" s="23" t="n">
        <v>0</v>
      </c>
      <c r="F13" s="23" t="n">
        <v>25668.5854117092</v>
      </c>
      <c r="G13" s="23" t="n">
        <v>34629.9884678148</v>
      </c>
      <c r="H13" s="23" t="n">
        <v>10064.820536571</v>
      </c>
      <c r="I13" s="23" t="n">
        <v>37740.3942259856</v>
      </c>
      <c r="J13" s="23" t="n">
        <v>30110.3248261353</v>
      </c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10540.6907759857</v>
      </c>
      <c r="E14" s="23" t="n">
        <v>0</v>
      </c>
      <c r="F14" s="23" t="n">
        <v>14325.467548013</v>
      </c>
      <c r="G14" s="23" t="n">
        <v>24106.0466840781</v>
      </c>
      <c r="H14" s="23" t="n">
        <v>2647.4538370037</v>
      </c>
      <c r="I14" s="23" t="n">
        <v>38172.9378043275</v>
      </c>
      <c r="J14" s="23" t="n">
        <v>23015.8560470554</v>
      </c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3945.39816808698</v>
      </c>
      <c r="E15" s="23" t="n">
        <v>10.8534766962193</v>
      </c>
      <c r="F15" s="23" t="n">
        <v>424.080205072882</v>
      </c>
      <c r="G15" s="23" t="n">
        <v>5634.30987394158</v>
      </c>
      <c r="H15" s="23" t="n">
        <v>22.371160238426</v>
      </c>
      <c r="I15" s="23" t="n">
        <v>8679.90196391195</v>
      </c>
      <c r="J15" s="23" t="n">
        <v>6631.64209766169</v>
      </c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1757.35981237149</v>
      </c>
      <c r="E16" s="24" t="n">
        <v>0</v>
      </c>
      <c r="F16" s="24" t="n">
        <v>572.939057094013</v>
      </c>
      <c r="G16" s="24" t="n">
        <v>3726.13555360635</v>
      </c>
      <c r="H16" s="24" t="n">
        <v>1784.91522580761</v>
      </c>
      <c r="I16" s="24" t="n">
        <v>3384.68915087831</v>
      </c>
      <c r="J16" s="24" t="n">
        <v>3486.04606190858</v>
      </c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98957.087361265993</v>
      </c>
      <c r="E17" s="26" t="n">
        <f t="shared" si="0"/>
        <v>249.0292715653091</v>
      </c>
      <c r="F17" s="26" t="n">
        <f t="shared" si="0"/>
        <v>62062.211004316778</v>
      </c>
      <c r="G17" s="26" t="n">
        <f t="shared" si="0"/>
        <v>134269.78074651622</v>
      </c>
      <c r="H17" s="26" t="n">
        <f t="shared" si="0"/>
        <v>24400.792484968573</v>
      </c>
      <c r="I17" s="26" t="n">
        <f t="shared" si="0"/>
        <v>264700.12741156062</v>
      </c>
      <c r="J17" s="26" t="n">
        <f t="shared" si="0"/>
        <v>191614.7392692318</v>
      </c>
    </row>
    <row r="19">
      <c r="A19" s="16" t="s">
        <v>2</v>
      </c>
    </row>
    <row r="20">
      <c r="A20" s="16" t="s">
        <v>26</v>
      </c>
    </row>
    <row r="21">
      <c r="A21" s="16" t="s">
        <v>3</v>
      </c>
    </row>
    <row r="23" ht="21.75" customHeight="1">
      <c r="A23" s="19" t="s">
        <v>4</v>
      </c>
      <c r="B23" s="20" t="s">
        <v>5</v>
      </c>
      <c r="C23" s="20" t="s">
        <v>6</v>
      </c>
      <c r="D23" s="20" t="s">
        <v>30</v>
      </c>
      <c r="E23" s="20" t="s">
        <v>31</v>
      </c>
      <c r="F23" s="20" t="s">
        <v>32</v>
      </c>
      <c r="G23" s="20" t="s">
        <v>33</v>
      </c>
      <c r="H23" s="20" t="s">
        <v>34</v>
      </c>
      <c r="I23" s="20" t="s">
        <v>35</v>
      </c>
      <c r="J23" s="20" t="s">
        <v>36</v>
      </c>
    </row>
    <row r="24">
      <c r="A24" s="21" t="s">
        <v>7</v>
      </c>
      <c r="B24" s="22" t="n">
        <v>307650.14694213902</v>
      </c>
      <c r="C24" s="22" t="n">
        <v>6435.0302204949903</v>
      </c>
      <c r="D24" s="27" t="n">
        <f>D6/$C6</f>
        <v>0.22712249551567554</v>
      </c>
      <c r="E24" s="27" t="n">
        <f t="shared" ref="E24:J24" si="1">E6/$C6</f>
        <v>0</v>
      </c>
      <c r="F24" s="27" t="n">
        <f t="shared" si="1"/>
        <v>0.20890304023640857</v>
      </c>
      <c r="G24" s="27" t="n">
        <f t="shared" si="1"/>
        <v>0.85474382562967832</v>
      </c>
      <c r="H24" s="27" t="n">
        <f t="shared" si="1"/>
        <v>0</v>
      </c>
      <c r="I24" s="27" t="n">
        <f t="shared" si="1"/>
        <v>0.86432073711697333</v>
      </c>
      <c r="J24" s="27" t="n">
        <f t="shared" si="1"/>
        <v>0.59296236803056368</v>
      </c>
    </row>
    <row r="25">
      <c r="A25" s="17" t="s">
        <v>8</v>
      </c>
      <c r="B25" s="23" t="n">
        <v>1206504.0778808601</v>
      </c>
      <c r="C25" s="23" t="n">
        <v>92179.845788311606</v>
      </c>
      <c r="D25" s="28" t="n">
        <f t="shared" ref="D25:J25" si="2">D7/$C7</f>
        <v>0.24164792286304493</v>
      </c>
      <c r="E25" s="28" t="n">
        <f t="shared" si="2"/>
        <v>0</v>
      </c>
      <c r="F25" s="28" t="n">
        <f t="shared" si="2"/>
        <v>0</v>
      </c>
      <c r="G25" s="28" t="n">
        <f t="shared" si="2"/>
        <v>3.8072421048655578E-3</v>
      </c>
      <c r="H25" s="28" t="n">
        <f t="shared" si="2"/>
        <v>4.5220943658571839E-3</v>
      </c>
      <c r="I25" s="28" t="n">
        <f t="shared" si="2"/>
        <v>0.84866259811936251</v>
      </c>
      <c r="J25" s="28" t="n">
        <f t="shared" si="2"/>
        <v>0.66380794670467169</v>
      </c>
    </row>
    <row r="26">
      <c r="A26" s="17" t="s">
        <v>9</v>
      </c>
      <c r="B26" s="23" t="n">
        <v>251397.48263549799</v>
      </c>
      <c r="C26" s="23" t="n">
        <v>35789.4377766381</v>
      </c>
      <c r="D26" s="28" t="n">
        <f t="shared" ref="D26:J26" si="3">D8/$C8</f>
        <v>0.29967103174417242</v>
      </c>
      <c r="E26" s="28" t="n">
        <f t="shared" si="3"/>
        <v>1.4285151876043615E-3</v>
      </c>
      <c r="F26" s="28" t="n">
        <f t="shared" si="3"/>
        <v>0.25577805650370905</v>
      </c>
      <c r="G26" s="28" t="n">
        <f t="shared" si="3"/>
        <v>0.55426355070856548</v>
      </c>
      <c r="H26" s="28" t="n">
        <f t="shared" si="3"/>
        <v>1.3418240161882134E-2</v>
      </c>
      <c r="I26" s="28" t="n">
        <f t="shared" si="3"/>
        <v>0.82656380129689266</v>
      </c>
      <c r="J26" s="28" t="n">
        <f t="shared" si="3"/>
        <v>0.53345579443046576</v>
      </c>
    </row>
    <row r="27">
      <c r="A27" s="17" t="s">
        <v>10</v>
      </c>
      <c r="B27" s="23" t="n">
        <v>454697.773071289</v>
      </c>
      <c r="C27" s="23" t="n">
        <v>22139.815512833298</v>
      </c>
      <c r="D27" s="28" t="n">
        <f t="shared" ref="D27:J27" si="4">D9/$C9</f>
        <v>0.44561955333044678</v>
      </c>
      <c r="E27" s="28" t="n">
        <f t="shared" si="4"/>
        <v>8.4485816668579666E-3</v>
      </c>
      <c r="F27" s="28" t="n">
        <f t="shared" si="4"/>
        <v>7.2641589267013487E-2</v>
      </c>
      <c r="G27" s="28" t="n">
        <f t="shared" si="4"/>
        <v>0.56674812511491579</v>
      </c>
      <c r="H27" s="28" t="n">
        <f t="shared" si="4"/>
        <v>4.0402372303896539E-2</v>
      </c>
      <c r="I27" s="28" t="n">
        <f t="shared" si="4"/>
        <v>0.77687661012540543</v>
      </c>
      <c r="J27" s="28" t="n">
        <f t="shared" si="4"/>
        <v>0.72627067090558872</v>
      </c>
    </row>
    <row r="28">
      <c r="A28" s="17" t="s">
        <v>11</v>
      </c>
      <c r="B28" s="23" t="n">
        <v>150422.45059204099</v>
      </c>
      <c r="C28" s="23" t="n">
        <v>19075.150272622999</v>
      </c>
      <c r="D28" s="28" t="n">
        <f t="shared" ref="D28:J28" si="5">D10/$C10</f>
        <v>0.23826684315172142</v>
      </c>
      <c r="E28" s="28" t="n">
        <f t="shared" si="5"/>
        <v>0</v>
      </c>
      <c r="F28" s="28" t="n">
        <f t="shared" si="5"/>
        <v>2.7648754198974671E-2</v>
      </c>
      <c r="G28" s="28" t="n">
        <f t="shared" si="5"/>
        <v>0.56578157892792613</v>
      </c>
      <c r="H28" s="28" t="n">
        <f t="shared" si="5"/>
        <v>3.7293873919105235E-2</v>
      </c>
      <c r="I28" s="28" t="n">
        <f t="shared" si="5"/>
        <v>0.90809916310849359</v>
      </c>
      <c r="J28" s="28" t="n">
        <f t="shared" si="5"/>
        <v>0.46838952380941712</v>
      </c>
    </row>
    <row r="29">
      <c r="A29" s="17" t="s">
        <v>12</v>
      </c>
      <c r="B29" s="23" t="n">
        <v>370641.70458984398</v>
      </c>
      <c r="C29" s="23" t="n">
        <v>23388.237143845701</v>
      </c>
      <c r="D29" s="28" t="n">
        <f t="shared" ref="D29:J29" si="6">D11/$C11</f>
        <v>0.40055469392043358</v>
      </c>
      <c r="E29" s="28" t="n">
        <f t="shared" si="6"/>
        <v>0</v>
      </c>
      <c r="F29" s="28" t="n">
        <f t="shared" si="6"/>
        <v>0.15397444799372853</v>
      </c>
      <c r="G29" s="28" t="n">
        <f t="shared" si="6"/>
        <v>0.3743068223865661</v>
      </c>
      <c r="H29" s="28" t="n">
        <f t="shared" si="6"/>
        <v>0.13934457621825327</v>
      </c>
      <c r="I29" s="28" t="n">
        <f t="shared" si="6"/>
        <v>0.82953622369868585</v>
      </c>
      <c r="J29" s="28" t="n">
        <f t="shared" si="6"/>
        <v>0.49463302376636881</v>
      </c>
    </row>
    <row r="30">
      <c r="A30" s="17" t="s">
        <v>13</v>
      </c>
      <c r="B30" s="23" t="n">
        <v>104588.22945404099</v>
      </c>
      <c r="C30" s="23" t="n">
        <v>11580.121128328299</v>
      </c>
      <c r="D30" s="28" t="n">
        <f t="shared" ref="D30:J30" si="7">D12/$C12</f>
        <v>0.56540402378559718</v>
      </c>
      <c r="E30" s="28" t="n">
        <f t="shared" si="7"/>
        <v>0</v>
      </c>
      <c r="F30" s="28" t="n">
        <f t="shared" si="7"/>
        <v>0.41759685274425767</v>
      </c>
      <c r="G30" s="28" t="n">
        <f t="shared" si="7"/>
        <v>0.72458841984266842</v>
      </c>
      <c r="H30" s="28" t="n">
        <f t="shared" si="7"/>
        <v>0.35571676111357409</v>
      </c>
      <c r="I30" s="28" t="n">
        <f t="shared" si="7"/>
        <v>0.81389565792544694</v>
      </c>
      <c r="J30" s="28" t="n">
        <f t="shared" si="7"/>
        <v>0.66412506343064637</v>
      </c>
    </row>
    <row r="31">
      <c r="A31" s="17" t="s">
        <v>14</v>
      </c>
      <c r="B31" s="23" t="n">
        <v>285437.54254150402</v>
      </c>
      <c r="C31" s="23" t="n">
        <v>45638.7830630811</v>
      </c>
      <c r="D31" s="28" t="n">
        <f t="shared" ref="D31:J31" si="8">D13/$C13</f>
        <v>0.3927656585162429</v>
      </c>
      <c r="E31" s="28" t="n">
        <f t="shared" si="8"/>
        <v>0</v>
      </c>
      <c r="F31" s="28" t="n">
        <f t="shared" si="8"/>
        <v>0.56242922551704644</v>
      </c>
      <c r="G31" s="28" t="n">
        <f t="shared" si="8"/>
        <v>0.75878422130471479</v>
      </c>
      <c r="H31" s="28" t="n">
        <f t="shared" si="8"/>
        <v>0.22053218471359298</v>
      </c>
      <c r="I31" s="28" t="n">
        <f t="shared" si="8"/>
        <v>0.82693690964155442</v>
      </c>
      <c r="J31" s="28" t="n">
        <f t="shared" si="8"/>
        <v>0.65975301717658319</v>
      </c>
    </row>
    <row r="32">
      <c r="A32" s="17" t="s">
        <v>15</v>
      </c>
      <c r="B32" s="23" t="n">
        <v>459035.02780151402</v>
      </c>
      <c r="C32" s="23" t="n">
        <v>49247.1025573398</v>
      </c>
      <c r="D32" s="28" t="n">
        <f t="shared" ref="D32:J32" si="9">D14/$C14</f>
        <v>0.21403677025897869</v>
      </c>
      <c r="E32" s="28" t="n">
        <f t="shared" si="9"/>
        <v>0</v>
      </c>
      <c r="F32" s="28" t="n">
        <f t="shared" si="9"/>
        <v>0.29088955094024976</v>
      </c>
      <c r="G32" s="28" t="n">
        <f t="shared" si="9"/>
        <v>0.48949167427689266</v>
      </c>
      <c r="H32" s="28" t="n">
        <f t="shared" si="9"/>
        <v>5.3758570545773612E-2</v>
      </c>
      <c r="I32" s="28" t="n">
        <f t="shared" si="9"/>
        <v>0.77513063352065559</v>
      </c>
      <c r="J32" s="28" t="n">
        <f t="shared" si="9"/>
        <v>0.46735452142097872</v>
      </c>
    </row>
    <row r="33">
      <c r="A33" s="17" t="s">
        <v>16</v>
      </c>
      <c r="B33" s="23" t="n">
        <v>95388.772766113296</v>
      </c>
      <c r="C33" s="23" t="n">
        <v>9868.19756988892</v>
      </c>
      <c r="D33" s="28" t="n">
        <f t="shared" ref="D33:J33" si="10">D15/$C15</f>
        <v>0.39980940188365027</v>
      </c>
      <c r="E33" s="28" t="n">
        <f t="shared" si="10"/>
        <v>1.0998438792243872E-3</v>
      </c>
      <c r="F33" s="28" t="n">
        <f t="shared" si="10"/>
        <v>4.2974433990548448E-2</v>
      </c>
      <c r="G33" s="28" t="n">
        <f t="shared" si="10"/>
        <v>0.570956330579932</v>
      </c>
      <c r="H33" s="28" t="n">
        <f t="shared" si="10"/>
        <v>2.2669955764452552E-3</v>
      </c>
      <c r="I33" s="28" t="n">
        <f t="shared" si="10"/>
        <v>0.8795833182745707</v>
      </c>
      <c r="J33" s="28" t="n">
        <f t="shared" si="10"/>
        <v>0.67202161800012872</v>
      </c>
    </row>
    <row r="34">
      <c r="A34" s="18" t="s">
        <v>17</v>
      </c>
      <c r="B34" s="24" t="n">
        <v>28112.869461059599</v>
      </c>
      <c r="C34" s="24" t="n">
        <v>6213.6255528071497</v>
      </c>
      <c r="D34" s="29" t="n">
        <f t="shared" ref="D34:J34" si="11">D16/$C16</f>
        <v>0.28282357818899501</v>
      </c>
      <c r="E34" s="29" t="n">
        <f t="shared" si="11"/>
        <v>0</v>
      </c>
      <c r="F34" s="29" t="n">
        <f t="shared" si="11"/>
        <v>9.2206885050415452E-2</v>
      </c>
      <c r="G34" s="29" t="n">
        <f t="shared" si="11"/>
        <v>0.59967172497592514</v>
      </c>
      <c r="H34" s="29" t="n">
        <f t="shared" si="11"/>
        <v>0.28725825375834457</v>
      </c>
      <c r="I34" s="29" t="n">
        <f t="shared" si="11"/>
        <v>0.54472048920765725</v>
      </c>
      <c r="J34" s="29" t="n">
        <f t="shared" si="11"/>
        <v>0.56103252960482597</v>
      </c>
    </row>
    <row r="35">
      <c r="A35" s="25" t="s">
        <v>0</v>
      </c>
      <c r="B35" s="26" t="n">
        <f t="shared" ref="B35:C35" si="12">SUM(B24:B34)</f>
        <v>3713876.0777359027</v>
      </c>
      <c r="C35" s="26" t="n">
        <f t="shared" si="12"/>
        <v>321555.34658619197</v>
      </c>
      <c r="D35" s="30" t="n">
        <f t="shared" ref="D35:J35" si="13">D17/$C17</f>
        <v>0.30774511576886759</v>
      </c>
      <c r="E35" s="30" t="n">
        <f t="shared" si="13"/>
        <v>7.7445228079439676E-4</v>
      </c>
      <c r="F35" s="30" t="n">
        <f t="shared" si="13"/>
        <v>0.19300631030770682</v>
      </c>
      <c r="G35" s="30" t="n">
        <f t="shared" si="13"/>
        <v>0.41756351487231635</v>
      </c>
      <c r="H35" s="30" t="n">
        <f t="shared" si="13"/>
        <v>7.5883647229071996E-2</v>
      </c>
      <c r="I35" s="30" t="n">
        <f t="shared" si="13"/>
        <v>0.82318683306548135</v>
      </c>
      <c r="J35" s="30" t="n">
        <f t="shared" si="13"/>
        <v>0.59589971463239233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A3"/>
    </sheetView>
  </sheetViews>
  <sheetFormatPr defaultRowHeight="15.0" baseColWidth="10"/>
  <cols>
    <col min="1" max="1" width="34.5703125" hidden="0" customWidth="1"/>
    <col min="2" max="2" width="9.5703125" hidden="0" customWidth="1"/>
    <col min="3" max="3" width="9.5703125" hidden="0" customWidth="1"/>
    <col min="4" max="4" width="9.5703125" hidden="0" customWidth="1"/>
    <col min="5" max="5" width="9.5703125" hidden="0" customWidth="1"/>
    <col min="6" max="6" width="9.5703125" hidden="0" customWidth="1"/>
    <col min="7" max="7" width="9.5703125" hidden="0" customWidth="1"/>
    <col min="8" max="8" width="9.5703125" hidden="0" customWidth="1"/>
    <col min="9" max="9" width="9.5703125" hidden="0" customWidth="1"/>
    <col min="10" max="10" width="9.5703125" hidden="0" customWidth="1"/>
  </cols>
  <sheetData>
    <row r="1">
      <c r="A1" s="16" t="s">
        <v>2</v>
      </c>
    </row>
    <row r="2">
      <c r="A2" s="16" t="s">
        <v>27</v>
      </c>
    </row>
    <row r="3">
      <c r="A3" s="16" t="s">
        <v>25</v>
      </c>
    </row>
    <row r="4">
      <c r="D4" s="31" t="s">
        <v>28</v>
      </c>
      <c r="E4" s="18"/>
      <c r="F4" s="18"/>
      <c r="G4" s="18"/>
      <c r="H4" s="18"/>
      <c r="I4" s="18"/>
      <c r="J4" s="18"/>
    </row>
    <row r="5" ht="30" customHeight="1">
      <c r="A5" s="19" t="s">
        <v>90</v>
      </c>
      <c r="B5" s="20" t="s">
        <v>91</v>
      </c>
      <c r="C5" s="20" t="s">
        <v>92</v>
      </c>
      <c r="D5" s="20" t="s">
        <v>114</v>
      </c>
      <c r="E5" s="20" t="s">
        <v>115</v>
      </c>
      <c r="F5" s="20" t="s">
        <v>116</v>
      </c>
      <c r="G5" s="20" t="s">
        <v>117</v>
      </c>
      <c r="H5" s="20" t="s">
        <v>118</v>
      </c>
      <c r="I5" s="20" t="s">
        <v>119</v>
      </c>
      <c r="J5" s="20" t="s">
        <v>120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0</v>
      </c>
      <c r="E6" s="22" t="n">
        <v>555.26511794891</v>
      </c>
      <c r="F6" s="22" t="n">
        <v>1925.83070864479</v>
      </c>
      <c r="G6" s="22" t="n">
        <v>2593.38226844373</v>
      </c>
      <c r="H6" s="22" t="n">
        <v>1306.03329823562</v>
      </c>
      <c r="I6" s="22" t="n">
        <v>54.518827221939</v>
      </c>
      <c r="J6" s="22" t="n">
        <v>0</v>
      </c>
      <c r="L6" s="28"/>
    </row>
    <row r="7">
      <c r="A7" s="17" t="s">
        <v>97</v>
      </c>
      <c r="B7" s="23" t="n">
        <v>1206504.07788086</v>
      </c>
      <c r="C7" s="23" t="n">
        <v>92179.8457883116</v>
      </c>
      <c r="D7" s="23" t="n">
        <v>2087.66001634626</v>
      </c>
      <c r="E7" s="23" t="n">
        <v>28552.4734415948</v>
      </c>
      <c r="F7" s="23" t="n">
        <v>50876.5631554778</v>
      </c>
      <c r="G7" s="23" t="n">
        <v>10496.0296549068</v>
      </c>
      <c r="H7" s="23" t="n">
        <v>167.119519985985</v>
      </c>
      <c r="I7" s="23" t="n">
        <v>0</v>
      </c>
      <c r="J7" s="23" t="n">
        <v>0</v>
      </c>
      <c r="L7" s="28"/>
    </row>
    <row r="8">
      <c r="A8" s="17" t="s">
        <v>98</v>
      </c>
      <c r="B8" s="23" t="n">
        <v>251397.482635498</v>
      </c>
      <c r="C8" s="23" t="n">
        <v>35789.4377766381</v>
      </c>
      <c r="D8" s="23" t="n">
        <v>49.7046730558584</v>
      </c>
      <c r="E8" s="23" t="n">
        <v>7053.826656938</v>
      </c>
      <c r="F8" s="23" t="n">
        <v>10963.1896683063</v>
      </c>
      <c r="G8" s="23" t="n">
        <v>12152.5613738629</v>
      </c>
      <c r="H8" s="23" t="n">
        <v>4392.54485028556</v>
      </c>
      <c r="I8" s="23" t="n">
        <v>1152.04767647963</v>
      </c>
      <c r="J8" s="23" t="n">
        <v>25.5628777098744</v>
      </c>
      <c r="L8" s="28"/>
    </row>
    <row r="9">
      <c r="A9" s="17" t="s">
        <v>99</v>
      </c>
      <c r="B9" s="23" t="n">
        <v>454697.773071289</v>
      </c>
      <c r="C9" s="23" t="n">
        <v>22139.8155128333</v>
      </c>
      <c r="D9" s="23" t="n">
        <v>154.736171409959</v>
      </c>
      <c r="E9" s="23" t="n">
        <v>3449.11662483843</v>
      </c>
      <c r="F9" s="23" t="n">
        <v>6094.9495059763</v>
      </c>
      <c r="G9" s="23" t="n">
        <v>7320.2682851153</v>
      </c>
      <c r="H9" s="23" t="n">
        <v>4820.6855035553</v>
      </c>
      <c r="I9" s="23" t="n">
        <v>300.05942193798</v>
      </c>
      <c r="J9" s="23" t="n">
        <v>0</v>
      </c>
      <c r="L9" s="28"/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0</v>
      </c>
      <c r="E10" s="23" t="n">
        <v>2960.06320805744</v>
      </c>
      <c r="F10" s="23" t="n">
        <v>9497.2490664667</v>
      </c>
      <c r="G10" s="23" t="n">
        <v>5687.30221355305</v>
      </c>
      <c r="H10" s="23" t="n">
        <v>836.283484768186</v>
      </c>
      <c r="I10" s="23" t="n">
        <v>94.2522997776097</v>
      </c>
      <c r="J10" s="23" t="n">
        <v>0</v>
      </c>
      <c r="L10" s="28"/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122.960262452232</v>
      </c>
      <c r="E11" s="23" t="n">
        <v>5745.97279431899</v>
      </c>
      <c r="F11" s="23" t="n">
        <v>8252.47188029123</v>
      </c>
      <c r="G11" s="23" t="n">
        <v>5136.04013886901</v>
      </c>
      <c r="H11" s="23" t="n">
        <v>2584.35620351323</v>
      </c>
      <c r="I11" s="23" t="n">
        <v>1322.23279956774</v>
      </c>
      <c r="J11" s="23" t="n">
        <v>224.203064833245</v>
      </c>
      <c r="L11" s="28"/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14.6846291467127</v>
      </c>
      <c r="E12" s="23" t="n">
        <v>631.851245858001</v>
      </c>
      <c r="F12" s="23" t="n">
        <v>2365.24599492219</v>
      </c>
      <c r="G12" s="23" t="n">
        <v>2105.03524287165</v>
      </c>
      <c r="H12" s="23" t="n">
        <v>3468.74949902149</v>
      </c>
      <c r="I12" s="23" t="n">
        <v>2510.78100546758</v>
      </c>
      <c r="J12" s="23" t="n">
        <v>483.773511040677</v>
      </c>
      <c r="L12" s="28"/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0</v>
      </c>
      <c r="E13" s="23" t="n">
        <v>3505.75880791409</v>
      </c>
      <c r="F13" s="23" t="n">
        <v>8983.64856927411</v>
      </c>
      <c r="G13" s="23" t="n">
        <v>9277.94065238964</v>
      </c>
      <c r="H13" s="23" t="n">
        <v>13656.5131457047</v>
      </c>
      <c r="I13" s="23" t="n">
        <v>9083.00166137431</v>
      </c>
      <c r="J13" s="23" t="n">
        <v>1131.92022642424</v>
      </c>
      <c r="L13" s="28"/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1871.17549274089</v>
      </c>
      <c r="E14" s="23" t="n">
        <v>13060.3235094335</v>
      </c>
      <c r="F14" s="23" t="n">
        <v>13741.7996165987</v>
      </c>
      <c r="G14" s="23" t="n">
        <v>11644.8481475968</v>
      </c>
      <c r="H14" s="23" t="n">
        <v>7314.79344380738</v>
      </c>
      <c r="I14" s="23" t="n">
        <v>1614.16234716255</v>
      </c>
      <c r="J14" s="23" t="n">
        <v>0</v>
      </c>
      <c r="L14" s="28"/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101.994745986361</v>
      </c>
      <c r="E15" s="23" t="n">
        <v>1853.37249019273</v>
      </c>
      <c r="F15" s="23" t="n">
        <v>2374.33786250946</v>
      </c>
      <c r="G15" s="23" t="n">
        <v>3657.30943145973</v>
      </c>
      <c r="H15" s="23" t="n">
        <v>1631.33476268432</v>
      </c>
      <c r="I15" s="23" t="n">
        <v>249.848277056319</v>
      </c>
      <c r="J15" s="23" t="n">
        <v>0</v>
      </c>
      <c r="L15" s="28"/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189.142525425272</v>
      </c>
      <c r="E16" s="24" t="n">
        <v>1397.67661581659</v>
      </c>
      <c r="F16" s="24" t="n">
        <v>1981.42696411025</v>
      </c>
      <c r="G16" s="24" t="n">
        <v>1621.34781441657</v>
      </c>
      <c r="H16" s="24" t="n">
        <v>718.560927445791</v>
      </c>
      <c r="I16" s="24" t="n">
        <v>219.557068959683</v>
      </c>
      <c r="J16" s="24" t="n">
        <v>85.9136366329913</v>
      </c>
      <c r="L16" s="28"/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4592.0585165635448</v>
      </c>
      <c r="E17" s="26" t="n">
        <f t="shared" si="0"/>
        <v>68765.700512911484</v>
      </c>
      <c r="F17" s="26" t="n">
        <f t="shared" si="0"/>
        <v>117056.71299257783</v>
      </c>
      <c r="G17" s="26" t="n">
        <f t="shared" si="0"/>
        <v>71692.065223485173</v>
      </c>
      <c r="H17" s="26" t="n">
        <f t="shared" si="0"/>
        <v>40896.97463900756</v>
      </c>
      <c r="I17" s="26" t="n">
        <f t="shared" si="0"/>
        <v>16600.461385005343</v>
      </c>
      <c r="J17" s="26" t="n">
        <f t="shared" si="0"/>
        <v>1951.3733166410275</v>
      </c>
    </row>
    <row r="20">
      <c r="A20" s="16" t="s">
        <v>2</v>
      </c>
    </row>
    <row r="21">
      <c r="A21" s="16" t="s">
        <v>27</v>
      </c>
    </row>
    <row r="22">
      <c r="A22" s="16" t="s">
        <v>29</v>
      </c>
    </row>
    <row r="23">
      <c r="D23" s="31" t="s">
        <v>28</v>
      </c>
      <c r="E23" s="18"/>
      <c r="F23" s="18"/>
      <c r="G23" s="18"/>
      <c r="H23" s="18"/>
      <c r="I23" s="18"/>
      <c r="J23" s="18"/>
    </row>
    <row r="24" ht="30" customHeight="1">
      <c r="A24" s="19" t="s">
        <v>4</v>
      </c>
      <c r="B24" s="20" t="s">
        <v>5</v>
      </c>
      <c r="C24" s="20" t="s">
        <v>6</v>
      </c>
      <c r="D24" s="20" t="s">
        <v>18</v>
      </c>
      <c r="E24" s="20" t="s">
        <v>19</v>
      </c>
      <c r="F24" s="20" t="s">
        <v>20</v>
      </c>
      <c r="G24" s="20" t="s">
        <v>21</v>
      </c>
      <c r="H24" s="20" t="s">
        <v>22</v>
      </c>
      <c r="I24" s="20" t="s">
        <v>23</v>
      </c>
      <c r="J24" s="20" t="s">
        <v>24</v>
      </c>
    </row>
    <row r="25">
      <c r="A25" s="21" t="s">
        <v>7</v>
      </c>
      <c r="B25" s="22" t="n">
        <v>307650.14694213902</v>
      </c>
      <c r="C25" s="22" t="n">
        <v>6435.0302204949903</v>
      </c>
      <c r="D25" s="27" t="n">
        <f t="shared" ref="D25:J25" si="1">D6/$C6</f>
        <v>0</v>
      </c>
      <c r="E25" s="27" t="n">
        <f t="shared" si="1"/>
        <v>8.6287880386395191E-2</v>
      </c>
      <c r="F25" s="27" t="n">
        <f t="shared" si="1"/>
        <v>0.29927298593116053</v>
      </c>
      <c r="G25" s="27" t="n">
        <f t="shared" si="1"/>
        <v>0.40301011488400501</v>
      </c>
      <c r="H25" s="27" t="n">
        <f t="shared" si="1"/>
        <v>0.20295682436362486</v>
      </c>
      <c r="I25" s="27" t="n">
        <f t="shared" si="1"/>
        <v>8.4721944348142234E-3</v>
      </c>
      <c r="J25" s="27" t="n">
        <f t="shared" si="1"/>
        <v>0</v>
      </c>
    </row>
    <row r="26">
      <c r="A26" s="17" t="s">
        <v>8</v>
      </c>
      <c r="B26" s="23" t="n">
        <v>1206504.0778808601</v>
      </c>
      <c r="C26" s="23" t="n">
        <v>92179.845788311606</v>
      </c>
      <c r="D26" s="28" t="n">
        <f t="shared" ref="D26:J26" si="2">D7/$C7</f>
        <v>2.264768397574142E-2</v>
      </c>
      <c r="E26" s="28" t="n">
        <f t="shared" si="2"/>
        <v>0.30974746374782125</v>
      </c>
      <c r="F26" s="28" t="n">
        <f t="shared" si="2"/>
        <v>0.55192718885985537</v>
      </c>
      <c r="G26" s="28" t="n">
        <f t="shared" si="2"/>
        <v>0.1138646909760582</v>
      </c>
      <c r="H26" s="28" t="n">
        <f t="shared" si="2"/>
        <v>1.8129724405242574E-3</v>
      </c>
      <c r="I26" s="28" t="n">
        <f t="shared" si="2"/>
        <v>0</v>
      </c>
      <c r="J26" s="28" t="n">
        <f t="shared" si="2"/>
        <v>0</v>
      </c>
    </row>
    <row r="27">
      <c r="A27" s="17" t="s">
        <v>9</v>
      </c>
      <c r="B27" s="23" t="n">
        <v>251397.48263549799</v>
      </c>
      <c r="C27" s="23" t="n">
        <v>35789.4377766381</v>
      </c>
      <c r="D27" s="28" t="n">
        <f t="shared" ref="D27:J27" si="3">D8/$C8</f>
        <v>1.3888084346578811E-3</v>
      </c>
      <c r="E27" s="28" t="n">
        <f t="shared" si="3"/>
        <v>0.19709241315722634</v>
      </c>
      <c r="F27" s="28" t="n">
        <f t="shared" si="3"/>
        <v>0.30632472453821635</v>
      </c>
      <c r="G27" s="28" t="n">
        <f t="shared" si="3"/>
        <v>0.339557202594437</v>
      </c>
      <c r="H27" s="28" t="n">
        <f t="shared" si="3"/>
        <v>0.12273299395479288</v>
      </c>
      <c r="I27" s="28" t="n">
        <f t="shared" si="3"/>
        <v>3.2189599726868023E-2</v>
      </c>
      <c r="J27" s="28" t="n">
        <f t="shared" si="3"/>
        <v>7.1425759380218075E-4</v>
      </c>
    </row>
    <row r="28">
      <c r="A28" s="17" t="s">
        <v>10</v>
      </c>
      <c r="B28" s="23" t="n">
        <v>454697.773071289</v>
      </c>
      <c r="C28" s="23" t="n">
        <v>22139.815512833298</v>
      </c>
      <c r="D28" s="28" t="n">
        <f t="shared" ref="D28:J28" si="4">D9/$C9</f>
        <v>6.9890452032116759E-3</v>
      </c>
      <c r="E28" s="28" t="n">
        <f t="shared" si="4"/>
        <v>0.15578795689779604</v>
      </c>
      <c r="F28" s="28" t="n">
        <f t="shared" si="4"/>
        <v>0.27529359955340982</v>
      </c>
      <c r="G28" s="28" t="n">
        <f t="shared" si="4"/>
        <v>0.33063817902511977</v>
      </c>
      <c r="H28" s="28" t="n">
        <f t="shared" si="4"/>
        <v>0.2177382869681547</v>
      </c>
      <c r="I28" s="28" t="n">
        <f t="shared" si="4"/>
        <v>1.3552932352306693E-2</v>
      </c>
      <c r="J28" s="28" t="n">
        <f t="shared" si="4"/>
        <v>0</v>
      </c>
    </row>
    <row r="29">
      <c r="A29" s="17" t="s">
        <v>11</v>
      </c>
      <c r="B29" s="23" t="n">
        <v>150422.45059204099</v>
      </c>
      <c r="C29" s="23" t="n">
        <v>19075.150272622999</v>
      </c>
      <c r="D29" s="28" t="n">
        <f t="shared" ref="D29:J29" si="5">D10/$C10</f>
        <v>0</v>
      </c>
      <c r="E29" s="28" t="n">
        <f t="shared" si="5"/>
        <v>0.15517902431970754</v>
      </c>
      <c r="F29" s="28" t="n">
        <f t="shared" si="5"/>
        <v>0.49788593697724753</v>
      </c>
      <c r="G29" s="28" t="n">
        <f t="shared" si="5"/>
        <v>0.29815241989026786</v>
      </c>
      <c r="H29" s="28" t="n">
        <f t="shared" si="5"/>
        <v>4.3841514893250152E-2</v>
      </c>
      <c r="I29" s="28" t="n">
        <f t="shared" si="5"/>
        <v>4.9411039195262491E-3</v>
      </c>
      <c r="J29" s="28" t="n">
        <f t="shared" si="5"/>
        <v>0</v>
      </c>
    </row>
    <row r="30">
      <c r="A30" s="17" t="s">
        <v>12</v>
      </c>
      <c r="B30" s="23" t="n">
        <v>370641.70458984398</v>
      </c>
      <c r="C30" s="23" t="n">
        <v>23388.237143845701</v>
      </c>
      <c r="D30" s="28" t="n">
        <f t="shared" ref="D30:J30" si="6">D11/$C11</f>
        <v>5.2573548701419478E-3</v>
      </c>
      <c r="E30" s="28" t="n">
        <f t="shared" si="6"/>
        <v>0.24567789179574678</v>
      </c>
      <c r="F30" s="28" t="n">
        <f t="shared" si="6"/>
        <v>0.35284710983284845</v>
      </c>
      <c r="G30" s="28" t="n">
        <f t="shared" si="6"/>
        <v>0.21959928434454451</v>
      </c>
      <c r="H30" s="28" t="n">
        <f t="shared" si="6"/>
        <v>0.11049811867472313</v>
      </c>
      <c r="I30" s="28" t="n">
        <f t="shared" si="6"/>
        <v>5.6534094101900606E-2</v>
      </c>
      <c r="J30" s="28" t="n">
        <f t="shared" si="6"/>
        <v>9.586146380093509E-3</v>
      </c>
    </row>
    <row r="31">
      <c r="A31" s="17" t="s">
        <v>13</v>
      </c>
      <c r="B31" s="23" t="n">
        <v>104588.22945404099</v>
      </c>
      <c r="C31" s="23" t="n">
        <v>11580.121128328299</v>
      </c>
      <c r="D31" s="28" t="n">
        <f t="shared" ref="D31:J31" si="7">D12/$C12</f>
        <v>1.2680894253161033E-3</v>
      </c>
      <c r="E31" s="28" t="n">
        <f t="shared" si="7"/>
        <v>5.45634401277817E-2</v>
      </c>
      <c r="F31" s="28" t="n">
        <f t="shared" si="7"/>
        <v>0.20425054010325677</v>
      </c>
      <c r="G31" s="28" t="n">
        <f t="shared" si="7"/>
        <v>0.1817800711705968</v>
      </c>
      <c r="H31" s="28" t="n">
        <f t="shared" si="7"/>
        <v>0.29954345559788087</v>
      </c>
      <c r="I31" s="28" t="n">
        <f t="shared" si="7"/>
        <v>0.21681819884642564</v>
      </c>
      <c r="J31" s="28" t="n">
        <f t="shared" si="7"/>
        <v>4.1776204728742272E-2</v>
      </c>
    </row>
    <row r="32">
      <c r="A32" s="17" t="s">
        <v>14</v>
      </c>
      <c r="B32" s="23" t="n">
        <v>285437.54254150402</v>
      </c>
      <c r="C32" s="23" t="n">
        <v>45638.7830630811</v>
      </c>
      <c r="D32" s="28" t="n">
        <f t="shared" ref="D32:J32" si="8">D13/$C13</f>
        <v>0</v>
      </c>
      <c r="E32" s="28" t="n">
        <f t="shared" si="8"/>
        <v>7.6815343719145487E-2</v>
      </c>
      <c r="F32" s="28" t="n">
        <f t="shared" si="8"/>
        <v>0.19684242143041092</v>
      </c>
      <c r="G32" s="28" t="n">
        <f t="shared" si="8"/>
        <v>0.2032907108755691</v>
      </c>
      <c r="H32" s="28" t="n">
        <f t="shared" si="8"/>
        <v>0.29923044019006628</v>
      </c>
      <c r="I32" s="28" t="n">
        <f t="shared" si="8"/>
        <v>0.19901936580605029</v>
      </c>
      <c r="J32" s="28" t="n">
        <f t="shared" si="8"/>
        <v>2.4801717978757677E-2</v>
      </c>
    </row>
    <row r="33">
      <c r="A33" s="17" t="s">
        <v>15</v>
      </c>
      <c r="B33" s="23" t="n">
        <v>459035.02780151402</v>
      </c>
      <c r="C33" s="23" t="n">
        <v>49247.1025573398</v>
      </c>
      <c r="D33" s="28" t="n">
        <f t="shared" ref="D33:J33" si="9">D14/$C14</f>
        <v>3.7995646354264744E-2</v>
      </c>
      <c r="E33" s="28" t="n">
        <f t="shared" si="9"/>
        <v>0.26519983575129102</v>
      </c>
      <c r="F33" s="28" t="n">
        <f t="shared" si="9"/>
        <v>0.27903772817088546</v>
      </c>
      <c r="G33" s="28" t="n">
        <f t="shared" si="9"/>
        <v>0.2364575283193234</v>
      </c>
      <c r="H33" s="28" t="n">
        <f t="shared" si="9"/>
        <v>0.14853246310867849</v>
      </c>
      <c r="I33" s="28" t="n">
        <f t="shared" si="9"/>
        <v>3.277679829555729E-2</v>
      </c>
      <c r="J33" s="28" t="n">
        <f t="shared" si="9"/>
        <v>0</v>
      </c>
    </row>
    <row r="34">
      <c r="A34" s="17" t="s">
        <v>16</v>
      </c>
      <c r="B34" s="23" t="n">
        <v>95388.772766113296</v>
      </c>
      <c r="C34" s="23" t="n">
        <v>9868.19756988892</v>
      </c>
      <c r="D34" s="28" t="n">
        <f t="shared" ref="D34:J34" si="10">D15/$C15</f>
        <v>1.033570165818124E-2</v>
      </c>
      <c r="E34" s="28" t="n">
        <f t="shared" si="10"/>
        <v>0.18781266559234405</v>
      </c>
      <c r="F34" s="28" t="n">
        <f t="shared" si="10"/>
        <v>0.24060501886933608</v>
      </c>
      <c r="G34" s="28" t="n">
        <f t="shared" si="10"/>
        <v>0.37061574877861897</v>
      </c>
      <c r="H34" s="28" t="n">
        <f t="shared" si="10"/>
        <v>0.16531233298997305</v>
      </c>
      <c r="I34" s="28" t="n">
        <f t="shared" si="10"/>
        <v>2.5318532111546627E-2</v>
      </c>
      <c r="J34" s="28" t="n">
        <f t="shared" si="10"/>
        <v>0</v>
      </c>
    </row>
    <row r="35">
      <c r="A35" s="18" t="s">
        <v>17</v>
      </c>
      <c r="B35" s="24" t="n">
        <v>28112.869461059599</v>
      </c>
      <c r="C35" s="24" t="n">
        <v>6213.6255528071497</v>
      </c>
      <c r="D35" s="29" t="n">
        <f t="shared" ref="D35:J35" si="11">D16/$C16</f>
        <v>3.0439961954228552E-2</v>
      </c>
      <c r="E35" s="29" t="n">
        <f t="shared" si="11"/>
        <v>0.22493737415270493</v>
      </c>
      <c r="F35" s="29" t="n">
        <f t="shared" si="11"/>
        <v>0.31888419205033919</v>
      </c>
      <c r="G35" s="29" t="n">
        <f t="shared" si="11"/>
        <v>0.2609342646474872</v>
      </c>
      <c r="H35" s="29" t="n">
        <f t="shared" si="11"/>
        <v>0.11564277913740141</v>
      </c>
      <c r="I35" s="29" t="n">
        <f t="shared" si="11"/>
        <v>3.5334776306321355E-2</v>
      </c>
      <c r="J35" s="29" t="n">
        <f t="shared" si="11"/>
        <v>1.3826651751516926E-2</v>
      </c>
    </row>
    <row r="36">
      <c r="A36" s="25" t="s">
        <v>0</v>
      </c>
      <c r="B36" s="26" t="n">
        <f t="shared" ref="B36" si="12">SUM(B25:B35)</f>
        <v>3713876.0777359027</v>
      </c>
      <c r="C36" s="26" t="n">
        <v>321555.34658619197</v>
      </c>
      <c r="D36" s="30" t="n">
        <f t="shared" ref="D36:J36" si="13">D17/$C17</f>
        <v>1.428077177168832E-2</v>
      </c>
      <c r="E36" s="30" t="n">
        <f t="shared" si="13"/>
        <v>0.21385338867154877</v>
      </c>
      <c r="F36" s="30" t="n">
        <f t="shared" si="13"/>
        <v>0.36403286163740128</v>
      </c>
      <c r="G36" s="30" t="n">
        <f t="shared" si="13"/>
        <v>0.2229540450333278</v>
      </c>
      <c r="H36" s="30" t="n">
        <f t="shared" si="13"/>
        <v>0.12718486902236983</v>
      </c>
      <c r="I36" s="30" t="n">
        <f t="shared" si="13"/>
        <v>5.1625518161165569E-2</v>
      </c>
      <c r="J36" s="30" t="n">
        <f t="shared" si="13"/>
        <v>6.0685457024984273E-3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4" hidden="0" customWidth="1"/>
    <col min="2" max="2" width="41.7109375" hidden="0" customWidth="1"/>
    <col min="3" max="3" width="11.140625" hidden="0" customWidth="1"/>
    <col min="4" max="4" width="10.7109375" hidden="0" customWidth="1"/>
  </cols>
  <sheetData>
    <row r="1">
      <c r="A1" s="1" t="s">
        <v>2</v>
      </c>
    </row>
    <row r="2">
      <c r="A2" s="1" t="s">
        <v>37</v>
      </c>
    </row>
    <row r="3">
      <c r="A3" s="1" t="s">
        <v>38</v>
      </c>
    </row>
    <row r="5" ht="39" customHeight="1">
      <c r="A5" s="10" t="s">
        <v>121</v>
      </c>
      <c r="B5" s="10" t="s">
        <v>122</v>
      </c>
      <c r="C5" s="11" t="s">
        <v>123</v>
      </c>
      <c r="D5" s="11" t="s">
        <v>124</v>
      </c>
    </row>
    <row r="6">
      <c r="A6" s="12" t="n">
        <v>0</v>
      </c>
      <c r="B6" s="12" t="s">
        <v>96</v>
      </c>
      <c r="C6" s="32" t="n">
        <v>0.0209167142757948</v>
      </c>
      <c r="D6" s="32" t="n">
        <v>0.979083285724205</v>
      </c>
    </row>
    <row r="7">
      <c r="A7" s="9" t="n">
        <v>1</v>
      </c>
      <c r="B7" s="9" t="s">
        <v>97</v>
      </c>
      <c r="C7" s="33" t="n">
        <v>0.0764024320168226</v>
      </c>
      <c r="D7" s="33" t="n">
        <v>0.923597567983177</v>
      </c>
    </row>
    <row r="8">
      <c r="A8" s="9" t="n">
        <v>2</v>
      </c>
      <c r="B8" s="9" t="s">
        <v>98</v>
      </c>
      <c r="C8" s="33" t="n">
        <v>0.142361957651459</v>
      </c>
      <c r="D8" s="33" t="n">
        <v>0.857638042348541</v>
      </c>
    </row>
    <row r="9">
      <c r="A9" s="9" t="n">
        <v>3</v>
      </c>
      <c r="B9" s="9" t="s">
        <v>99</v>
      </c>
      <c r="C9" s="33" t="n">
        <v>0.0486912776442433</v>
      </c>
      <c r="D9" s="33" t="n">
        <v>0.951308722355757</v>
      </c>
    </row>
    <row r="10">
      <c r="A10" s="9" t="n">
        <v>5</v>
      </c>
      <c r="B10" s="9" t="s">
        <v>100</v>
      </c>
      <c r="C10" s="33" t="n">
        <v>0.126810527268675</v>
      </c>
      <c r="D10" s="33" t="n">
        <v>0.873189472731325</v>
      </c>
    </row>
    <row r="11">
      <c r="A11" s="9" t="n">
        <v>7</v>
      </c>
      <c r="B11" s="9" t="s">
        <v>125</v>
      </c>
      <c r="C11" s="33" t="n">
        <v>0.0631020116037059</v>
      </c>
      <c r="D11" s="33" t="n">
        <v>0.936897988396294</v>
      </c>
    </row>
    <row r="12">
      <c r="A12" s="9" t="n">
        <v>8</v>
      </c>
      <c r="B12" s="9" t="s">
        <v>102</v>
      </c>
      <c r="C12" s="33" t="n">
        <v>0.110721074338647</v>
      </c>
      <c r="D12" s="33" t="n">
        <v>0.889278925661353</v>
      </c>
    </row>
    <row r="13">
      <c r="A13" s="9" t="n">
        <v>9</v>
      </c>
      <c r="B13" s="9" t="s">
        <v>126</v>
      </c>
      <c r="C13" s="33" t="n">
        <v>0.15989061094318</v>
      </c>
      <c r="D13" s="33" t="n">
        <v>0.84010938905682</v>
      </c>
    </row>
    <row r="14">
      <c r="A14" s="9" t="n">
        <v>10</v>
      </c>
      <c r="B14" s="9" t="s">
        <v>104</v>
      </c>
      <c r="C14" s="33" t="n">
        <v>0.107283975240848</v>
      </c>
      <c r="D14" s="33" t="n">
        <v>0.892716024759151</v>
      </c>
    </row>
    <row r="15">
      <c r="A15" s="9" t="n">
        <v>11</v>
      </c>
      <c r="B15" s="9" t="s">
        <v>105</v>
      </c>
      <c r="C15" s="33" t="n">
        <v>0.103452400987327</v>
      </c>
      <c r="D15" s="33" t="n">
        <v>0.896547599012673</v>
      </c>
    </row>
    <row r="16">
      <c r="A16" s="9" t="n">
        <v>12</v>
      </c>
      <c r="B16" s="9" t="s">
        <v>127</v>
      </c>
      <c r="C16" s="33" t="n">
        <v>0.0576476769773105</v>
      </c>
      <c r="D16" s="33" t="n">
        <v>0.942352323022689</v>
      </c>
    </row>
    <row r="17">
      <c r="A17" s="13" t="n">
        <v>13</v>
      </c>
      <c r="B17" s="13" t="s">
        <v>128</v>
      </c>
      <c r="C17" s="34" t="n">
        <v>0.221024238077651</v>
      </c>
      <c r="D17" s="34" t="n">
        <v>0.778975761922349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5" zoomScale="115" zoomScaleNormal="115" workbookViewId="0">
      <selection activeCell="B19" sqref="B19"/>
    </sheetView>
  </sheetViews>
  <sheetFormatPr defaultRowHeight="15.0" baseColWidth="10"/>
  <cols>
    <col min="3" max="3" width="9.28515625" hidden="0" customWidth="1"/>
    <col min="4" max="4" width="9.28515625" hidden="0" customWidth="1"/>
    <col min="5" max="5" width="9.28515625" hidden="0" customWidth="1"/>
    <col min="6" max="6" width="9.28515625" hidden="0" customWidth="1"/>
    <col min="7" max="7" width="9.28515625" hidden="0" customWidth="1"/>
    <col min="8" max="8" width="9.28515625" hidden="0" customWidth="1"/>
    <col min="9" max="9" width="9.28515625" hidden="0" customWidth="1"/>
  </cols>
  <sheetData>
    <row r="1">
      <c r="A1" s="1" t="s">
        <v>2</v>
      </c>
    </row>
    <row r="2">
      <c r="A2" s="1" t="s">
        <v>89</v>
      </c>
    </row>
    <row r="3">
      <c r="A3" s="1" t="s">
        <v>25</v>
      </c>
    </row>
    <row r="5" ht="38.25" customHeight="1">
      <c r="A5" s="35" t="s">
        <v>129</v>
      </c>
      <c r="B5" s="35" t="s">
        <v>130</v>
      </c>
      <c r="C5" s="35" t="s">
        <v>107</v>
      </c>
      <c r="D5" s="35" t="s">
        <v>108</v>
      </c>
      <c r="E5" s="35" t="s">
        <v>109</v>
      </c>
      <c r="F5" s="35" t="s">
        <v>110</v>
      </c>
      <c r="G5" s="35" t="s">
        <v>131</v>
      </c>
      <c r="H5" s="35" t="s">
        <v>112</v>
      </c>
      <c r="I5" s="35" t="s">
        <v>132</v>
      </c>
    </row>
    <row r="6">
      <c r="A6" s="12" t="s">
        <v>133</v>
      </c>
      <c r="B6" s="12" t="s">
        <v>134</v>
      </c>
      <c r="C6" s="14" t="n">
        <v>4973.21512980122</v>
      </c>
      <c r="D6" s="14" t="n">
        <v>0</v>
      </c>
      <c r="E6" s="14" t="n">
        <v>106.259232219263</v>
      </c>
      <c r="F6" s="14" t="n">
        <v>1183.13396000334</v>
      </c>
      <c r="G6" s="14" t="n">
        <v>578.892820553219</v>
      </c>
      <c r="H6" s="14" t="n">
        <v>13823.0462046566</v>
      </c>
      <c r="I6" s="14" t="n">
        <v>8414.00219171916</v>
      </c>
    </row>
    <row r="7">
      <c r="A7" s="9" t="s">
        <v>133</v>
      </c>
      <c r="B7" s="9" t="s">
        <v>135</v>
      </c>
      <c r="C7" s="2" t="n">
        <v>7147.8627737381</v>
      </c>
      <c r="D7" s="2" t="n">
        <v>0</v>
      </c>
      <c r="E7" s="2" t="n">
        <v>370.446764463819</v>
      </c>
      <c r="F7" s="2" t="n">
        <v>1707.53113561221</v>
      </c>
      <c r="G7" s="2" t="n">
        <v>673.815179068978</v>
      </c>
      <c r="H7" s="2" t="n">
        <v>16043.5212738665</v>
      </c>
      <c r="I7" s="2" t="n">
        <v>12074.9508593088</v>
      </c>
    </row>
    <row r="8">
      <c r="A8" s="9" t="s">
        <v>133</v>
      </c>
      <c r="B8" s="9" t="s">
        <v>136</v>
      </c>
      <c r="C8" s="2" t="n">
        <v>13803.9576839744</v>
      </c>
      <c r="D8" s="2" t="n">
        <v>0</v>
      </c>
      <c r="E8" s="2" t="n">
        <v>568.372122396319</v>
      </c>
      <c r="F8" s="2" t="n">
        <v>4296.58909694596</v>
      </c>
      <c r="G8" s="2" t="n">
        <v>1797.57060955125</v>
      </c>
      <c r="H8" s="2" t="n">
        <v>46870.2761056324</v>
      </c>
      <c r="I8" s="2" t="n">
        <v>31181.6698884217</v>
      </c>
    </row>
    <row r="9">
      <c r="A9" s="9" t="s">
        <v>133</v>
      </c>
      <c r="B9" s="9" t="s">
        <v>137</v>
      </c>
      <c r="C9" s="2" t="n">
        <v>8786.14068020212</v>
      </c>
      <c r="D9" s="2" t="n">
        <v>0</v>
      </c>
      <c r="E9" s="2" t="n">
        <v>570.922820065978</v>
      </c>
      <c r="F9" s="2" t="n">
        <v>4411.3692366454</v>
      </c>
      <c r="G9" s="2" t="n">
        <v>1418.47357434982</v>
      </c>
      <c r="H9" s="2" t="n">
        <v>38762.5526176242</v>
      </c>
      <c r="I9" s="2" t="n">
        <v>27757.9558097806</v>
      </c>
    </row>
    <row r="10">
      <c r="A10" s="9" t="s">
        <v>133</v>
      </c>
      <c r="B10" s="9" t="s">
        <v>138</v>
      </c>
      <c r="C10" s="2" t="n">
        <v>14071.6003952679</v>
      </c>
      <c r="D10" s="2" t="n">
        <v>0</v>
      </c>
      <c r="E10" s="2" t="n">
        <v>710.632280187866</v>
      </c>
      <c r="F10" s="2" t="n">
        <v>4314.82582226552</v>
      </c>
      <c r="G10" s="2" t="n">
        <v>1803.9962374649</v>
      </c>
      <c r="H10" s="2" t="n">
        <v>48231.6342366831</v>
      </c>
      <c r="I10" s="2" t="n">
        <v>29708.7869242637</v>
      </c>
    </row>
    <row r="11">
      <c r="A11" s="9" t="s">
        <v>139</v>
      </c>
      <c r="B11" s="9" t="s">
        <v>134</v>
      </c>
      <c r="C11" s="2" t="n">
        <v>4875.64646059809</v>
      </c>
      <c r="D11" s="2" t="n">
        <v>0</v>
      </c>
      <c r="E11" s="2" t="n">
        <v>4896.46960702937</v>
      </c>
      <c r="F11" s="2" t="n">
        <v>9576.18744387978</v>
      </c>
      <c r="G11" s="2" t="n">
        <v>1314.21838589622</v>
      </c>
      <c r="H11" s="2" t="n">
        <v>7267.69415311415</v>
      </c>
      <c r="I11" s="2" t="n">
        <v>6394.28403376757</v>
      </c>
    </row>
    <row r="12">
      <c r="A12" s="9" t="s">
        <v>139</v>
      </c>
      <c r="B12" s="9" t="s">
        <v>135</v>
      </c>
      <c r="C12" s="2" t="n">
        <v>6146.74780403577</v>
      </c>
      <c r="D12" s="2" t="n">
        <v>79.8859550911261</v>
      </c>
      <c r="E12" s="2" t="n">
        <v>6178.45394707452</v>
      </c>
      <c r="F12" s="2" t="n">
        <v>12265.520919156</v>
      </c>
      <c r="G12" s="2" t="n">
        <v>1332.91641270401</v>
      </c>
      <c r="H12" s="2" t="n">
        <v>8504.40093347604</v>
      </c>
      <c r="I12" s="2" t="n">
        <v>7240.38894822003</v>
      </c>
    </row>
    <row r="13">
      <c r="A13" s="9" t="s">
        <v>139</v>
      </c>
      <c r="B13" s="9" t="s">
        <v>136</v>
      </c>
      <c r="C13" s="2" t="n">
        <v>13186.4736259066</v>
      </c>
      <c r="D13" s="2" t="n">
        <v>53.2573033940841</v>
      </c>
      <c r="E13" s="2" t="n">
        <v>14062.3933245493</v>
      </c>
      <c r="F13" s="2" t="n">
        <v>28752.1017683618</v>
      </c>
      <c r="G13" s="2" t="n">
        <v>4195.11692254088</v>
      </c>
      <c r="H13" s="2" t="n">
        <v>24259.5196123846</v>
      </c>
      <c r="I13" s="2" t="n">
        <v>19368.9640055935</v>
      </c>
    </row>
    <row r="14">
      <c r="A14" s="9" t="s">
        <v>139</v>
      </c>
      <c r="B14" s="9" t="s">
        <v>137</v>
      </c>
      <c r="C14" s="2" t="n">
        <v>10118.4544105721</v>
      </c>
      <c r="D14" s="2" t="n">
        <v>89.2573613830571</v>
      </c>
      <c r="E14" s="2" t="n">
        <v>16705.5469241994</v>
      </c>
      <c r="F14" s="2" t="n">
        <v>31258.916015085</v>
      </c>
      <c r="G14" s="2" t="n">
        <v>5857.17673988907</v>
      </c>
      <c r="H14" s="2" t="n">
        <v>29150.2728061712</v>
      </c>
      <c r="I14" s="2" t="n">
        <v>23982.2551901872</v>
      </c>
    </row>
    <row r="15">
      <c r="A15" s="13" t="s">
        <v>139</v>
      </c>
      <c r="B15" s="13" t="s">
        <v>138</v>
      </c>
      <c r="C15" s="4" t="n">
        <v>15846.9883971698</v>
      </c>
      <c r="D15" s="4" t="n">
        <v>26.628651697042</v>
      </c>
      <c r="E15" s="4" t="n">
        <v>17892.713982131</v>
      </c>
      <c r="F15" s="4" t="n">
        <v>36503.6053485611</v>
      </c>
      <c r="G15" s="4" t="n">
        <v>5428.61560295022</v>
      </c>
      <c r="H15" s="4" t="n">
        <v>31787.2094679519</v>
      </c>
      <c r="I15" s="4" t="n">
        <v>25491.4814179695</v>
      </c>
    </row>
    <row r="16">
      <c r="A16" s="36" t="s">
        <v>0</v>
      </c>
      <c r="B16" s="36"/>
      <c r="C16" s="37" t="n">
        <f t="shared" ref="C16:I16" si="0">SUM(C6:C15)</f>
        <v>98957.087361266094</v>
      </c>
      <c r="D16" s="37" t="n">
        <f t="shared" si="0"/>
        <v>249.0292715653093</v>
      </c>
      <c r="E16" s="37" t="n">
        <f t="shared" si="0"/>
        <v>62062.211004316836</v>
      </c>
      <c r="F16" s="37" t="n">
        <f t="shared" si="0"/>
        <v>134269.7807465161</v>
      </c>
      <c r="G16" s="37" t="n">
        <f t="shared" si="0"/>
        <v>24400.792484968566</v>
      </c>
      <c r="H16" s="37" t="n">
        <f t="shared" si="0"/>
        <v>264700.12741156074</v>
      </c>
      <c r="I16" s="37" t="n">
        <f t="shared" si="0"/>
        <v>191614.73926923177</v>
      </c>
    </row>
    <row r="18">
      <c r="B18" s="1" t="s">
        <v>2</v>
      </c>
    </row>
    <row r="19">
      <c r="B19" s="1" t="s">
        <v>89</v>
      </c>
    </row>
    <row r="20">
      <c r="B20" s="1" t="s">
        <v>25</v>
      </c>
    </row>
    <row r="22" ht="25.5" customHeight="1">
      <c r="A22" s="10"/>
      <c r="B22" s="10" t="s">
        <v>79</v>
      </c>
      <c r="C22" s="11" t="s">
        <v>30</v>
      </c>
      <c r="D22" s="11" t="s">
        <v>31</v>
      </c>
      <c r="E22" s="11" t="s">
        <v>32</v>
      </c>
      <c r="F22" s="11" t="s">
        <v>33</v>
      </c>
      <c r="G22" s="11" t="s">
        <v>80</v>
      </c>
      <c r="H22" s="11" t="s">
        <v>35</v>
      </c>
      <c r="I22" s="11" t="s">
        <v>81</v>
      </c>
    </row>
    <row r="23">
      <c r="A23" s="9"/>
      <c r="B23" s="6" t="s">
        <v>82</v>
      </c>
      <c r="C23" s="7" t="n">
        <f>SUM(C24:C28)</f>
        <v>48782.776662983742</v>
      </c>
      <c r="D23" s="7" t="n">
        <f t="shared" ref="D23:I23" si="1">SUM(D24:D28)</f>
        <v>0</v>
      </c>
      <c r="E23" s="7" t="n">
        <f t="shared" si="1"/>
        <v>2326.6332193332451</v>
      </c>
      <c r="F23" s="7" t="n">
        <f t="shared" si="1"/>
        <v>15913.44925147243</v>
      </c>
      <c r="G23" s="7" t="n">
        <f t="shared" si="1"/>
        <v>6272.7484209881677</v>
      </c>
      <c r="H23" s="7" t="n">
        <f t="shared" si="1"/>
        <v>163731.0304384628</v>
      </c>
      <c r="I23" s="7" t="n">
        <f t="shared" si="1"/>
        <v>109137.36567349396</v>
      </c>
    </row>
    <row r="24">
      <c r="A24" s="9"/>
      <c r="B24" s="38" t="s">
        <v>84</v>
      </c>
      <c r="C24" s="2" t="n">
        <f>C6</f>
        <v>4973.2151298012204</v>
      </c>
      <c r="D24" s="2" t="n">
        <f t="shared" ref="D24:I24" si="2">D6</f>
        <v>0</v>
      </c>
      <c r="E24" s="2" t="n">
        <f t="shared" si="2"/>
        <v>106.259232219263</v>
      </c>
      <c r="F24" s="2" t="n">
        <f t="shared" si="2"/>
        <v>1183.13396000334</v>
      </c>
      <c r="G24" s="2" t="n">
        <f t="shared" si="2"/>
        <v>578.89282055321905</v>
      </c>
      <c r="H24" s="2" t="n">
        <f t="shared" si="2"/>
        <v>13823.046204656601</v>
      </c>
      <c r="I24" s="2" t="n">
        <f t="shared" si="2"/>
        <v>8414.0021917191607</v>
      </c>
    </row>
    <row r="25">
      <c r="A25" s="9"/>
      <c r="B25" s="38" t="s">
        <v>85</v>
      </c>
      <c r="C25" s="2" t="n">
        <f t="shared" ref="C25:I25" si="3">C7</f>
        <v>7147.8627737381003</v>
      </c>
      <c r="D25" s="2" t="n">
        <f t="shared" si="3"/>
        <v>0</v>
      </c>
      <c r="E25" s="2" t="n">
        <f t="shared" si="3"/>
        <v>370.44676446381902</v>
      </c>
      <c r="F25" s="2" t="n">
        <f t="shared" si="3"/>
        <v>1707.5311356122099</v>
      </c>
      <c r="G25" s="2" t="n">
        <f t="shared" si="3"/>
        <v>673.81517906897795</v>
      </c>
      <c r="H25" s="2" t="n">
        <f t="shared" si="3"/>
        <v>16043.5212738665</v>
      </c>
      <c r="I25" s="2" t="n">
        <f t="shared" si="3"/>
        <v>12074.950859308799</v>
      </c>
    </row>
    <row r="26">
      <c r="A26" s="9"/>
      <c r="B26" s="38" t="s">
        <v>86</v>
      </c>
      <c r="C26" s="2" t="n">
        <f t="shared" ref="C26:I26" si="4">C8</f>
        <v>13803.9576839744</v>
      </c>
      <c r="D26" s="2" t="n">
        <f t="shared" si="4"/>
        <v>0</v>
      </c>
      <c r="E26" s="2" t="n">
        <f t="shared" si="4"/>
        <v>568.37212239631901</v>
      </c>
      <c r="F26" s="2" t="n">
        <f t="shared" si="4"/>
        <v>4296.5890969459597</v>
      </c>
      <c r="G26" s="2" t="n">
        <f t="shared" si="4"/>
        <v>1797.5706095512501</v>
      </c>
      <c r="H26" s="2" t="n">
        <f t="shared" si="4"/>
        <v>46870.276105632402</v>
      </c>
      <c r="I26" s="2" t="n">
        <f t="shared" si="4"/>
        <v>31181.6698884217</v>
      </c>
    </row>
    <row r="27">
      <c r="A27" s="9"/>
      <c r="B27" s="38" t="s">
        <v>87</v>
      </c>
      <c r="C27" s="2" t="n">
        <f t="shared" ref="C27:I27" si="5">C9</f>
        <v>8786.1406802021193</v>
      </c>
      <c r="D27" s="2" t="n">
        <f t="shared" si="5"/>
        <v>0</v>
      </c>
      <c r="E27" s="2" t="n">
        <f t="shared" si="5"/>
        <v>570.92282006597804</v>
      </c>
      <c r="F27" s="2" t="n">
        <f t="shared" si="5"/>
        <v>4411.3692366453997</v>
      </c>
      <c r="G27" s="2" t="n">
        <f t="shared" si="5"/>
        <v>1418.47357434982</v>
      </c>
      <c r="H27" s="2" t="n">
        <f t="shared" si="5"/>
        <v>38762.552617624198</v>
      </c>
      <c r="I27" s="2" t="n">
        <f t="shared" si="5"/>
        <v>27757.9558097806</v>
      </c>
    </row>
    <row r="28">
      <c r="A28" s="9"/>
      <c r="B28" s="38" t="s">
        <v>88</v>
      </c>
      <c r="C28" s="2" t="n">
        <f t="shared" ref="C28:I28" si="6">C10</f>
        <v>14071.6003952679</v>
      </c>
      <c r="D28" s="2" t="n">
        <f t="shared" si="6"/>
        <v>0</v>
      </c>
      <c r="E28" s="2" t="n">
        <f t="shared" si="6"/>
        <v>710.63228018786594</v>
      </c>
      <c r="F28" s="2" t="n">
        <f t="shared" si="6"/>
        <v>4314.8258222655204</v>
      </c>
      <c r="G28" s="2" t="n">
        <f t="shared" si="6"/>
        <v>1803.9962374649001</v>
      </c>
      <c r="H28" s="2" t="n">
        <f t="shared" si="6"/>
        <v>48231.634236683101</v>
      </c>
      <c r="I28" s="2" t="n">
        <f t="shared" si="6"/>
        <v>29708.786924263699</v>
      </c>
    </row>
    <row r="29">
      <c r="A29" s="9"/>
      <c r="B29" s="39" t="s">
        <v>83</v>
      </c>
      <c r="C29" s="7" t="n">
        <f>SUM(C30:C34)</f>
        <v>50174.310698282359</v>
      </c>
      <c r="D29" s="7" t="n">
        <f t="shared" ref="D29:I29" si="7">SUM(D30:D34)</f>
        <v>249.0292715653093</v>
      </c>
      <c r="E29" s="7" t="n">
        <f t="shared" si="7"/>
        <v>59735.577784983587</v>
      </c>
      <c r="F29" s="7" t="n">
        <f t="shared" si="7"/>
        <v>118356.33149504368</v>
      </c>
      <c r="G29" s="7" t="n">
        <f t="shared" si="7"/>
        <v>18128.0440639804</v>
      </c>
      <c r="H29" s="7" t="n">
        <f t="shared" si="7"/>
        <v>100969.09697309788</v>
      </c>
      <c r="I29" s="7" t="n">
        <f t="shared" si="7"/>
        <v>82477.373595737794</v>
      </c>
    </row>
    <row r="30">
      <c r="A30" s="9"/>
      <c r="B30" s="38" t="s">
        <v>84</v>
      </c>
      <c r="C30" s="2" t="n">
        <f t="shared" ref="C30:I30" si="8">C11</f>
        <v>4875.64646059809</v>
      </c>
      <c r="D30" s="2" t="n">
        <f t="shared" si="8"/>
        <v>0</v>
      </c>
      <c r="E30" s="2" t="n">
        <f t="shared" si="8"/>
        <v>4896.4696070293703</v>
      </c>
      <c r="F30" s="2" t="n">
        <f t="shared" si="8"/>
        <v>9576.1874438797804</v>
      </c>
      <c r="G30" s="2" t="n">
        <f t="shared" si="8"/>
        <v>1314.2183858962201</v>
      </c>
      <c r="H30" s="2" t="n">
        <f t="shared" si="8"/>
        <v>7267.6941531141501</v>
      </c>
      <c r="I30" s="2" t="n">
        <f t="shared" si="8"/>
        <v>6394.2840337675698</v>
      </c>
    </row>
    <row r="31">
      <c r="A31" s="9"/>
      <c r="B31" s="38" t="s">
        <v>85</v>
      </c>
      <c r="C31" s="2" t="n">
        <f t="shared" ref="C31:I31" si="9">C12</f>
        <v>6146.7478040357701</v>
      </c>
      <c r="D31" s="2" t="n">
        <f t="shared" si="9"/>
        <v>79.885955091126107</v>
      </c>
      <c r="E31" s="2" t="n">
        <f t="shared" si="9"/>
        <v>6178.4539470745203</v>
      </c>
      <c r="F31" s="2" t="n">
        <f t="shared" si="9"/>
        <v>12265.520919156001</v>
      </c>
      <c r="G31" s="2" t="n">
        <f t="shared" si="9"/>
        <v>1332.9164127040101</v>
      </c>
      <c r="H31" s="2" t="n">
        <f t="shared" si="9"/>
        <v>8504.4009334760394</v>
      </c>
      <c r="I31" s="2" t="n">
        <f t="shared" si="9"/>
        <v>7240.3889482200302</v>
      </c>
    </row>
    <row r="32">
      <c r="A32" s="9"/>
      <c r="B32" s="38" t="s">
        <v>86</v>
      </c>
      <c r="C32" s="2" t="n">
        <f t="shared" ref="C32:I32" si="10">C13</f>
        <v>13186.473625906599</v>
      </c>
      <c r="D32" s="2" t="n">
        <f t="shared" si="10"/>
        <v>53.257303394084097</v>
      </c>
      <c r="E32" s="2" t="n">
        <f t="shared" si="10"/>
        <v>14062.393324549301</v>
      </c>
      <c r="F32" s="2" t="n">
        <f t="shared" si="10"/>
        <v>28752.101768361801</v>
      </c>
      <c r="G32" s="2" t="n">
        <f t="shared" si="10"/>
        <v>4195.1169225408803</v>
      </c>
      <c r="H32" s="2" t="n">
        <f t="shared" si="10"/>
        <v>24259.5196123846</v>
      </c>
      <c r="I32" s="2" t="n">
        <f t="shared" si="10"/>
        <v>19368.964005593501</v>
      </c>
    </row>
    <row r="33">
      <c r="A33" s="9"/>
      <c r="B33" s="38" t="s">
        <v>87</v>
      </c>
      <c r="C33" s="2" t="n">
        <f t="shared" ref="C33:I33" si="11">C14</f>
        <v>10118.4544105721</v>
      </c>
      <c r="D33" s="2" t="n">
        <f t="shared" si="11"/>
        <v>89.257361383057102</v>
      </c>
      <c r="E33" s="2" t="n">
        <f t="shared" si="11"/>
        <v>16705.5469241994</v>
      </c>
      <c r="F33" s="2" t="n">
        <f t="shared" si="11"/>
        <v>31258.916015085</v>
      </c>
      <c r="G33" s="2" t="n">
        <f t="shared" si="11"/>
        <v>5857.1767398890697</v>
      </c>
      <c r="H33" s="2" t="n">
        <f t="shared" si="11"/>
        <v>29150.272806171201</v>
      </c>
      <c r="I33" s="2" t="n">
        <f t="shared" si="11"/>
        <v>23982.255190187199</v>
      </c>
    </row>
    <row r="34">
      <c r="A34" s="9"/>
      <c r="B34" s="40" t="s">
        <v>88</v>
      </c>
      <c r="C34" s="4" t="n">
        <f t="shared" ref="C34:I34" si="12">C15</f>
        <v>15846.9883971698</v>
      </c>
      <c r="D34" s="4" t="n">
        <f t="shared" si="12"/>
        <v>26.628651697041999</v>
      </c>
      <c r="E34" s="4" t="n">
        <f t="shared" si="12"/>
        <v>17892.713982131001</v>
      </c>
      <c r="F34" s="4" t="n">
        <f t="shared" si="12"/>
        <v>36503.605348561097</v>
      </c>
      <c r="G34" s="4" t="n">
        <f t="shared" si="12"/>
        <v>5428.6156029502199</v>
      </c>
      <c r="H34" s="4" t="n">
        <f t="shared" si="12"/>
        <v>31787.2094679519</v>
      </c>
      <c r="I34" s="4" t="n">
        <f t="shared" si="12"/>
        <v>25491.481417969499</v>
      </c>
    </row>
    <row r="35">
      <c r="A35" s="9"/>
      <c r="B35" s="6" t="s">
        <v>0</v>
      </c>
      <c r="C35" s="7" t="n">
        <f t="shared" ref="C35:I35" si="13">C16</f>
        <v>98957.087361266094</v>
      </c>
      <c r="D35" s="7" t="n">
        <f t="shared" si="13"/>
        <v>249.0292715653093</v>
      </c>
      <c r="E35" s="7" t="n">
        <f t="shared" si="13"/>
        <v>62062.211004316836</v>
      </c>
      <c r="F35" s="7" t="n">
        <f t="shared" si="13"/>
        <v>134269.7807465161</v>
      </c>
      <c r="G35" s="7" t="n">
        <f t="shared" si="13"/>
        <v>24400.792484968566</v>
      </c>
      <c r="H35" s="7" t="n">
        <f t="shared" si="13"/>
        <v>264700.12741156074</v>
      </c>
      <c r="I35" s="7" t="n">
        <f t="shared" si="13"/>
        <v>191614.73926923177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2024-12-07T09:31:25Z</dcterms:created>
  <dcterms:modified xsi:type="dcterms:W3CDTF">2024-12-10T02:43:03Z</dcterms:modified>
</cp:coreProperties>
</file>