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4"/>
  </bookViews>
  <sheets>
    <sheet name="SAM_temporary 2022" sheetId="6" state="visible" r:id="rId1"/>
    <sheet name="Accounts" sheetId="1" state="visible" r:id="rId2"/>
    <sheet name="nace-rev1-en-divisions" sheetId="11" state="visible" r:id="rId3"/>
    <sheet name="factor payments" sheetId="2" state="visible" r:id="rId4"/>
    <sheet name="factor income" sheetId="3" state="visible" r:id="rId5"/>
    <sheet name="factor income comprehensive" sheetId="12" state="visible" r:id="rId6"/>
    <sheet name="HH Consumption" sheetId="5" state="visible" r:id="rId7"/>
    <sheet name="transfers_incomplete" sheetId="4" state="visible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<sst xmlns="http://schemas.openxmlformats.org/spreadsheetml/2006/main" count="625" uniqueCount="625">
  <si>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</si>
  <si>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</si>
  <si>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</si>
  <si>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</si>
  <si>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</si>
  <si>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</si>
  <si>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</si>
  <si>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</si>
  <si>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</si>
  <si>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</si>
  <si>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</si>
  <si>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</si>
  <si>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</si>
  <si>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</si>
  <si>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</si>
  <si>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</si>
  <si>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</si>
  <si>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</si>
  <si>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</si>
  <si>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</si>
  <si>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</si>
  <si>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</si>
  <si>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</si>
  <si>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</si>
  <si>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</si>
  <si>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</si>
  <si>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</si>
  <si>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</si>
  <si>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</si>
  <si>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</si>
  <si>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</si>
  <si>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</si>
  <si>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</si>
  <si>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</si>
  <si>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</si>
  <si>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</si>
  <si>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</si>
  <si>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</si>
  <si>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</si>
  <si>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</si>
  <si>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</si>
  <si>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</si>
  <si>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</si>
  <si>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</si>
  <si>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</si>
  <si>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</si>
  <si>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</si>
  <si>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</si>
  <si>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</si>
  <si>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</si>
  <si>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</si>
  <si>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</si>
  <si>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</si>
  <si>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</si>
  <si>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</si>
  <si>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</si>
  <si>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</si>
  <si>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</si>
  <si>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</si>
  <si>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</si>
  <si>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</si>
  <si>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</si>
  <si>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</si>
  <si>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</si>
  <si>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</si>
  <si>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</si>
  <si>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</si>
  <si>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</si>
  <si>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</si>
  <si>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</si>
  <si>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</si>
  <si>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</si>
  <si>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</si>
  <si>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</si>
  <si>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</si>
  <si>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</si>
  <si>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</si>
  <si>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</si>
  <si>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</si>
  <si>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</si>
  <si>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</si>
  <si>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</si>
  <si>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</si>
  <si>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</si>
  <si>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</si>
  <si>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</si>
  <si>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</si>
  <si>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</si>
  <si>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</si>
  <si>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</si>
  <si>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</si>
  <si>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</si>
  <si>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</si>
  <si>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</si>
  <si>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</si>
  <si>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</si>
  <si>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</si>
  <si>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</si>
  <si>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</si>
  <si>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</si>
  <si>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</si>
  <si>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</si>
  <si>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</si>
  <si>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</si>
  <si>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</si>
  <si>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</si>
  <si>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</si>
  <si>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</si>
  <si>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</si>
  <si>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</si>
  <si>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</si>
  <si>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</si>
  <si>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</si>
  <si>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</si>
  <si>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</si>
  <si>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</si>
  <si>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</si>
  <si>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</si>
  <si>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</si>
  <si>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</si>
  <si>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</si>
  <si>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</si>
  <si>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</si>
  <si>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</si>
  <si>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</si>
  <si>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</si>
  <si>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</si>
  <si>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</si>
  <si>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</si>
  <si>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</si>
  <si>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</si>
  <si>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</si>
  <si>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</si>
  <si>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</si>
  <si>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</si>
  <si>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</si>
  <si>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</si>
  <si>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</si>
  <si>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</si>
  <si>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</si>
  <si>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</si>
  <si>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</si>
  <si>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</si>
  <si>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</si>
  <si>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</si>
  <si>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</si>
  <si>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</si>
  <si>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</si>
  <si>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</si>
  <si>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</si>
  <si>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</si>
  <si>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</si>
  <si>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</si>
  <si>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</si>
  <si>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</si>
  <si>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</si>
  <si>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</si>
  <si>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</si>
  <si>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</si>
  <si>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</si>
  <si>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</si>
  <si>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</si>
  <si>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</si>
  <si>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</si>
  <si>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</si>
  <si>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</si>
  <si>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</si>
  <si>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</si>
  <si>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</si>
  <si>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</si>
  <si>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</si>
  <si>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</si>
  <si>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</si>
  <si>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</si>
  <si>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</si>
  <si>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</si>
  <si>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</si>
  <si>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</si>
  <si>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</si>
  <si>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</si>
  <si>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</si>
  <si>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</si>
  <si>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</si>
  <si>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</si>
  <si>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</si>
  <si>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</si>
  <si>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</si>
  <si>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</si>
  <si>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</si>
  <si>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</si>
  <si>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</si>
  <si>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</si>
  <si>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</si>
  <si>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</si>
  <si>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</si>
  <si>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</si>
  <si>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</si>
  <si>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</si>
  <si>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</si>
  <si>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</si>
  <si>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</si>
  <si>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</si>
  <si>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</si>
  <si>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</si>
  <si>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</si>
  <si>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</si>
  <si>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</si>
  <si>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</si>
  <si>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</si>
  <si>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</si>
  <si>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</si>
  <si>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</si>
  <si>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</si>
  <si>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</si>
  <si>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</si>
  <si>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</si>
  <si>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</si>
  <si>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</si>
  <si>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</si>
  <si>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</si>
  <si>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</si>
  <si>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</si>
  <si>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</si>
  <si>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</si>
  <si>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</si>
  <si>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</si>
  <si>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</si>
  <si>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</si>
  <si>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</si>
  <si>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</si>
  <si>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</si>
  <si>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</si>
  <si>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</si>
  <si>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</si>
  <si>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</si>
  <si>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</si>
  <si>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</si>
  <si>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</si>
  <si>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</si>
  <si>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</si>
  <si>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</si>
  <si>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</si>
  <si>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</si>
  <si>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</si>
  <si>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</si>
  <si>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</si>
  <si>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</si>
  <si>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</si>
  <si>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</si>
  <si>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</si>
  <si>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</si>
  <si>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</si>
  <si>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</si>
  <si>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</si>
  <si>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</si>
  <si>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</si>
  <si>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</si>
  <si>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</si>
  <si>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</si>
  <si>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</si>
  <si>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</si>
  <si>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</si>
  <si>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</si>
  <si>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</si>
  <si>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</si>
  <si>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</si>
  <si>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</si>
  <si>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</si>
  <si>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</si>
  <si>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</si>
  <si>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</si>
  <si>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</si>
  <si>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</si>
  <si>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</si>
  <si>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</si>
  <si>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</si>
  <si>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</si>
  <si>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</si>
  <si>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</si>
  <si>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</si>
  <si>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</si>
  <si>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</si>
  <si>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</si>
  <si>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</si>
  <si>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</si>
  <si>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</si>
  <si>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</si>
  <si>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</si>
  <si>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</si>
  <si>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</si>
  <si>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</si>
  <si>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</si>
  <si>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</si>
  <si>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</si>
  <si>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</si>
  <si>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</si>
  <si>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</si>
  <si>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</si>
  <si>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</si>
  <si>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</si>
  <si>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</si>
  <si>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</si>
  <si>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</si>
  <si>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</si>
  <si>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</si>
  <si>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</si>
  <si>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</si>
  <si>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</si>
  <si>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</si>
  <si>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</si>
  <si>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</si>
  <si>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</si>
  <si>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</si>
  <si>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</si>
  <si>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</si>
  <si>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</si>
  <si>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</si>
  <si>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</si>
  <si>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</si>
  <si>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</si>
  <si>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</si>
  <si>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</si>
  <si>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</si>
  <si>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</si>
  <si>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</si>
  <si>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</si>
  <si>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</si>
  <si>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</si>
  <si>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</si>
  <si>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</si>
  <si>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</si>
  <si>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</si>
  <si>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</si>
  <si>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</si>
  <si>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</si>
  <si>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</si>
  <si>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</si>
  <si>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</si>
  <si>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</si>
  <si>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</si>
  <si>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</si>
  <si>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</si>
  <si>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</si>
  <si>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</si>
  <si>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</si>
  <si>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</si>
  <si>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</si>
  <si>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</si>
  <si>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</si>
  <si>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</si>
  <si>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</si>
  <si>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</si>
  <si>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</si>
  <si>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</si>
  <si>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</si>
  <si>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</si>
  <si>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</si>
  <si>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</si>
  <si>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</si>
  <si>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</si>
  <si>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</si>
  <si>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</si>
  <si>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</si>
  <si>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</si>
  <si>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</si>
  <si>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</si>
  <si>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</si>
  <si>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</si>
  <si>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</si>
  <si>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</si>
  <si>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</si>
  <si>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</si>
  <si>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</si>
  <si>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</si>
  <si>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</si>
  <si>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</si>
  <si>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</si>
  <si>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</si>
  <si>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</si>
  <si>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</si>
  <si>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</si>
  <si>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</si>
  <si>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</si>
  <si>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</si>
  <si>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</si>
  <si>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</si>
  <si>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</si>
  <si>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</si>
  <si>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</si>
  <si>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</si>
  <si>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</si>
  <si>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</si>
  <si>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</si>
  <si>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</si>
  <si>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</si>
  <si>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</si>
  <si>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</si>
  <si>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</si>
  <si>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</si>
  <si>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</si>
  <si>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</si>
  <si>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</si>
  <si>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</si>
  <si>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</si>
  <si>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</si>
  <si>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</si>
  <si>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</si>
  <si>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</si>
  <si>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</si>
  <si>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</si>
  <si>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</si>
  <si>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</si>
  <si>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</si>
  <si>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</si>
  <si>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</si>
  <si>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</si>
  <si>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</si>
  <si>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</si>
  <si>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</si>
  <si>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</si>
  <si>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</si>
  <si>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</si>
  <si>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</si>
  <si>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</si>
  <si>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</si>
  <si>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</si>
  <si>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</si>
  <si>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</si>
  <si>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</si>
  <si>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</si>
  <si>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</si>
  <si>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</si>
  <si>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</si>
  <si>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</si>
  <si>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</si>
  <si>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</si>
  <si>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</si>
  <si>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</si>
  <si>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</si>
  <si>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</si>
  <si>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</si>
  <si>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</si>
  <si>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</si>
  <si>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</si>
  <si>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</si>
  <si>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</si>
  <si>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</si>
  <si>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</si>
  <si>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</si>
  <si>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</si>
  <si>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</si>
  <si>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</si>
  <si>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</si>
  <si>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</si>
  <si>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</si>
  <si>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</si>
  <si>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</si>
  <si>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Female</t>
  </si>
  <si>
    <t>Low Skill</t>
  </si>
  <si>
    <t>Male</t>
  </si>
  <si>
    <t>Medium Skill</t>
  </si>
  <si>
    <t>High Skill</t>
  </si>
  <si>
    <t>Percent</t>
  </si>
  <si>
    <t>Gender</t>
  </si>
  <si>
    <t>SkillLevel</t>
  </si>
  <si>
    <t>NA</t>
  </si>
  <si>
    <t>Wages</t>
  </si>
  <si>
    <t>UrbanOrRural</t>
  </si>
  <si>
    <t>Rural</t>
  </si>
  <si>
    <t>Urban</t>
  </si>
  <si>
    <t>Available expenditure commodities</t>
  </si>
  <si>
    <t>On food, beverages, tobacco</t>
  </si>
  <si>
    <t>On clothing and footwear</t>
  </si>
  <si>
    <t>On household goods</t>
  </si>
  <si>
    <t>On health care</t>
  </si>
  <si>
    <t>On fuel and electricity</t>
  </si>
  <si>
    <t>On transport</t>
  </si>
  <si>
    <t>On education</t>
  </si>
  <si>
    <t>Other consumption expenditure</t>
  </si>
  <si>
    <t>Total cash consumption expenditure</t>
  </si>
  <si>
    <t>On agricultural activity</t>
  </si>
  <si>
    <t>On transfers</t>
  </si>
  <si>
    <t>On saving and lending</t>
  </si>
  <si>
    <t>On property acquisition</t>
  </si>
  <si>
    <t>Non-consumption cash expenditure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</si>
  <si>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</si>
  <si>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</si>
  <si>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</si>
  <si>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</si>
  <si>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</si>
  <si>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</si>
  <si>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</si>
  <si>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</si>
  <si>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</si>
  <si>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</si>
  <si>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</si>
  <si>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</si>
  <si>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</si>
  <si>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</si>
  <si>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</si>
  <si>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</si>
  <si>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</si>
  <si>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</si>
  <si>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</si>
  <si>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</si>
  <si>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</si>
  <si>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Own Account (Ag.)</t>
  </si>
  <si>
    <t>Unpaid Worker</t>
  </si>
  <si>
    <t>f-surp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</si>
  <si>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</si>
  <si>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</si>
  <si>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</si>
  <si>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</si>
  <si>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</si>
  <si>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</si>
  <si>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</si>
  <si>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</si>
  <si>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</si>
  <si>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</si>
  <si>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</si>
  <si>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</si>
  <si>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</si>
  <si>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</si>
  <si>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</si>
  <si>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</si>
  <si>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</si>
  <si>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</si>
  <si>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</si>
  <si>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</si>
  <si>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</si>
  <si>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</si>
  <si>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</si>
  <si>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</si>
  <si>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</si>
  <si>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</si>
  <si>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</si>
  <si>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</si>
  <si>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</si>
  <si>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</si>
  <si>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</si>
  <si>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</si>
  <si>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</si>
  <si>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</si>
  <si>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</si>
  <si>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</si>
  <si>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</si>
  <si>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</si>
  <si>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</si>
  <si>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</si>
  <si>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NA</t>
  </si>
  <si>
    <t>Female</t>
  </si>
  <si>
    <t>Low Skill</t>
  </si>
  <si>
    <t>Male</t>
  </si>
  <si>
    <t>Medium Skill</t>
  </si>
  <si>
    <t>High Skill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</si>
  <si>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</si>
  <si>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</si>
  <si>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</si>
  <si>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</si>
  <si>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</si>
  <si>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</si>
  <si>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</si>
  <si>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</si>
  <si>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</si>
  <si>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</si>
  <si>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</si>
  <si>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</si>
  <si>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</si>
  <si>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</si>
  <si>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</si>
  <si>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</si>
  <si>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</si>
  <si>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</si>
  <si>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</si>
  <si>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</si>
  <si>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</si>
  <si>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Own Account (Ag.)</t>
  </si>
  <si>
    <t xml:space="preserve">Unpaid Worker</t>
  </si>
  <si>
    <t xml:space="preserve">f-surp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</si>
  <si>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</si>
  <si>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</si>
  <si>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</si>
  <si>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</si>
  <si>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</si>
  <si>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</si>
  <si>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</si>
  <si>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</si>
  <si>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</si>
  <si>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</si>
  <si>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</si>
  <si>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</si>
  <si>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</si>
  <si>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</si>
  <si>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</si>
  <si>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</si>
  <si>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</si>
  <si>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</si>
  <si>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</si>
  <si>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</si>
  <si>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</si>
  <si>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</si>
  <si>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</si>
  <si>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</si>
  <si>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</si>
  <si>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</si>
  <si>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</si>
  <si>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</si>
  <si>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</si>
  <si>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</si>
  <si>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</si>
  <si>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</si>
  <si>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</si>
  <si>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</si>
  <si>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</si>
  <si>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</si>
  <si>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</si>
  <si>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</si>
  <si>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</si>
  <si>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</si>
  <si>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NA</t>
  </si>
  <si>
    <t xml:space="preserve">Female</t>
  </si>
  <si>
    <t xml:space="preserve">Low Skill</t>
  </si>
  <si>
    <t xml:space="preserve">Male</t>
  </si>
  <si>
    <t xml:space="preserve">Medium Skill</t>
  </si>
  <si>
    <t xml:space="preserve">High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</si>
</sst>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0.0%"/>
    <numFmt numFmtId="166" formatCode="_(* #,##0.0_);_(* \(#,##0.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4" fillId="0" borderId="1" xfId="0" applyFont="1" applyNumberFormat="1" applyBorder="1" applyAlignment="1">
      <alignment horizontal="center"/>
    </xf>
    <xf numFmtId="164" fontId="4" fillId="0" borderId="2" xfId="0" applyFont="1" applyNumberFormat="1" applyBorder="1" applyAlignment="1">
      <alignment horizontal="center" vertical="center"/>
    </xf>
    <xf numFmtId="164" fontId="4" fillId="0" borderId="3" xfId="0" applyFont="1" applyNumberFormat="1" applyBorder="1" applyAlignment="1">
      <alignment horizontal="center" vertical="center"/>
    </xf>
    <xf numFmtId="164" fontId="4" fillId="0" borderId="4" xfId="0" applyFont="1" applyNumberFormat="1" applyBorder="1" applyAlignment="1">
      <alignment horizontal="center"/>
    </xf>
    <xf numFmtId="164" fontId="4" fillId="0" borderId="5" xfId="0" applyFont="1" applyNumberFormat="1" applyBorder="1" applyAlignment="1">
      <alignment horizontal="center"/>
    </xf>
    <xf numFmtId="164" fontId="4" fillId="0" borderId="6" xfId="0" applyFont="1" applyNumberFormat="1" applyBorder="1" applyAlignment="1">
      <alignment horizontal="center"/>
    </xf>
    <xf numFmtId="164" fontId="4" fillId="0" borderId="7" xfId="0" applyFont="1" applyNumberFormat="1" applyBorder="1" applyAlignment="1">
      <alignment horizontal="center" vertical="center"/>
    </xf>
    <xf numFmtId="164" fontId="1" fillId="0" borderId="8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9" xfId="0" applyFont="1" applyNumberFormat="1" applyBorder="1"/>
    <xf numFmtId="164" fontId="4" fillId="0" borderId="10" xfId="0" applyFont="1" applyNumberFormat="1" applyBorder="1" applyAlignment="1">
      <alignment horizontal="center" vertical="center"/>
    </xf>
    <xf numFmtId="164" fontId="1" fillId="0" borderId="11" xfId="0" applyFont="1" applyNumberFormat="1" applyBorder="1" applyAlignment="1">
      <alignment vertical="center"/>
    </xf>
    <xf numFmtId="164" fontId="1" fillId="0" borderId="11" xfId="0" applyFont="1" applyNumberFormat="1" applyBorder="1"/>
    <xf numFmtId="164" fontId="1" fillId="0" borderId="0" xfId="0" applyFont="1" applyNumberFormat="1" applyAlignment="1">
      <alignment horizontal="left"/>
    </xf>
    <xf numFmtId="0" fontId="1" fillId="2" borderId="10" xfId="0" applyFont="1" applyFill="1" applyBorder="1"/>
    <xf numFmtId="0" fontId="1" fillId="0" borderId="10" xfId="0" applyFont="1" applyBorder="1"/>
    <xf numFmtId="0" fontId="1" fillId="0" borderId="12" xfId="0" applyFont="1" applyBorder="1"/>
    <xf numFmtId="165" fontId="1" fillId="0" borderId="10" xfId="0" applyFont="1" applyNumberFormat="1" applyBorder="1"/>
    <xf numFmtId="164" fontId="1" fillId="0" borderId="13" xfId="0" applyFont="1" applyNumberFormat="1" applyBorder="1" applyAlignment="1">
      <alignment vertical="center"/>
    </xf>
    <xf numFmtId="164" fontId="2" fillId="0" borderId="14" xfId="0" applyFont="1" applyNumberFormat="1" applyBorder="1" applyAlignment="1">
      <alignment horizontal="center" vertical="center" wrapText="1"/>
    </xf>
    <xf numFmtId="164" fontId="1" fillId="0" borderId="15" xfId="0" applyFont="1" applyNumberFormat="1" applyBorder="1" applyAlignment="1">
      <alignment horizontal="center" vertical="center" wrapText="1"/>
    </xf>
    <xf numFmtId="165" fontId="1" fillId="2" borderId="10" xfId="0" applyFont="1" applyNumberFormat="1" applyFill="1" applyBorder="1"/>
    <xf numFmtId="164" fontId="1" fillId="0" borderId="16" xfId="0" applyFont="1" applyNumberFormat="1" applyBorder="1" applyAlignment="1">
      <alignment horizontal="center" vertical="center" wrapText="1"/>
    </xf>
    <xf numFmtId="164" fontId="4" fillId="0" borderId="11" xfId="0" applyFont="1" applyNumberFormat="1" applyBorder="1" applyAlignment="1">
      <alignment horizontal="center" vertical="center"/>
    </xf>
    <xf numFmtId="164" fontId="4" fillId="0" borderId="17" xfId="0" applyFont="1" applyNumberFormat="1" applyBorder="1" applyAlignment="1">
      <alignment horizontal="center" vertical="center"/>
    </xf>
    <xf numFmtId="164" fontId="4" fillId="0" borderId="18" xfId="0" applyFont="1" applyNumberFormat="1" applyBorder="1" applyAlignment="1">
      <alignment horizontal="center" vertical="center"/>
    </xf>
    <xf numFmtId="164" fontId="4" fillId="0" borderId="19" xfId="0" applyFont="1" applyNumberFormat="1" applyBorder="1" applyAlignment="1">
      <alignment horizontal="center"/>
    </xf>
    <xf numFmtId="164" fontId="4" fillId="0" borderId="7" xfId="0" applyFont="1" applyNumberFormat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166" fontId="1" fillId="0" borderId="10" xfId="0" applyFont="1" applyNumberFormat="1" applyBorder="1"/>
    <xf numFmtId="0" fontId="1" fillId="3" borderId="10" xfId="0" applyFont="1" applyFill="1" applyBorder="1"/>
    <xf numFmtId="0" fontId="1" fillId="4" borderId="10" xfId="0" applyFont="1" applyFill="1" applyBorder="1"/>
    <xf numFmtId="164" fontId="1" fillId="0" borderId="10" xfId="0" applyFont="1" applyNumberFormat="1" applyBorder="1" applyAlignment="1">
      <alignment horizontal="left"/>
    </xf>
    <xf numFmtId="43" fontId="1" fillId="0" borderId="0" xfId="0" applyFont="1" applyNumberFormat="1"/>
    <xf numFmtId="0" fontId="1" fillId="0" borderId="0" xfId="0" applyFont="1" applyAlignment="1">
      <alignment horizontal="left" indent="1"/>
    </xf>
    <xf numFmtId="164" fontId="1" fillId="5" borderId="11" xfId="0" applyFont="1" applyNumberFormat="1" applyFill="1" applyBorder="1"/>
    <xf numFmtId="164" fontId="1" fillId="0" borderId="10" xfId="0" applyFont="1" applyNumberFormat="1" applyBorder="1" applyAlignment="1">
      <alignment horizontal="center" vertical="center" wrapText="1"/>
    </xf>
    <xf numFmtId="164" fontId="1" fillId="6" borderId="10" xfId="0" applyFont="1" applyNumberFormat="1" applyFill="1" applyBorder="1"/>
    <xf numFmtId="0" fontId="1" fillId="6" borderId="10" xfId="0" applyFont="1" applyFill="1" applyBorder="1"/>
    <xf numFmtId="164" fontId="1" fillId="0" borderId="1" xfId="0" applyFont="1" applyNumberFormat="1" applyBorder="1" applyAlignment="1">
      <alignment horizontal="left"/>
    </xf>
    <xf numFmtId="164" fontId="2" fillId="0" borderId="10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12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11" xfId="0" applyFont="1" applyNumberFormat="1" applyFill="1" applyBorder="1"/>
    <xf numFmtId="164" fontId="4" fillId="0" borderId="21" xfId="0" applyFont="1" applyNumberFormat="1" applyBorder="1" applyAlignment="1">
      <alignment horizontal="center" vertical="center"/>
    </xf>
    <xf numFmtId="164" fontId="1" fillId="0" borderId="4" xfId="0" applyFont="1" applyNumberFormat="1" applyBorder="1" applyAlignment="1">
      <alignment horizontal="center" vertical="center" wrapText="1"/>
    </xf>
    <xf numFmtId="164" fontId="4" fillId="0" borderId="14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14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10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:D3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topLeftCell="C1" activePane="topRight" state="frozen"/>
      <selection pane="topRight" activeCell="A9" sqref="A9"/>
    </sheetView>
  </sheetViews>
  <sheetFormatPr defaultRowHeight="15.0" baseColWidth="10"/>
  <cols>
    <col min="2" max="2" width="22.5703125" hidden="0" customWidth="1"/>
  </cols>
  <sheetData>
    <row r="3" ht="15.75" customHeight="1">
      <c r="A3" s="14"/>
      <c r="C3" s="19" t="s">
        <v>226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</row>
    <row r="4" ht="17.25" customHeight="1">
      <c r="A4" s="14"/>
      <c r="C4" s="9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9" t="s">
        <v>131</v>
      </c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9" t="s">
        <v>15</v>
      </c>
      <c r="BZ4" s="11"/>
      <c r="CA4" s="32" t="s">
        <v>173</v>
      </c>
      <c r="CB4" s="33"/>
      <c r="CC4" s="33"/>
      <c r="CD4" s="33"/>
      <c r="CE4" s="6"/>
      <c r="CF4" s="12" t="s">
        <v>34</v>
      </c>
      <c r="CG4" s="12"/>
      <c r="CH4" s="12"/>
      <c r="CI4" s="29" t="s">
        <v>132</v>
      </c>
      <c r="CJ4" s="30"/>
      <c r="CK4" s="31"/>
      <c r="CL4" s="25" t="s">
        <v>128</v>
      </c>
      <c r="CM4" s="16" t="s">
        <v>133</v>
      </c>
    </row>
    <row r="5" ht="30.75" customHeight="1">
      <c r="A5" s="14"/>
      <c r="B5" s="19"/>
      <c r="C5" s="26" t="s">
        <v>41</v>
      </c>
      <c r="D5" s="28" t="s">
        <v>42</v>
      </c>
      <c r="E5" s="28" t="s">
        <v>43</v>
      </c>
      <c r="F5" s="28" t="s">
        <v>44</v>
      </c>
      <c r="G5" s="28" t="s">
        <v>45</v>
      </c>
      <c r="H5" s="28" t="s">
        <v>46</v>
      </c>
      <c r="I5" s="28" t="s">
        <v>47</v>
      </c>
      <c r="J5" s="28" t="s">
        <v>48</v>
      </c>
      <c r="K5" s="28" t="s">
        <v>49</v>
      </c>
      <c r="L5" s="28" t="s">
        <v>50</v>
      </c>
      <c r="M5" s="28" t="s">
        <v>51</v>
      </c>
      <c r="N5" s="28" t="s">
        <v>52</v>
      </c>
      <c r="O5" s="28" t="s">
        <v>53</v>
      </c>
      <c r="P5" s="28" t="s">
        <v>54</v>
      </c>
      <c r="Q5" s="28" t="s">
        <v>55</v>
      </c>
      <c r="R5" s="28" t="s">
        <v>56</v>
      </c>
      <c r="S5" s="28" t="s">
        <v>57</v>
      </c>
      <c r="T5" s="28" t="s">
        <v>58</v>
      </c>
      <c r="U5" s="28" t="s">
        <v>59</v>
      </c>
      <c r="V5" s="28" t="s">
        <v>60</v>
      </c>
      <c r="W5" s="28" t="s">
        <v>61</v>
      </c>
      <c r="X5" s="28" t="s">
        <v>62</v>
      </c>
      <c r="Y5" s="28" t="s">
        <v>63</v>
      </c>
      <c r="Z5" s="28" t="s">
        <v>64</v>
      </c>
      <c r="AA5" s="28" t="s">
        <v>65</v>
      </c>
      <c r="AB5" s="28" t="s">
        <v>66</v>
      </c>
      <c r="AC5" s="28" t="s">
        <v>67</v>
      </c>
      <c r="AD5" s="28" t="s">
        <v>68</v>
      </c>
      <c r="AE5" s="28" t="s">
        <v>69</v>
      </c>
      <c r="AF5" s="28" t="s">
        <v>70</v>
      </c>
      <c r="AG5" s="28" t="s">
        <v>71</v>
      </c>
      <c r="AH5" s="28" t="s">
        <v>72</v>
      </c>
      <c r="AI5" s="28" t="s">
        <v>73</v>
      </c>
      <c r="AJ5" s="28" t="s">
        <v>74</v>
      </c>
      <c r="AK5" s="28" t="s">
        <v>75</v>
      </c>
      <c r="AL5" s="28" t="s">
        <v>76</v>
      </c>
      <c r="AM5" s="28" t="s">
        <v>77</v>
      </c>
      <c r="AN5" s="26" t="s">
        <v>78</v>
      </c>
      <c r="AO5" s="28" t="s">
        <v>79</v>
      </c>
      <c r="AP5" s="28" t="s">
        <v>80</v>
      </c>
      <c r="AQ5" s="28" t="s">
        <v>81</v>
      </c>
      <c r="AR5" s="28" t="s">
        <v>82</v>
      </c>
      <c r="AS5" s="28" t="s">
        <v>83</v>
      </c>
      <c r="AT5" s="28" t="s">
        <v>84</v>
      </c>
      <c r="AU5" s="28" t="s">
        <v>85</v>
      </c>
      <c r="AV5" s="28" t="s">
        <v>86</v>
      </c>
      <c r="AW5" s="28" t="s">
        <v>87</v>
      </c>
      <c r="AX5" s="28" t="s">
        <v>88</v>
      </c>
      <c r="AY5" s="28" t="s">
        <v>89</v>
      </c>
      <c r="AZ5" s="28" t="s">
        <v>90</v>
      </c>
      <c r="BA5" s="28" t="s">
        <v>91</v>
      </c>
      <c r="BB5" s="28" t="s">
        <v>92</v>
      </c>
      <c r="BC5" s="28" t="s">
        <v>93</v>
      </c>
      <c r="BD5" s="28" t="s">
        <v>94</v>
      </c>
      <c r="BE5" s="28" t="s">
        <v>95</v>
      </c>
      <c r="BF5" s="28" t="s">
        <v>96</v>
      </c>
      <c r="BG5" s="28" t="s">
        <v>97</v>
      </c>
      <c r="BH5" s="28" t="s">
        <v>98</v>
      </c>
      <c r="BI5" s="28" t="s">
        <v>99</v>
      </c>
      <c r="BJ5" s="28" t="s">
        <v>100</v>
      </c>
      <c r="BK5" s="28" t="s">
        <v>101</v>
      </c>
      <c r="BL5" s="28" t="s">
        <v>102</v>
      </c>
      <c r="BM5" s="28" t="s">
        <v>103</v>
      </c>
      <c r="BN5" s="28" t="s">
        <v>104</v>
      </c>
      <c r="BO5" s="28" t="s">
        <v>105</v>
      </c>
      <c r="BP5" s="28" t="s">
        <v>106</v>
      </c>
      <c r="BQ5" s="28" t="s">
        <v>107</v>
      </c>
      <c r="BR5" s="28" t="s">
        <v>108</v>
      </c>
      <c r="BS5" s="28" t="s">
        <v>109</v>
      </c>
      <c r="BT5" s="28" t="s">
        <v>110</v>
      </c>
      <c r="BU5" s="28" t="s">
        <v>111</v>
      </c>
      <c r="BV5" s="28" t="s">
        <v>112</v>
      </c>
      <c r="BW5" s="28" t="s">
        <v>113</v>
      </c>
      <c r="BX5" s="28" t="s">
        <v>114</v>
      </c>
      <c r="BY5" s="26" t="s">
        <v>115</v>
      </c>
      <c r="BZ5" s="13" t="s">
        <v>116</v>
      </c>
      <c r="CA5" s="26" t="s">
        <v>117</v>
      </c>
      <c r="CB5" s="28" t="s">
        <v>118</v>
      </c>
      <c r="CC5" s="28" t="s">
        <v>119</v>
      </c>
      <c r="CD5" s="28" t="s">
        <v>120</v>
      </c>
      <c r="CE5" s="28" t="s">
        <v>121</v>
      </c>
      <c r="CF5" s="28" t="s">
        <v>122</v>
      </c>
      <c r="CG5" s="28" t="s">
        <v>123</v>
      </c>
      <c r="CH5" s="28" t="s">
        <v>124</v>
      </c>
      <c r="CI5" s="28" t="s">
        <v>125</v>
      </c>
      <c r="CJ5" s="28" t="s">
        <v>126</v>
      </c>
      <c r="CK5" s="28" t="s">
        <v>127</v>
      </c>
      <c r="CL5" s="17" t="s">
        <v>128</v>
      </c>
      <c r="CM5" s="24" t="s">
        <v>129</v>
      </c>
    </row>
    <row r="6">
      <c r="A6" s="7" t="s">
        <v>40</v>
      </c>
      <c r="B6" t="s">
        <v>115</v>
      </c>
      <c r="C6" s="18" t="n">
        <f>'SAM_temporary 2022'!C77</f>
        <v>267.72336159034444</v>
      </c>
      <c r="D6" s="18" t="n">
        <f>'SAM_temporary 2022'!D77</f>
        <v>292.32301213895516</v>
      </c>
      <c r="E6" s="18" t="n">
        <f>'SAM_temporary 2022'!E77</f>
        <v>773.44840865607841</v>
      </c>
      <c r="F6" s="18" t="n">
        <f>'SAM_temporary 2022'!F77</f>
        <v>171.98380918384274</v>
      </c>
      <c r="G6" s="18" t="n">
        <f>'SAM_temporary 2022'!G77</f>
        <v>108.42675015617326</v>
      </c>
      <c r="H6" s="18" t="n">
        <f>'SAM_temporary 2022'!H77</f>
        <v>4.6949898769980587</v>
      </c>
      <c r="I6" s="18" t="n">
        <f>'SAM_temporary 2022'!I77</f>
        <v>230.20060617294624</v>
      </c>
      <c r="J6" s="18" t="n">
        <f>'SAM_temporary 2022'!J77</f>
        <v>59.048734694670884</v>
      </c>
      <c r="K6" s="18" t="n">
        <f>'SAM_temporary 2022'!K77</f>
        <v>287.22796671984963</v>
      </c>
      <c r="L6" s="18" t="n">
        <f>'SAM_temporary 2022'!L77</f>
        <v>309.95558063309011</v>
      </c>
      <c r="M6" s="18" t="n">
        <f>'SAM_temporary 2022'!M77</f>
        <v>4.6056671475880995E-2</v>
      </c>
      <c r="N6" s="18" t="n">
        <f>'SAM_temporary 2022'!N77</f>
        <v>30.352793349170696</v>
      </c>
      <c r="O6" s="18" t="n">
        <f>'SAM_temporary 2022'!O77</f>
        <v>6.13516066900171</v>
      </c>
      <c r="P6" s="18" t="n">
        <f>'SAM_temporary 2022'!P77</f>
        <v>12.834251435077494</v>
      </c>
      <c r="Q6" s="18" t="n">
        <f>'SAM_temporary 2022'!Q77</f>
        <v>90.522701953593767</v>
      </c>
      <c r="R6" s="18" t="n">
        <f>'SAM_temporary 2022'!R77</f>
        <v>609.94337740904507</v>
      </c>
      <c r="S6" s="18" t="n">
        <f>'SAM_temporary 2022'!S77</f>
        <v>187.21230817094454</v>
      </c>
      <c r="T6" s="18" t="n">
        <f>'SAM_temporary 2022'!T77</f>
        <v>1856.2982891023032</v>
      </c>
      <c r="U6" s="18" t="n">
        <f>'SAM_temporary 2022'!U77</f>
        <v>3778.2932756054897</v>
      </c>
      <c r="V6" s="18" t="n">
        <f>'SAM_temporary 2022'!V77</f>
        <v>1496.8371346368062</v>
      </c>
      <c r="W6" s="18" t="n">
        <f>'SAM_temporary 2022'!W77</f>
        <v>618.36275296850454</v>
      </c>
      <c r="X6" s="18" t="n">
        <f>'SAM_temporary 2022'!X77</f>
        <v>303.06637883206383</v>
      </c>
      <c r="Y6" s="18" t="n">
        <f>'SAM_temporary 2022'!Y77</f>
        <v>360.82087130000286</v>
      </c>
      <c r="Z6" s="18" t="n">
        <f>'SAM_temporary 2022'!Z77</f>
        <v>924.11750107927799</v>
      </c>
      <c r="AA6" s="18" t="n">
        <f>'SAM_temporary 2022'!AA77</f>
        <v>1570.4334623081625</v>
      </c>
      <c r="AB6" s="18" t="n">
        <f>'SAM_temporary 2022'!AB77</f>
        <v>376.82145562734985</v>
      </c>
      <c r="AC6" s="18" t="n">
        <f>'SAM_temporary 2022'!AC77</f>
        <v>533.62185108633651</v>
      </c>
      <c r="AD6" s="18" t="n">
        <f>'SAM_temporary 2022'!AD77</f>
        <v>32.04870372900367</v>
      </c>
      <c r="AE6" s="18" t="n">
        <f>'SAM_temporary 2022'!AE77</f>
        <v>215.93031857174864</v>
      </c>
      <c r="AF6" s="18" t="n">
        <f>'SAM_temporary 2022'!AF77</f>
        <v>314.77052076752659</v>
      </c>
      <c r="AG6" s="18" t="n">
        <f>'SAM_temporary 2022'!AG77</f>
        <v>2733.40982962</v>
      </c>
      <c r="AH6" s="18" t="n">
        <f>'SAM_temporary 2022'!AH77</f>
        <v>1884.1586334087367</v>
      </c>
      <c r="AI6" s="18" t="n">
        <f>'SAM_temporary 2022'!AI77</f>
        <v>1531.8109612814474</v>
      </c>
      <c r="AJ6" s="18" t="n">
        <f>'SAM_temporary 2022'!AJ77</f>
        <v>74.101168962020438</v>
      </c>
      <c r="AK6" s="18" t="n">
        <f>'SAM_temporary 2022'!AK77</f>
        <v>718.9726565184784</v>
      </c>
      <c r="AL6" s="18" t="n">
        <f>'SAM_temporary 2022'!AL77</f>
        <v>181.31134761435672</v>
      </c>
      <c r="AM6" s="18" t="n">
        <f>'SAM_temporary 2022'!AM77</f>
        <v>71.360067043184898</v>
      </c>
      <c r="AN6" s="18" t="n">
        <f>'SAM_temporary 2022'!AN77</f>
        <v>0</v>
      </c>
      <c r="AO6" s="18" t="n">
        <f>'SAM_temporary 2022'!AO77</f>
        <v>0</v>
      </c>
      <c r="AP6" s="18" t="n">
        <f>'SAM_temporary 2022'!AP77</f>
        <v>0</v>
      </c>
      <c r="AQ6" s="18" t="n">
        <f>'SAM_temporary 2022'!AQ77</f>
        <v>0</v>
      </c>
      <c r="AR6" s="18" t="n">
        <f>'SAM_temporary 2022'!AR77</f>
        <v>0</v>
      </c>
      <c r="AS6" s="18" t="n">
        <f>'SAM_temporary 2022'!AS77</f>
        <v>0</v>
      </c>
      <c r="AT6" s="18" t="n">
        <f>'SAM_temporary 2022'!AT77</f>
        <v>0</v>
      </c>
      <c r="AU6" s="18" t="n">
        <f>'SAM_temporary 2022'!AU77</f>
        <v>0</v>
      </c>
      <c r="AV6" s="18" t="n">
        <f>'SAM_temporary 2022'!AV77</f>
        <v>0</v>
      </c>
      <c r="AW6" s="18" t="n">
        <f>'SAM_temporary 2022'!AW77</f>
        <v>0</v>
      </c>
      <c r="AX6" s="18" t="n">
        <f>'SAM_temporary 2022'!AX77</f>
        <v>0</v>
      </c>
      <c r="AY6" s="18" t="n">
        <f>'SAM_temporary 2022'!AY77</f>
        <v>0</v>
      </c>
      <c r="AZ6" s="18" t="n">
        <f>'SAM_temporary 2022'!AZ77</f>
        <v>0</v>
      </c>
      <c r="BA6" s="18" t="n">
        <f>'SAM_temporary 2022'!BA77</f>
        <v>0</v>
      </c>
      <c r="BB6" s="18" t="n">
        <f>'SAM_temporary 2022'!BB77</f>
        <v>0</v>
      </c>
      <c r="BC6" s="18" t="n">
        <f>'SAM_temporary 2022'!BC77</f>
        <v>0</v>
      </c>
      <c r="BD6" s="18" t="n">
        <f>'SAM_temporary 2022'!BD77</f>
        <v>0</v>
      </c>
      <c r="BE6" s="18" t="n">
        <f>'SAM_temporary 2022'!BE77</f>
        <v>0</v>
      </c>
      <c r="BF6" s="18" t="n">
        <f>'SAM_temporary 2022'!BF77</f>
        <v>0</v>
      </c>
      <c r="BG6" s="18" t="n">
        <f>'SAM_temporary 2022'!BG77</f>
        <v>0</v>
      </c>
      <c r="BH6" s="18" t="n">
        <f>'SAM_temporary 2022'!BH77</f>
        <v>0</v>
      </c>
      <c r="BI6" s="18" t="n">
        <f>'SAM_temporary 2022'!BI77</f>
        <v>0</v>
      </c>
      <c r="BJ6" s="18" t="n">
        <f>'SAM_temporary 2022'!BJ77</f>
        <v>0</v>
      </c>
      <c r="BK6" s="18" t="n">
        <f>'SAM_temporary 2022'!BK77</f>
        <v>0</v>
      </c>
      <c r="BL6" s="18" t="n">
        <f>'SAM_temporary 2022'!BL77</f>
        <v>0</v>
      </c>
      <c r="BM6" s="18" t="n">
        <f>'SAM_temporary 2022'!BM77</f>
        <v>0</v>
      </c>
      <c r="BN6" s="18" t="n">
        <f>'SAM_temporary 2022'!BN77</f>
        <v>0</v>
      </c>
      <c r="BO6" s="18" t="n">
        <f>'SAM_temporary 2022'!BO77</f>
        <v>0</v>
      </c>
      <c r="BP6" s="18" t="n">
        <f>'SAM_temporary 2022'!BP77</f>
        <v>0</v>
      </c>
      <c r="BQ6" s="18" t="n">
        <f>'SAM_temporary 2022'!BQ77</f>
        <v>0</v>
      </c>
      <c r="BR6" s="18" t="n">
        <f>'SAM_temporary 2022'!BR77</f>
        <v>0</v>
      </c>
      <c r="BS6" s="18" t="n">
        <f>'SAM_temporary 2022'!BS77</f>
        <v>0</v>
      </c>
      <c r="BT6" s="18" t="n">
        <f>'SAM_temporary 2022'!BT77</f>
        <v>0</v>
      </c>
      <c r="BU6" s="18" t="n">
        <f>'SAM_temporary 2022'!BU77</f>
        <v>0</v>
      </c>
      <c r="BV6" s="18" t="n">
        <f>'SAM_temporary 2022'!BV77</f>
        <v>0</v>
      </c>
      <c r="BW6" s="18" t="n">
        <f>'SAM_temporary 2022'!BW77</f>
        <v>0</v>
      </c>
      <c r="BX6" s="18" t="n">
        <f>'SAM_temporary 2022'!BX77</f>
        <v>0</v>
      </c>
      <c r="BY6" s="18" t="n">
        <f>'SAM_temporary 2022'!BY77</f>
        <v>0</v>
      </c>
      <c r="BZ6" s="18" t="n">
        <f>'SAM_temporary 2022'!BZ77</f>
        <v>0</v>
      </c>
      <c r="CA6" s="18"/>
      <c r="CB6" s="18"/>
      <c r="CC6" s="18"/>
      <c r="CD6" s="18"/>
      <c r="CE6" s="18"/>
      <c r="CF6" s="18" t="n">
        <f>'SAM_temporary 2022'!CF77</f>
        <v>0</v>
      </c>
      <c r="CG6" s="18" t="n">
        <f>'SAM_temporary 2022'!CG77</f>
        <v>0</v>
      </c>
      <c r="CH6" s="18" t="n">
        <f>'SAM_temporary 2022'!CH77</f>
        <v>0</v>
      </c>
      <c r="CI6" s="18" t="n">
        <f>'SAM_temporary 2022'!CI77</f>
        <v>0</v>
      </c>
      <c r="CJ6" s="18" t="n">
        <f>'SAM_temporary 2022'!CJ77</f>
        <v>0</v>
      </c>
      <c r="CK6" s="18" t="n">
        <f>'SAM_temporary 2022'!CK77</f>
        <v>0</v>
      </c>
      <c r="CL6" s="18" t="n">
        <f>'SAM_temporary 2022'!CL77</f>
        <v>0</v>
      </c>
      <c r="CM6" s="18" t="n">
        <f>'SAM_temporary 2022'!CM77</f>
        <v>0</v>
      </c>
    </row>
    <row r="7" ht="15.75" customHeight="1">
      <c r="A7" s="8"/>
      <c r="B7" t="s">
        <v>116</v>
      </c>
      <c r="C7" s="15" t="n">
        <f>'SAM_temporary 2022'!C78</f>
        <v>4569.8060599545097</v>
      </c>
      <c r="D7" s="15" t="n">
        <f>'SAM_temporary 2022'!D78</f>
        <v>503.18191934172052</v>
      </c>
      <c r="E7" s="15" t="n">
        <f>'SAM_temporary 2022'!E78</f>
        <v>2325.3515028888805</v>
      </c>
      <c r="F7" s="15" t="n">
        <f>'SAM_temporary 2022'!F78</f>
        <v>195.88248794152082</v>
      </c>
      <c r="G7" s="15" t="n">
        <f>'SAM_temporary 2022'!G78</f>
        <v>180.32185568827066</v>
      </c>
      <c r="H7" s="15" t="n">
        <f>'SAM_temporary 2022'!H78</f>
        <v>15.145513929499604</v>
      </c>
      <c r="I7" s="15" t="n">
        <f>'SAM_temporary 2022'!I78</f>
        <v>489.83829023210228</v>
      </c>
      <c r="J7" s="15" t="n">
        <f>'SAM_temporary 2022'!J78</f>
        <v>174.19887145763335</v>
      </c>
      <c r="K7" s="15" t="n">
        <f>'SAM_temporary 2022'!K78</f>
        <v>514.97988895029869</v>
      </c>
      <c r="L7" s="15" t="n">
        <f>'SAM_temporary 2022'!L78</f>
        <v>925.25417825054558</v>
      </c>
      <c r="M7" s="15" t="n">
        <f>'SAM_temporary 2022'!M78</f>
        <v>9.0650580614292348E-2</v>
      </c>
      <c r="N7" s="15" t="n">
        <f>'SAM_temporary 2022'!N78</f>
        <v>12.982509305219843</v>
      </c>
      <c r="O7" s="15" t="n">
        <f>'SAM_temporary 2022'!O78</f>
        <v>4.8762916922676549</v>
      </c>
      <c r="P7" s="15" t="n">
        <f>'SAM_temporary 2022'!P78</f>
        <v>9.5687705432447974</v>
      </c>
      <c r="Q7" s="15" t="n">
        <f>'SAM_temporary 2022'!Q78</f>
        <v>93.360959389872605</v>
      </c>
      <c r="R7" s="15" t="n">
        <f>'SAM_temporary 2022'!R78</f>
        <v>1406.1566530146399</v>
      </c>
      <c r="S7" s="15" t="n">
        <f>'SAM_temporary 2022'!S78</f>
        <v>248.74060573905112</v>
      </c>
      <c r="T7" s="15" t="n">
        <f>'SAM_temporary 2022'!T78</f>
        <v>3172.5615967500476</v>
      </c>
      <c r="U7" s="15" t="n">
        <f>'SAM_temporary 2022'!U78</f>
        <v>5769.6193771822491</v>
      </c>
      <c r="V7" s="15" t="n">
        <f>'SAM_temporary 2022'!V78</f>
        <v>2568.5208339578021</v>
      </c>
      <c r="W7" s="15" t="n">
        <f>'SAM_temporary 2022'!W78</f>
        <v>1743.2149338469249</v>
      </c>
      <c r="X7" s="15" t="n">
        <f>'SAM_temporary 2022'!X78</f>
        <v>202.14396102107139</v>
      </c>
      <c r="Y7" s="15" t="n">
        <f>'SAM_temporary 2022'!Y78</f>
        <v>900.0891874508676</v>
      </c>
      <c r="Z7" s="15" t="n">
        <f>'SAM_temporary 2022'!Z78</f>
        <v>474.1393211124286</v>
      </c>
      <c r="AA7" s="15" t="n">
        <f>'SAM_temporary 2022'!AA78</f>
        <v>1553.7739285046882</v>
      </c>
      <c r="AB7" s="15" t="n">
        <f>'SAM_temporary 2022'!AB78</f>
        <v>5718.3965855040642</v>
      </c>
      <c r="AC7" s="15" t="n">
        <f>'SAM_temporary 2022'!AC78</f>
        <v>159.84155787770555</v>
      </c>
      <c r="AD7" s="15" t="n">
        <f>'SAM_temporary 2022'!AD78</f>
        <v>137.4020201086056</v>
      </c>
      <c r="AE7" s="15" t="n">
        <f>'SAM_temporary 2022'!AE78</f>
        <v>135.07708673002873</v>
      </c>
      <c r="AF7" s="15" t="n">
        <f>'SAM_temporary 2022'!AF78</f>
        <v>324.849094425781</v>
      </c>
      <c r="AG7" s="15" t="n">
        <f>'SAM_temporary 2022'!AG78</f>
        <v>1264.0554766835899</v>
      </c>
      <c r="AH7" s="15" t="n">
        <f>'SAM_temporary 2022'!AH78</f>
        <v>944.97729362841119</v>
      </c>
      <c r="AI7" s="15" t="n">
        <f>'SAM_temporary 2022'!AI78</f>
        <v>828.34825035648043</v>
      </c>
      <c r="AJ7" s="15" t="n">
        <f>'SAM_temporary 2022'!AJ78</f>
        <v>9.9948341112600545</v>
      </c>
      <c r="AK7" s="15" t="n">
        <f>'SAM_temporary 2022'!AK78</f>
        <v>1763.4556261173971</v>
      </c>
      <c r="AL7" s="15" t="n">
        <f>'SAM_temporary 2022'!AL78</f>
        <v>419.94973033622551</v>
      </c>
      <c r="AM7" s="15" t="n">
        <f>'SAM_temporary 2022'!AM78</f>
        <v>0</v>
      </c>
      <c r="AN7" s="15" t="n">
        <f>'SAM_temporary 2022'!AN78</f>
        <v>0</v>
      </c>
      <c r="AO7" s="15" t="n">
        <f>'SAM_temporary 2022'!AO78</f>
        <v>0</v>
      </c>
      <c r="AP7" s="15" t="n">
        <f>'SAM_temporary 2022'!AP78</f>
        <v>0</v>
      </c>
      <c r="AQ7" s="15" t="n">
        <f>'SAM_temporary 2022'!AQ78</f>
        <v>0</v>
      </c>
      <c r="AR7" s="15" t="n">
        <f>'SAM_temporary 2022'!AR78</f>
        <v>0</v>
      </c>
      <c r="AS7" s="15" t="n">
        <f>'SAM_temporary 2022'!AS78</f>
        <v>0</v>
      </c>
      <c r="AT7" s="15" t="n">
        <f>'SAM_temporary 2022'!AT78</f>
        <v>0</v>
      </c>
      <c r="AU7" s="15" t="n">
        <f>'SAM_temporary 2022'!AU78</f>
        <v>0</v>
      </c>
      <c r="AV7" s="15" t="n">
        <f>'SAM_temporary 2022'!AV78</f>
        <v>0</v>
      </c>
      <c r="AW7" s="15" t="n">
        <f>'SAM_temporary 2022'!AW78</f>
        <v>0</v>
      </c>
      <c r="AX7" s="15" t="n">
        <f>'SAM_temporary 2022'!AX78</f>
        <v>0</v>
      </c>
      <c r="AY7" s="15" t="n">
        <f>'SAM_temporary 2022'!AY78</f>
        <v>0</v>
      </c>
      <c r="AZ7" s="15" t="n">
        <f>'SAM_temporary 2022'!AZ78</f>
        <v>0</v>
      </c>
      <c r="BA7" s="15" t="n">
        <f>'SAM_temporary 2022'!BA78</f>
        <v>0</v>
      </c>
      <c r="BB7" s="15" t="n">
        <f>'SAM_temporary 2022'!BB78</f>
        <v>0</v>
      </c>
      <c r="BC7" s="15" t="n">
        <f>'SAM_temporary 2022'!BC78</f>
        <v>0</v>
      </c>
      <c r="BD7" s="15" t="n">
        <f>'SAM_temporary 2022'!BD78</f>
        <v>0</v>
      </c>
      <c r="BE7" s="15" t="n">
        <f>'SAM_temporary 2022'!BE78</f>
        <v>0</v>
      </c>
      <c r="BF7" s="15" t="n">
        <f>'SAM_temporary 2022'!BF78</f>
        <v>0</v>
      </c>
      <c r="BG7" s="15" t="n">
        <f>'SAM_temporary 2022'!BG78</f>
        <v>0</v>
      </c>
      <c r="BH7" s="15" t="n">
        <f>'SAM_temporary 2022'!BH78</f>
        <v>0</v>
      </c>
      <c r="BI7" s="15" t="n">
        <f>'SAM_temporary 2022'!BI78</f>
        <v>0</v>
      </c>
      <c r="BJ7" s="15" t="n">
        <f>'SAM_temporary 2022'!BJ78</f>
        <v>0</v>
      </c>
      <c r="BK7" s="15" t="n">
        <f>'SAM_temporary 2022'!BK78</f>
        <v>0</v>
      </c>
      <c r="BL7" s="15" t="n">
        <f>'SAM_temporary 2022'!BL78</f>
        <v>0</v>
      </c>
      <c r="BM7" s="15" t="n">
        <f>'SAM_temporary 2022'!BM78</f>
        <v>0</v>
      </c>
      <c r="BN7" s="15" t="n">
        <f>'SAM_temporary 2022'!BN78</f>
        <v>0</v>
      </c>
      <c r="BO7" s="15" t="n">
        <f>'SAM_temporary 2022'!BO78</f>
        <v>0</v>
      </c>
      <c r="BP7" s="15" t="n">
        <f>'SAM_temporary 2022'!BP78</f>
        <v>0</v>
      </c>
      <c r="BQ7" s="15" t="n">
        <f>'SAM_temporary 2022'!BQ78</f>
        <v>0</v>
      </c>
      <c r="BR7" s="15" t="n">
        <f>'SAM_temporary 2022'!BR78</f>
        <v>0</v>
      </c>
      <c r="BS7" s="15" t="n">
        <f>'SAM_temporary 2022'!BS78</f>
        <v>0</v>
      </c>
      <c r="BT7" s="15" t="n">
        <f>'SAM_temporary 2022'!BT78</f>
        <v>0</v>
      </c>
      <c r="BU7" s="15" t="n">
        <f>'SAM_temporary 2022'!BU78</f>
        <v>0</v>
      </c>
      <c r="BV7" s="15" t="n">
        <f>'SAM_temporary 2022'!BV78</f>
        <v>0</v>
      </c>
      <c r="BW7" s="15" t="n">
        <f>'SAM_temporary 2022'!BW78</f>
        <v>0</v>
      </c>
      <c r="BX7" s="15" t="n">
        <f>'SAM_temporary 2022'!BX78</f>
        <v>0</v>
      </c>
      <c r="BY7" s="15" t="n">
        <f>'SAM_temporary 2022'!BY78</f>
        <v>0</v>
      </c>
      <c r="BZ7" s="15" t="n">
        <f>'SAM_temporary 2022'!BZ78</f>
        <v>0</v>
      </c>
      <c r="CA7" s="15"/>
      <c r="CB7" s="15"/>
      <c r="CC7" s="15"/>
      <c r="CD7" s="15"/>
      <c r="CE7" s="15"/>
      <c r="CF7" s="15" t="n">
        <f>'SAM_temporary 2022'!CF78</f>
        <v>0</v>
      </c>
      <c r="CG7" s="15" t="n">
        <f>'SAM_temporary 2022'!CG78</f>
        <v>0</v>
      </c>
      <c r="CH7" s="15" t="n">
        <f>'SAM_temporary 2022'!CH78</f>
        <v>0</v>
      </c>
      <c r="CI7" s="15" t="n">
        <f>'SAM_temporary 2022'!CI78</f>
        <v>0</v>
      </c>
      <c r="CJ7" s="15" t="n">
        <f>'SAM_temporary 2022'!CJ78</f>
        <v>0</v>
      </c>
      <c r="CK7" s="15" t="n">
        <f>'SAM_temporary 2022'!CK78</f>
        <v>0</v>
      </c>
      <c r="CL7" s="15" t="n">
        <f>'SAM_temporary 2022'!CL78</f>
        <v>0</v>
      </c>
      <c r="CM7" s="15" t="n">
        <f>'SAM_temporary 2022'!CM78</f>
        <v>0</v>
      </c>
    </row>
    <row r="9">
      <c r="A9" t="s">
        <v>174</v>
      </c>
    </row>
    <row r="13">
      <c r="A13" t="s">
        <v>15</v>
      </c>
      <c r="C13" s="19" t="s">
        <v>227</v>
      </c>
    </row>
    <row r="14">
      <c r="A14" s="2" t="s">
        <v>175</v>
      </c>
    </row>
    <row r="15">
      <c r="B15" s="21" t="s">
        <v>18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</row>
    <row r="16">
      <c r="B16" s="21" t="s">
        <v>19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</row>
    <row r="17">
      <c r="B17" s="21" t="s">
        <v>172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</row>
    <row r="18">
      <c r="B18" s="21" t="s">
        <v>20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</row>
    <row r="19">
      <c r="B19" s="21" t="s">
        <v>21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1"/>
    </row>
    <row r="20">
      <c r="B20" s="21" t="s">
        <v>171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</row>
    <row r="21">
      <c r="A21" s="2" t="s">
        <v>176</v>
      </c>
    </row>
    <row r="22">
      <c r="B22" s="21" t="s">
        <v>3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1"/>
    </row>
    <row r="23">
      <c r="B23" s="21" t="s">
        <v>17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1"/>
    </row>
    <row r="25">
      <c r="A25" s="2" t="s">
        <v>466</v>
      </c>
    </row>
    <row r="27">
      <c r="A27" s="21" t="s">
        <v>580</v>
      </c>
      <c r="B27" s="21" t="s">
        <v>581</v>
      </c>
      <c r="C27" s="21" t="s">
        <v>582</v>
      </c>
      <c r="D27" s="21" t="s">
        <v>583</v>
      </c>
      <c r="E27" s="21" t="s">
        <v>584</v>
      </c>
      <c r="F27" s="21" t="s">
        <v>585</v>
      </c>
      <c r="G27" s="21" t="s">
        <v>586</v>
      </c>
      <c r="H27" s="21" t="s">
        <v>587</v>
      </c>
      <c r="I27" s="21" t="s">
        <v>588</v>
      </c>
      <c r="J27" s="21" t="s">
        <v>589</v>
      </c>
      <c r="K27" s="21" t="s">
        <v>590</v>
      </c>
      <c r="L27" s="21" t="s">
        <v>591</v>
      </c>
      <c r="M27" s="21" t="s">
        <v>592</v>
      </c>
      <c r="N27" s="21" t="s">
        <v>593</v>
      </c>
      <c r="O27" s="21" t="s">
        <v>594</v>
      </c>
      <c r="P27" s="21" t="s">
        <v>595</v>
      </c>
      <c r="Q27" s="21" t="s">
        <v>596</v>
      </c>
      <c r="R27" s="21" t="s">
        <v>597</v>
      </c>
      <c r="S27" s="21" t="s">
        <v>598</v>
      </c>
      <c r="T27" s="21" t="s">
        <v>599</v>
      </c>
      <c r="U27" s="21" t="s">
        <v>600</v>
      </c>
      <c r="V27" s="21" t="s">
        <v>601</v>
      </c>
      <c r="W27" s="21" t="s">
        <v>602</v>
      </c>
      <c r="X27" s="21" t="s">
        <v>603</v>
      </c>
      <c r="Y27" s="21" t="s">
        <v>604</v>
      </c>
      <c r="Z27" s="21" t="s">
        <v>605</v>
      </c>
      <c r="AA27" s="21" t="s">
        <v>606</v>
      </c>
      <c r="AB27" s="21" t="s">
        <v>607</v>
      </c>
      <c r="AC27" s="21" t="s">
        <v>608</v>
      </c>
      <c r="AD27" s="21" t="s">
        <v>609</v>
      </c>
      <c r="AE27" s="21" t="s">
        <v>610</v>
      </c>
      <c r="AF27" s="21" t="s">
        <v>611</v>
      </c>
      <c r="AG27" s="21" t="s">
        <v>612</v>
      </c>
      <c r="AH27" s="21" t="s">
        <v>613</v>
      </c>
      <c r="AI27" s="21" t="s">
        <v>614</v>
      </c>
      <c r="AJ27" s="21" t="s">
        <v>615</v>
      </c>
      <c r="AK27" s="21" t="s">
        <v>616</v>
      </c>
      <c r="AL27" s="21" t="s">
        <v>617</v>
      </c>
      <c r="AM27" s="21" t="s">
        <v>618</v>
      </c>
      <c r="AN27" s="20" t="s">
        <v>619</v>
      </c>
    </row>
    <row r="28">
      <c r="A28" s="21" t="s">
        <v>620</v>
      </c>
      <c r="B28" s="21" t="s">
        <v>621</v>
      </c>
      <c r="C28" s="21" t="n">
        <v>3277666.20330811</v>
      </c>
      <c r="D28" s="21" t="n">
        <v>4589616.01158142</v>
      </c>
      <c r="E28" s="21" t="n">
        <v>0</v>
      </c>
      <c r="F28" s="21" t="n">
        <v>0</v>
      </c>
      <c r="G28" s="21" t="n">
        <v>0</v>
      </c>
      <c r="H28" s="21" t="n">
        <v>0</v>
      </c>
      <c r="I28" s="21" t="n">
        <v>0</v>
      </c>
      <c r="J28" s="21" t="n">
        <v>0</v>
      </c>
      <c r="K28" s="21" t="n">
        <v>0</v>
      </c>
      <c r="L28" s="21" t="n">
        <v>0</v>
      </c>
      <c r="M28" s="21" t="n">
        <v>0</v>
      </c>
      <c r="N28" s="21" t="n">
        <v>0</v>
      </c>
      <c r="O28" s="21" t="n">
        <v>0</v>
      </c>
      <c r="P28" s="21" t="n">
        <v>0</v>
      </c>
      <c r="Q28" s="21" t="n">
        <v>0</v>
      </c>
      <c r="R28" s="21" t="n">
        <v>0</v>
      </c>
      <c r="S28" s="21" t="n">
        <v>269736.512756348</v>
      </c>
      <c r="T28" s="21" t="n">
        <v>0</v>
      </c>
      <c r="U28" s="21" t="n">
        <v>0</v>
      </c>
      <c r="V28" s="21" t="n">
        <v>0</v>
      </c>
      <c r="W28" s="21" t="n">
        <v>4220397.44567871</v>
      </c>
      <c r="X28" s="21" t="n">
        <v>0</v>
      </c>
      <c r="Y28" s="21" t="n">
        <v>0</v>
      </c>
      <c r="Z28" s="21" t="n">
        <v>0</v>
      </c>
      <c r="AA28" s="21" t="n">
        <v>538117.327880859</v>
      </c>
      <c r="AB28" s="21" t="n">
        <v>0</v>
      </c>
      <c r="AC28" s="21" t="n">
        <v>0</v>
      </c>
      <c r="AD28" s="21" t="n">
        <v>0</v>
      </c>
      <c r="AE28" s="21" t="n">
        <v>0</v>
      </c>
      <c r="AF28" s="21" t="n">
        <v>0</v>
      </c>
      <c r="AG28" s="21" t="n">
        <v>0</v>
      </c>
      <c r="AH28" s="21" t="n">
        <v>0</v>
      </c>
      <c r="AI28" s="21" t="n">
        <v>3531924.48297119</v>
      </c>
      <c r="AJ28" s="21" t="n">
        <v>0</v>
      </c>
      <c r="AK28" s="21" t="n">
        <v>656207.592773438</v>
      </c>
      <c r="AL28" s="21" t="n">
        <v>778699.010467529</v>
      </c>
      <c r="AM28" s="21" t="n">
        <v>0</v>
      </c>
      <c r="AN28" s="20" t="n">
        <v>45223084.4767609</v>
      </c>
    </row>
    <row r="29">
      <c r="A29" s="21" t="s">
        <v>622</v>
      </c>
      <c r="B29" s="21" t="s">
        <v>621</v>
      </c>
      <c r="C29" s="21" t="n">
        <v>11116017.8127289</v>
      </c>
      <c r="D29" s="21" t="n">
        <v>1766352.21557617</v>
      </c>
      <c r="E29" s="21" t="n">
        <v>0</v>
      </c>
      <c r="F29" s="21" t="n">
        <v>0</v>
      </c>
      <c r="G29" s="21" t="n">
        <v>7116411.96746826</v>
      </c>
      <c r="H29" s="21" t="n">
        <v>0</v>
      </c>
      <c r="I29" s="21" t="n">
        <v>530736.9140625</v>
      </c>
      <c r="J29" s="21" t="n">
        <v>0</v>
      </c>
      <c r="K29" s="21" t="n">
        <v>0</v>
      </c>
      <c r="L29" s="21" t="n">
        <v>0</v>
      </c>
      <c r="M29" s="21" t="n">
        <v>0</v>
      </c>
      <c r="N29" s="21" t="n">
        <v>0</v>
      </c>
      <c r="O29" s="21" t="n">
        <v>0</v>
      </c>
      <c r="P29" s="21" t="n">
        <v>147164.113998413</v>
      </c>
      <c r="Q29" s="21" t="n">
        <v>2607815.03791809</v>
      </c>
      <c r="R29" s="21" t="n">
        <v>0</v>
      </c>
      <c r="S29" s="21" t="n">
        <v>7386792.10281372</v>
      </c>
      <c r="T29" s="21" t="n">
        <v>4341878.74755859</v>
      </c>
      <c r="U29" s="21" t="n">
        <v>264455.078887939</v>
      </c>
      <c r="V29" s="21" t="n">
        <v>418383.201599121</v>
      </c>
      <c r="W29" s="21" t="n">
        <v>328044.836425781</v>
      </c>
      <c r="X29" s="21" t="n">
        <v>0</v>
      </c>
      <c r="Y29" s="21" t="n">
        <v>0</v>
      </c>
      <c r="Z29" s="21" t="n">
        <v>0</v>
      </c>
      <c r="AA29" s="21" t="n">
        <v>0</v>
      </c>
      <c r="AB29" s="21" t="n">
        <v>0</v>
      </c>
      <c r="AC29" s="21" t="n">
        <v>0</v>
      </c>
      <c r="AD29" s="21" t="n">
        <v>0</v>
      </c>
      <c r="AE29" s="21" t="n">
        <v>0</v>
      </c>
      <c r="AF29" s="21" t="n">
        <v>0</v>
      </c>
      <c r="AG29" s="21" t="n">
        <v>0</v>
      </c>
      <c r="AH29" s="21" t="n">
        <v>2188030.21820068</v>
      </c>
      <c r="AI29" s="21" t="n">
        <v>43272.8507995605</v>
      </c>
      <c r="AJ29" s="21" t="n">
        <v>0</v>
      </c>
      <c r="AK29" s="21" t="n">
        <v>0</v>
      </c>
      <c r="AL29" s="21" t="n">
        <v>477223.157501221</v>
      </c>
      <c r="AM29" s="21" t="n">
        <v>0</v>
      </c>
      <c r="AN29" s="20" t="n">
        <v>73382813.9082718</v>
      </c>
    </row>
    <row r="30">
      <c r="A30" s="21" t="s">
        <v>620</v>
      </c>
      <c r="B30" s="21" t="s">
        <v>623</v>
      </c>
      <c r="C30" s="21" t="n">
        <v>30258859.8500824</v>
      </c>
      <c r="D30" s="21" t="n">
        <v>113953144.664211</v>
      </c>
      <c r="E30" s="21" t="n">
        <v>2998609.16748047</v>
      </c>
      <c r="F30" s="21" t="n">
        <v>367597.741699219</v>
      </c>
      <c r="G30" s="21" t="n">
        <v>5525985.48431396</v>
      </c>
      <c r="H30" s="21" t="n">
        <v>1545871.63009644</v>
      </c>
      <c r="I30" s="21" t="n">
        <v>1160950.13122559</v>
      </c>
      <c r="J30" s="21" t="n">
        <v>0</v>
      </c>
      <c r="K30" s="21" t="n">
        <v>0</v>
      </c>
      <c r="L30" s="21" t="n">
        <v>274362.007141113</v>
      </c>
      <c r="M30" s="21" t="n">
        <v>0</v>
      </c>
      <c r="N30" s="21" t="n">
        <v>0</v>
      </c>
      <c r="O30" s="21" t="n">
        <v>5260122.68371582</v>
      </c>
      <c r="P30" s="21" t="n">
        <v>20674212.637413</v>
      </c>
      <c r="Q30" s="21" t="n">
        <v>3889181.32781982</v>
      </c>
      <c r="R30" s="21" t="n">
        <v>0</v>
      </c>
      <c r="S30" s="21" t="n">
        <v>20905966.2771034</v>
      </c>
      <c r="T30" s="21" t="n">
        <v>3157049.02954102</v>
      </c>
      <c r="U30" s="21" t="n">
        <v>5220045.7611084</v>
      </c>
      <c r="V30" s="21" t="n">
        <v>31911182.1707687</v>
      </c>
      <c r="W30" s="21" t="n">
        <v>72187145.9958267</v>
      </c>
      <c r="X30" s="21" t="n">
        <v>0</v>
      </c>
      <c r="Y30" s="21" t="n">
        <v>0</v>
      </c>
      <c r="Z30" s="21" t="n">
        <v>0</v>
      </c>
      <c r="AA30" s="21" t="n">
        <v>4719732.55004883</v>
      </c>
      <c r="AB30" s="21" t="n">
        <v>0</v>
      </c>
      <c r="AC30" s="21" t="n">
        <v>0</v>
      </c>
      <c r="AD30" s="21" t="n">
        <v>2165485.03417969</v>
      </c>
      <c r="AE30" s="21" t="n">
        <v>0</v>
      </c>
      <c r="AF30" s="21" t="n">
        <v>938264.804077148</v>
      </c>
      <c r="AG30" s="21" t="n">
        <v>0</v>
      </c>
      <c r="AH30" s="21" t="n">
        <v>3502660.35003662</v>
      </c>
      <c r="AI30" s="21" t="n">
        <v>162718414.589367</v>
      </c>
      <c r="AJ30" s="21" t="n">
        <v>0</v>
      </c>
      <c r="AK30" s="21" t="n">
        <v>56419831.1889648</v>
      </c>
      <c r="AL30" s="21" t="n">
        <v>23795583.3614273</v>
      </c>
      <c r="AM30" s="21" t="n">
        <v>170189.780273438</v>
      </c>
      <c r="AN30" s="20" t="n">
        <v>782277890.619923</v>
      </c>
    </row>
    <row r="31">
      <c r="A31" s="21" t="s">
        <v>622</v>
      </c>
      <c r="B31" s="21" t="s">
        <v>623</v>
      </c>
      <c r="C31" s="21" t="n">
        <v>110066917.152168</v>
      </c>
      <c r="D31" s="21" t="n">
        <v>163456438.169441</v>
      </c>
      <c r="E31" s="21" t="n">
        <v>2484429.85610962</v>
      </c>
      <c r="F31" s="21" t="n">
        <v>1582986.0534668</v>
      </c>
      <c r="G31" s="21" t="n">
        <v>23385205.5337524</v>
      </c>
      <c r="H31" s="21" t="n">
        <v>46873481.0573578</v>
      </c>
      <c r="I31" s="21" t="n">
        <v>50954341.6809082</v>
      </c>
      <c r="J31" s="21" t="n">
        <v>0</v>
      </c>
      <c r="K31" s="21" t="n">
        <v>20336596.7102051</v>
      </c>
      <c r="L31" s="21" t="n">
        <v>0</v>
      </c>
      <c r="M31" s="21" t="n">
        <v>2795678.7109375</v>
      </c>
      <c r="N31" s="21" t="n">
        <v>32496801.0452271</v>
      </c>
      <c r="O31" s="21" t="n">
        <v>5853958.17260742</v>
      </c>
      <c r="P31" s="21" t="n">
        <v>62841391.443821</v>
      </c>
      <c r="Q31" s="21" t="n">
        <v>36208248.5761719</v>
      </c>
      <c r="R31" s="21" t="n">
        <v>0</v>
      </c>
      <c r="S31" s="21" t="n">
        <v>229293004.397789</v>
      </c>
      <c r="T31" s="21" t="n">
        <v>134202746.607056</v>
      </c>
      <c r="U31" s="21" t="n">
        <v>53850863.0948639</v>
      </c>
      <c r="V31" s="21" t="n">
        <v>116284528.930706</v>
      </c>
      <c r="W31" s="21" t="n">
        <v>27386084.4400787</v>
      </c>
      <c r="X31" s="21" t="n">
        <v>0</v>
      </c>
      <c r="Y31" s="21" t="n">
        <v>0</v>
      </c>
      <c r="Z31" s="21" t="n">
        <v>8861501.03759766</v>
      </c>
      <c r="AA31" s="21" t="n">
        <v>1837988.70849609</v>
      </c>
      <c r="AB31" s="21" t="n">
        <v>0</v>
      </c>
      <c r="AC31" s="21" t="n">
        <v>0</v>
      </c>
      <c r="AD31" s="21" t="n">
        <v>10629232.585144</v>
      </c>
      <c r="AE31" s="21" t="n">
        <v>2287445.18737793</v>
      </c>
      <c r="AF31" s="21" t="n">
        <v>11498093.0786133</v>
      </c>
      <c r="AG31" s="21" t="n">
        <v>854581.330871582</v>
      </c>
      <c r="AH31" s="21" t="n">
        <v>40279592.1158524</v>
      </c>
      <c r="AI31" s="21" t="n">
        <v>57520984.0314636</v>
      </c>
      <c r="AJ31" s="21" t="n">
        <v>0</v>
      </c>
      <c r="AK31" s="21" t="n">
        <v>15590383.31604</v>
      </c>
      <c r="AL31" s="21" t="n">
        <v>10981957.2924042</v>
      </c>
      <c r="AM31" s="21" t="n">
        <v>15976207.7003479</v>
      </c>
      <c r="AN31" s="20" t="n">
        <v>1295923621.87067</v>
      </c>
    </row>
    <row r="32">
      <c r="A32" s="21" t="s">
        <v>620</v>
      </c>
      <c r="B32" s="21" t="s">
        <v>624</v>
      </c>
      <c r="C32" s="21" t="n">
        <v>8979327.82211304</v>
      </c>
      <c r="D32" s="21" t="n">
        <v>62554596.6433716</v>
      </c>
      <c r="E32" s="21" t="n">
        <v>1164825.22716522</v>
      </c>
      <c r="F32" s="21" t="n">
        <v>6153045.55541992</v>
      </c>
      <c r="G32" s="21" t="n">
        <v>20555061.4068604</v>
      </c>
      <c r="H32" s="21" t="n">
        <v>0</v>
      </c>
      <c r="I32" s="21" t="n">
        <v>14008942.7490234</v>
      </c>
      <c r="J32" s="21" t="n">
        <v>0</v>
      </c>
      <c r="K32" s="21" t="n">
        <v>1006727.34375</v>
      </c>
      <c r="L32" s="21" t="n">
        <v>0</v>
      </c>
      <c r="M32" s="21" t="n">
        <v>713656.988525391</v>
      </c>
      <c r="N32" s="21" t="n">
        <v>565448.071289062</v>
      </c>
      <c r="O32" s="21" t="n">
        <v>0</v>
      </c>
      <c r="P32" s="21" t="n">
        <v>29147709.6615601</v>
      </c>
      <c r="Q32" s="21" t="n">
        <v>4447976.47018433</v>
      </c>
      <c r="R32" s="21" t="n">
        <v>0</v>
      </c>
      <c r="S32" s="21" t="n">
        <v>63069953.4954758</v>
      </c>
      <c r="T32" s="21" t="n">
        <v>1046582.65380859</v>
      </c>
      <c r="U32" s="21" t="n">
        <v>27976586.6189575</v>
      </c>
      <c r="V32" s="21" t="n">
        <v>199074229.493347</v>
      </c>
      <c r="W32" s="21" t="n">
        <v>33119823.7277985</v>
      </c>
      <c r="X32" s="21" t="n">
        <v>0</v>
      </c>
      <c r="Y32" s="21" t="n">
        <v>0</v>
      </c>
      <c r="Z32" s="21" t="n">
        <v>5168432.48291016</v>
      </c>
      <c r="AA32" s="21" t="n">
        <v>37780688.3470459</v>
      </c>
      <c r="AB32" s="21" t="n">
        <v>12267836.6546631</v>
      </c>
      <c r="AC32" s="21" t="n">
        <v>0</v>
      </c>
      <c r="AD32" s="21" t="n">
        <v>4153122.3449707</v>
      </c>
      <c r="AE32" s="21" t="n">
        <v>8364325.91247559</v>
      </c>
      <c r="AF32" s="21" t="n">
        <v>13956656.5026855</v>
      </c>
      <c r="AG32" s="21" t="n">
        <v>1461663.11645508</v>
      </c>
      <c r="AH32" s="21" t="n">
        <v>9127144.59228516</v>
      </c>
      <c r="AI32" s="21" t="n">
        <v>886496586.525135</v>
      </c>
      <c r="AJ32" s="21" t="n">
        <v>0</v>
      </c>
      <c r="AK32" s="21" t="n">
        <v>24876579.319458</v>
      </c>
      <c r="AL32" s="21" t="n">
        <v>30922570.2196388</v>
      </c>
      <c r="AM32" s="21" t="n">
        <v>5598796.61865234</v>
      </c>
      <c r="AN32" s="20" t="n">
        <v>1195773461.35765</v>
      </c>
    </row>
    <row r="33">
      <c r="A33" s="22" t="s">
        <v>622</v>
      </c>
      <c r="B33" s="22" t="s">
        <v>624</v>
      </c>
      <c r="C33" s="21" t="n">
        <v>43176973.2279587</v>
      </c>
      <c r="D33" s="21" t="n">
        <v>81815750.065918</v>
      </c>
      <c r="E33" s="21" t="n">
        <v>488806.677246094</v>
      </c>
      <c r="F33" s="21" t="n">
        <v>483916.479492188</v>
      </c>
      <c r="G33" s="21" t="n">
        <v>8920081.58454895</v>
      </c>
      <c r="H33" s="21" t="n">
        <v>13381518.7738953</v>
      </c>
      <c r="I33" s="21" t="n">
        <v>18877031.8667603</v>
      </c>
      <c r="J33" s="21" t="n">
        <v>0</v>
      </c>
      <c r="K33" s="21" t="n">
        <v>6246045.04394531</v>
      </c>
      <c r="L33" s="21" t="n">
        <v>4534345.97808838</v>
      </c>
      <c r="M33" s="21" t="n">
        <v>0</v>
      </c>
      <c r="N33" s="21" t="n">
        <v>1669962.6663208</v>
      </c>
      <c r="O33" s="21" t="n">
        <v>863604.821777344</v>
      </c>
      <c r="P33" s="21" t="n">
        <v>127032941.858418</v>
      </c>
      <c r="Q33" s="21" t="n">
        <v>36613303.987709</v>
      </c>
      <c r="R33" s="21" t="n">
        <v>0</v>
      </c>
      <c r="S33" s="21" t="n">
        <v>223230357.647705</v>
      </c>
      <c r="T33" s="21" t="n">
        <v>54889339.4634247</v>
      </c>
      <c r="U33" s="21" t="n">
        <v>68269149.280014</v>
      </c>
      <c r="V33" s="21" t="n">
        <v>223503939.358826</v>
      </c>
      <c r="W33" s="21" t="n">
        <v>59961835.0699997</v>
      </c>
      <c r="X33" s="21" t="n">
        <v>0</v>
      </c>
      <c r="Y33" s="21" t="n">
        <v>0</v>
      </c>
      <c r="Z33" s="21" t="n">
        <v>28730672.2992554</v>
      </c>
      <c r="AA33" s="21" t="n">
        <v>635852.709960938</v>
      </c>
      <c r="AB33" s="21" t="n">
        <v>0</v>
      </c>
      <c r="AC33" s="21" t="n">
        <v>0</v>
      </c>
      <c r="AD33" s="21" t="n">
        <v>12045896.0449219</v>
      </c>
      <c r="AE33" s="21" t="n">
        <v>0</v>
      </c>
      <c r="AF33" s="21" t="n">
        <v>22047370.9197998</v>
      </c>
      <c r="AG33" s="21" t="n">
        <v>23487956.9824219</v>
      </c>
      <c r="AH33" s="21" t="n">
        <v>18030304.5172119</v>
      </c>
      <c r="AI33" s="21" t="n">
        <v>242612986.04809</v>
      </c>
      <c r="AJ33" s="21" t="n">
        <v>0</v>
      </c>
      <c r="AK33" s="21" t="n">
        <v>13179200.1342773</v>
      </c>
      <c r="AL33" s="21" t="n">
        <v>34800023.360157</v>
      </c>
      <c r="AM33" s="21" t="n">
        <v>14816660.0097656</v>
      </c>
      <c r="AN33" s="20" t="n">
        <v>1504810172.53761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21"/>
      <c r="B37" s="21" t="s">
        <v>579</v>
      </c>
      <c r="C37" s="21" t="s">
        <v>582</v>
      </c>
      <c r="D37" s="21" t="s">
        <v>583</v>
      </c>
      <c r="E37" s="21" t="s">
        <v>584</v>
      </c>
      <c r="F37" s="21" t="s">
        <v>585</v>
      </c>
      <c r="G37" s="21" t="s">
        <v>586</v>
      </c>
      <c r="H37" s="21" t="s">
        <v>587</v>
      </c>
      <c r="I37" s="21" t="s">
        <v>588</v>
      </c>
      <c r="J37" s="21" t="s">
        <v>589</v>
      </c>
      <c r="K37" s="21" t="s">
        <v>590</v>
      </c>
      <c r="L37" s="21" t="s">
        <v>591</v>
      </c>
      <c r="M37" s="21" t="s">
        <v>592</v>
      </c>
      <c r="N37" s="21" t="s">
        <v>593</v>
      </c>
      <c r="O37" s="21" t="s">
        <v>594</v>
      </c>
      <c r="P37" s="21" t="s">
        <v>595</v>
      </c>
      <c r="Q37" s="21" t="s">
        <v>596</v>
      </c>
      <c r="R37" s="21" t="s">
        <v>597</v>
      </c>
      <c r="S37" s="21" t="s">
        <v>598</v>
      </c>
      <c r="T37" s="21" t="s">
        <v>599</v>
      </c>
      <c r="U37" s="21" t="s">
        <v>600</v>
      </c>
      <c r="V37" s="21" t="s">
        <v>601</v>
      </c>
      <c r="W37" s="21" t="s">
        <v>602</v>
      </c>
      <c r="X37" s="21" t="s">
        <v>603</v>
      </c>
      <c r="Y37" s="21" t="s">
        <v>604</v>
      </c>
      <c r="Z37" s="21" t="s">
        <v>605</v>
      </c>
      <c r="AA37" s="21" t="s">
        <v>606</v>
      </c>
      <c r="AB37" s="21" t="s">
        <v>607</v>
      </c>
      <c r="AC37" s="21" t="s">
        <v>608</v>
      </c>
      <c r="AD37" s="21" t="s">
        <v>609</v>
      </c>
      <c r="AE37" s="21" t="s">
        <v>610</v>
      </c>
      <c r="AF37" s="21" t="s">
        <v>611</v>
      </c>
      <c r="AG37" s="21" t="s">
        <v>612</v>
      </c>
      <c r="AH37" s="21" t="s">
        <v>613</v>
      </c>
      <c r="AI37" s="21" t="s">
        <v>614</v>
      </c>
      <c r="AJ37" s="21" t="s">
        <v>615</v>
      </c>
      <c r="AK37" s="21" t="s">
        <v>616</v>
      </c>
      <c r="AL37" s="21" t="s">
        <v>617</v>
      </c>
      <c r="AM37" s="21" t="s">
        <v>618</v>
      </c>
      <c r="AN37" s="20" t="s">
        <v>619</v>
      </c>
    </row>
    <row r="38">
      <c r="A38" s="21"/>
      <c r="B38" s="21" t="s">
        <v>579</v>
      </c>
      <c r="C38" s="21" t="n">
        <v>45047562.7814484</v>
      </c>
      <c r="D38" s="21" t="n">
        <v>67573351.35849</v>
      </c>
      <c r="E38" s="21" t="n">
        <v>9525115.41748047</v>
      </c>
      <c r="F38" s="21" t="n">
        <v>1276845.54443359</v>
      </c>
      <c r="G38" s="21" t="n">
        <v>42717979.8236847</v>
      </c>
      <c r="H38" s="21" t="n">
        <v>28145458.4457397</v>
      </c>
      <c r="I38" s="21" t="n">
        <v>0</v>
      </c>
      <c r="J38" s="21" t="n">
        <v>0</v>
      </c>
      <c r="K38" s="21" t="n">
        <v>30151417.0693207</v>
      </c>
      <c r="L38" s="21" t="n">
        <v>0</v>
      </c>
      <c r="M38" s="21" t="n">
        <v>0</v>
      </c>
      <c r="N38" s="21" t="n">
        <v>31723309.173584</v>
      </c>
      <c r="O38" s="21" t="n">
        <v>11075146.7651367</v>
      </c>
      <c r="P38" s="21" t="n">
        <v>9041331.48193359</v>
      </c>
      <c r="Q38" s="21" t="n">
        <v>0</v>
      </c>
      <c r="R38" s="21" t="n">
        <v>0</v>
      </c>
      <c r="S38" s="21" t="n">
        <v>117175657.242584</v>
      </c>
      <c r="T38" s="21" t="n">
        <v>202223070.688019</v>
      </c>
      <c r="U38" s="21" t="n">
        <v>9112274.07333374</v>
      </c>
      <c r="V38" s="21" t="n">
        <v>15313866.5213623</v>
      </c>
      <c r="W38" s="21" t="n">
        <v>19503019.6838379</v>
      </c>
      <c r="X38" s="21" t="n">
        <v>0</v>
      </c>
      <c r="Y38" s="21" t="n">
        <v>0</v>
      </c>
      <c r="Z38" s="21" t="n">
        <v>0</v>
      </c>
      <c r="AA38" s="21" t="n">
        <v>6982558.08563232</v>
      </c>
      <c r="AB38" s="21" t="n">
        <v>0</v>
      </c>
      <c r="AC38" s="21" t="n">
        <v>0</v>
      </c>
      <c r="AD38" s="21" t="n">
        <v>2601833.34960938</v>
      </c>
      <c r="AE38" s="21" t="n">
        <v>21392229.3319702</v>
      </c>
      <c r="AF38" s="21" t="n">
        <v>4661492.44369507</v>
      </c>
      <c r="AG38" s="21" t="n">
        <v>4060711.19155884</v>
      </c>
      <c r="AH38" s="21" t="n">
        <v>5916910.43701172</v>
      </c>
      <c r="AI38" s="21" t="n">
        <v>57400940.6671143</v>
      </c>
      <c r="AJ38" s="21" t="n">
        <v>0</v>
      </c>
      <c r="AK38" s="21" t="n">
        <v>17308697.7035522</v>
      </c>
      <c r="AL38" s="21" t="n">
        <v>3570294.63806152</v>
      </c>
      <c r="AM38" s="21" t="n">
        <v>18675825.296936</v>
      </c>
      <c r="AN38" s="20" t="n">
        <v>1513407067.73136</v>
      </c>
    </row>
    <row r="40">
      <c r="A40" s="2" t="s">
        <v>462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>
      <c r="A42" s="21" t="s">
        <v>463</v>
      </c>
      <c r="B42" s="21" t="s">
        <v>464</v>
      </c>
      <c r="C42" s="21" t="s">
        <v>41</v>
      </c>
      <c r="D42" s="21" t="s">
        <v>42</v>
      </c>
      <c r="E42" s="21" t="s">
        <v>43</v>
      </c>
      <c r="F42" s="21" t="s">
        <v>44</v>
      </c>
      <c r="G42" s="21" t="s">
        <v>45</v>
      </c>
      <c r="H42" s="21" t="s">
        <v>46</v>
      </c>
      <c r="I42" s="21" t="s">
        <v>47</v>
      </c>
      <c r="J42" s="21" t="s">
        <v>48</v>
      </c>
      <c r="K42" s="21" t="s">
        <v>49</v>
      </c>
      <c r="L42" s="21" t="s">
        <v>50</v>
      </c>
      <c r="M42" s="21" t="s">
        <v>51</v>
      </c>
      <c r="N42" s="21" t="s">
        <v>52</v>
      </c>
      <c r="O42" s="21" t="s">
        <v>53</v>
      </c>
      <c r="P42" s="21" t="s">
        <v>54</v>
      </c>
      <c r="Q42" s="21" t="s">
        <v>55</v>
      </c>
      <c r="R42" s="21" t="s">
        <v>56</v>
      </c>
      <c r="S42" s="21" t="s">
        <v>57</v>
      </c>
      <c r="T42" s="21" t="s">
        <v>58</v>
      </c>
      <c r="U42" s="21" t="s">
        <v>59</v>
      </c>
      <c r="V42" s="21" t="s">
        <v>60</v>
      </c>
      <c r="W42" s="21" t="s">
        <v>61</v>
      </c>
      <c r="X42" s="21" t="s">
        <v>62</v>
      </c>
      <c r="Y42" s="21" t="s">
        <v>63</v>
      </c>
      <c r="Z42" s="21" t="s">
        <v>64</v>
      </c>
      <c r="AA42" s="21" t="s">
        <v>65</v>
      </c>
      <c r="AB42" s="21" t="s">
        <v>66</v>
      </c>
      <c r="AC42" s="21" t="s">
        <v>67</v>
      </c>
      <c r="AD42" s="21" t="s">
        <v>68</v>
      </c>
      <c r="AE42" s="21" t="s">
        <v>69</v>
      </c>
      <c r="AF42" s="21" t="s">
        <v>70</v>
      </c>
      <c r="AG42" s="21" t="s">
        <v>71</v>
      </c>
      <c r="AH42" s="21" t="s">
        <v>72</v>
      </c>
      <c r="AI42" s="21" t="s">
        <v>73</v>
      </c>
      <c r="AJ42" s="21" t="s">
        <v>74</v>
      </c>
      <c r="AK42" s="21" t="s">
        <v>75</v>
      </c>
      <c r="AL42" s="21" t="s">
        <v>76</v>
      </c>
      <c r="AM42" s="21" t="s">
        <v>77</v>
      </c>
      <c r="AN42" s="20" t="s">
        <v>465</v>
      </c>
    </row>
    <row r="43">
      <c r="A43" s="21" t="s">
        <v>457</v>
      </c>
      <c r="B43" s="21" t="s">
        <v>458</v>
      </c>
      <c r="C43" s="23" t="n">
        <f t="shared" ref="C43:AM43" si="0">C28/SUM($C28:$AN28)</f>
        <v>5.1955977993810472E-2</v>
      </c>
      <c r="D43" s="23" t="n">
        <f t="shared" si="0"/>
        <v>7.2752371262543941E-2</v>
      </c>
      <c r="E43" s="23" t="n">
        <f t="shared" si="0"/>
        <v>0</v>
      </c>
      <c r="F43" s="23" t="n">
        <f t="shared" si="0"/>
        <v>0</v>
      </c>
      <c r="G43" s="23" t="n">
        <f t="shared" si="0"/>
        <v>0</v>
      </c>
      <c r="H43" s="23" t="n">
        <f t="shared" si="0"/>
        <v>0</v>
      </c>
      <c r="I43" s="23" t="n">
        <f t="shared" si="0"/>
        <v>0</v>
      </c>
      <c r="J43" s="23" t="n">
        <f t="shared" si="0"/>
        <v>0</v>
      </c>
      <c r="K43" s="23" t="n">
        <f t="shared" si="0"/>
        <v>0</v>
      </c>
      <c r="L43" s="23" t="n">
        <f t="shared" si="0"/>
        <v>0</v>
      </c>
      <c r="M43" s="23" t="n">
        <f t="shared" si="0"/>
        <v>0</v>
      </c>
      <c r="N43" s="23" t="n">
        <f t="shared" si="0"/>
        <v>0</v>
      </c>
      <c r="O43" s="23" t="n">
        <f t="shared" si="0"/>
        <v>0</v>
      </c>
      <c r="P43" s="23" t="n">
        <f t="shared" si="0"/>
        <v>0</v>
      </c>
      <c r="Q43" s="23" t="n">
        <f t="shared" si="0"/>
        <v>0</v>
      </c>
      <c r="R43" s="23" t="n">
        <f t="shared" si="0"/>
        <v>0</v>
      </c>
      <c r="S43" s="23" t="n">
        <f t="shared" si="0"/>
        <v>4.2757326254733935E-3</v>
      </c>
      <c r="T43" s="23" t="n">
        <f t="shared" si="0"/>
        <v>0</v>
      </c>
      <c r="U43" s="23" t="n">
        <f t="shared" si="0"/>
        <v>0</v>
      </c>
      <c r="V43" s="23" t="n">
        <f t="shared" si="0"/>
        <v>0</v>
      </c>
      <c r="W43" s="23" t="n">
        <f t="shared" si="0"/>
        <v>6.6899697288120868E-2</v>
      </c>
      <c r="X43" s="23" t="n">
        <f t="shared" si="0"/>
        <v>0</v>
      </c>
      <c r="Y43" s="23" t="n">
        <f t="shared" si="0"/>
        <v>0</v>
      </c>
      <c r="Z43" s="23" t="n">
        <f t="shared" si="0"/>
        <v>0</v>
      </c>
      <c r="AA43" s="23" t="n">
        <f t="shared" si="0"/>
        <v>8.5299753883564793E-3</v>
      </c>
      <c r="AB43" s="23" t="n">
        <f t="shared" si="0"/>
        <v>0</v>
      </c>
      <c r="AC43" s="23" t="n">
        <f t="shared" si="0"/>
        <v>0</v>
      </c>
      <c r="AD43" s="23" t="n">
        <f t="shared" si="0"/>
        <v>0</v>
      </c>
      <c r="AE43" s="23" t="n">
        <f t="shared" si="0"/>
        <v>0</v>
      </c>
      <c r="AF43" s="23" t="n">
        <f t="shared" si="0"/>
        <v>0</v>
      </c>
      <c r="AG43" s="23" t="n">
        <f t="shared" si="0"/>
        <v>0</v>
      </c>
      <c r="AH43" s="23" t="n">
        <f t="shared" si="0"/>
        <v>0</v>
      </c>
      <c r="AI43" s="23" t="n">
        <f t="shared" si="0"/>
        <v>5.5986357161032001E-2</v>
      </c>
      <c r="AJ43" s="23" t="n">
        <f t="shared" si="0"/>
        <v>0</v>
      </c>
      <c r="AK43" s="23" t="n">
        <f t="shared" si="0"/>
        <v>1.0401885101996508E-2</v>
      </c>
      <c r="AL43" s="23" t="n">
        <f t="shared" si="0"/>
        <v>1.2343559759324812E-2</v>
      </c>
      <c r="AM43" s="23" t="n">
        <f t="shared" si="0"/>
        <v>0</v>
      </c>
      <c r="AN43" s="27" t="n">
        <f>AN28/SUM($C28:$AN28)</f>
        <v>0.71685444341934146</v>
      </c>
    </row>
    <row r="44">
      <c r="A44" s="21" t="s">
        <v>459</v>
      </c>
      <c r="B44" s="21" t="s">
        <v>458</v>
      </c>
      <c r="C44" s="23" t="n">
        <f t="shared" ref="C44:AN44" si="1">C29/SUM($C29:$AN29)</f>
        <v>9.9148008120842054E-2</v>
      </c>
      <c r="D44" s="23" t="n">
        <f t="shared" si="1"/>
        <v>1.5754769987294602E-2</v>
      </c>
      <c r="E44" s="23" t="n">
        <f t="shared" si="1"/>
        <v>0</v>
      </c>
      <c r="F44" s="23" t="n">
        <f t="shared" si="1"/>
        <v>0</v>
      </c>
      <c r="G44" s="23" t="n">
        <f t="shared" si="1"/>
        <v>6.3473996122410531E-2</v>
      </c>
      <c r="H44" s="23" t="n">
        <f t="shared" si="1"/>
        <v>0</v>
      </c>
      <c r="I44" s="23" t="n">
        <f t="shared" si="1"/>
        <v>4.733845226951936E-3</v>
      </c>
      <c r="J44" s="23" t="n">
        <f t="shared" si="1"/>
        <v>0</v>
      </c>
      <c r="K44" s="23" t="n">
        <f t="shared" si="1"/>
        <v>0</v>
      </c>
      <c r="L44" s="23" t="n">
        <f t="shared" si="1"/>
        <v>0</v>
      </c>
      <c r="M44" s="23" t="n">
        <f t="shared" si="1"/>
        <v>0</v>
      </c>
      <c r="N44" s="23" t="n">
        <f t="shared" si="1"/>
        <v>0</v>
      </c>
      <c r="O44" s="23" t="n">
        <f t="shared" si="1"/>
        <v>0</v>
      </c>
      <c r="P44" s="23" t="n">
        <f t="shared" si="1"/>
        <v>1.3126129352818289E-3</v>
      </c>
      <c r="Q44" s="23" t="n">
        <f t="shared" si="1"/>
        <v>2.3260098257586573E-2</v>
      </c>
      <c r="R44" s="23" t="n">
        <f t="shared" si="1"/>
        <v>0</v>
      </c>
      <c r="S44" s="23" t="n">
        <f t="shared" si="1"/>
        <v>6.5885619808749782E-2</v>
      </c>
      <c r="T44" s="23" t="n">
        <f t="shared" si="1"/>
        <v>3.8726874729338778E-2</v>
      </c>
      <c r="U44" s="23" t="n">
        <f t="shared" si="1"/>
        <v>2.3587758449932204E-3</v>
      </c>
      <c r="V44" s="23" t="n">
        <f t="shared" si="1"/>
        <v>3.7317195571846653E-3</v>
      </c>
      <c r="W44" s="23" t="n">
        <f t="shared" si="1"/>
        <v>2.9259571776413871E-3</v>
      </c>
      <c r="X44" s="23" t="n">
        <f t="shared" si="1"/>
        <v>0</v>
      </c>
      <c r="Y44" s="23" t="n">
        <f t="shared" si="1"/>
        <v>0</v>
      </c>
      <c r="Z44" s="23" t="n">
        <f t="shared" si="1"/>
        <v>0</v>
      </c>
      <c r="AA44" s="23" t="n">
        <f t="shared" si="1"/>
        <v>0</v>
      </c>
      <c r="AB44" s="23" t="n">
        <f t="shared" si="1"/>
        <v>0</v>
      </c>
      <c r="AC44" s="23" t="n">
        <f t="shared" si="1"/>
        <v>0</v>
      </c>
      <c r="AD44" s="23" t="n">
        <f t="shared" si="1"/>
        <v>0</v>
      </c>
      <c r="AE44" s="23" t="n">
        <f t="shared" si="1"/>
        <v>0</v>
      </c>
      <c r="AF44" s="23" t="n">
        <f t="shared" si="1"/>
        <v>0</v>
      </c>
      <c r="AG44" s="23" t="n">
        <f t="shared" si="1"/>
        <v>0</v>
      </c>
      <c r="AH44" s="23" t="n">
        <f t="shared" si="1"/>
        <v>1.9515877133121643E-2</v>
      </c>
      <c r="AI44" s="23" t="n">
        <f t="shared" si="1"/>
        <v>3.8596708234615049E-4</v>
      </c>
      <c r="AJ44" s="23" t="n">
        <f t="shared" si="1"/>
        <v>0</v>
      </c>
      <c r="AK44" s="23" t="n">
        <f t="shared" si="1"/>
        <v>0</v>
      </c>
      <c r="AL44" s="23" t="n">
        <f t="shared" si="1"/>
        <v>4.2565355950764964E-3</v>
      </c>
      <c r="AM44" s="23" t="n">
        <f t="shared" si="1"/>
        <v>0</v>
      </c>
      <c r="AN44" s="27" t="n">
        <f t="shared" si="1"/>
        <v>0.65452934242118033</v>
      </c>
    </row>
    <row r="45">
      <c r="A45" s="21" t="s">
        <v>457</v>
      </c>
      <c r="B45" s="21" t="s">
        <v>460</v>
      </c>
      <c r="C45" s="23" t="n">
        <f t="shared" ref="C45:AN45" si="2">C30/SUM($C30:$AN30)</f>
        <v>2.2314820736444033E-2</v>
      </c>
      <c r="D45" s="23" t="n">
        <f t="shared" si="2"/>
        <v>8.4036345326111733E-2</v>
      </c>
      <c r="E45" s="23" t="n">
        <f t="shared" si="2"/>
        <v>2.21136640185741E-3</v>
      </c>
      <c r="F45" s="23" t="n">
        <f t="shared" si="2"/>
        <v>2.7109011211198661E-4</v>
      </c>
      <c r="G45" s="23" t="n">
        <f t="shared" si="2"/>
        <v>4.0752155264806543E-3</v>
      </c>
      <c r="H45" s="23" t="n">
        <f t="shared" si="2"/>
        <v>1.1400247226123637E-3</v>
      </c>
      <c r="I45" s="23" t="n">
        <f t="shared" si="2"/>
        <v>8.5615896271715164E-4</v>
      </c>
      <c r="J45" s="23" t="n">
        <f t="shared" si="2"/>
        <v>0</v>
      </c>
      <c r="K45" s="23" t="n">
        <f t="shared" si="2"/>
        <v>0</v>
      </c>
      <c r="L45" s="23" t="n">
        <f t="shared" si="2"/>
        <v>2.0233211153949812E-4</v>
      </c>
      <c r="M45" s="23" t="n">
        <f t="shared" si="2"/>
        <v>0</v>
      </c>
      <c r="N45" s="23" t="n">
        <f t="shared" si="2"/>
        <v>0</v>
      </c>
      <c r="O45" s="23" t="n">
        <f t="shared" si="2"/>
        <v>3.8791512740524417E-3</v>
      </c>
      <c r="P45" s="23" t="n">
        <f t="shared" si="2"/>
        <v>1.5246488174264125E-2</v>
      </c>
      <c r="Q45" s="23" t="n">
        <f t="shared" si="2"/>
        <v>2.8681313364683275E-3</v>
      </c>
      <c r="R45" s="23" t="n">
        <f t="shared" si="2"/>
        <v>0</v>
      </c>
      <c r="S45" s="23" t="n">
        <f t="shared" si="2"/>
        <v>1.5417398147420158E-2</v>
      </c>
      <c r="T45" s="23" t="n">
        <f t="shared" si="2"/>
        <v>2.3282101010881481E-3</v>
      </c>
      <c r="U45" s="23" t="n">
        <f t="shared" si="2"/>
        <v>3.849595985185519E-3</v>
      </c>
      <c r="V45" s="23" t="n">
        <f t="shared" si="2"/>
        <v>2.3533349014363915E-2</v>
      </c>
      <c r="W45" s="23" t="n">
        <f t="shared" si="2"/>
        <v>5.3235423619836089E-2</v>
      </c>
      <c r="X45" s="23" t="n">
        <f t="shared" si="2"/>
        <v>0</v>
      </c>
      <c r="Y45" s="23" t="n">
        <f t="shared" si="2"/>
        <v>0</v>
      </c>
      <c r="Z45" s="23" t="n">
        <f t="shared" si="2"/>
        <v>0</v>
      </c>
      <c r="AA45" s="23" t="n">
        <f t="shared" si="2"/>
        <v>3.4806329881597537E-3</v>
      </c>
      <c r="AB45" s="23" t="n">
        <f t="shared" si="2"/>
        <v>0</v>
      </c>
      <c r="AC45" s="23" t="n">
        <f t="shared" si="2"/>
        <v>0</v>
      </c>
      <c r="AD45" s="23" t="n">
        <f t="shared" si="2"/>
        <v>1.5969673207974677E-3</v>
      </c>
      <c r="AE45" s="23" t="n">
        <f t="shared" si="2"/>
        <v>0</v>
      </c>
      <c r="AF45" s="23" t="n">
        <f t="shared" si="2"/>
        <v>6.9193654387606819E-4</v>
      </c>
      <c r="AG45" s="23" t="n">
        <f t="shared" si="2"/>
        <v>0</v>
      </c>
      <c r="AH45" s="23" t="n">
        <f t="shared" si="2"/>
        <v>2.5830860184080807E-3</v>
      </c>
      <c r="AI45" s="23" t="n">
        <f t="shared" si="2"/>
        <v>0.1199989778223655</v>
      </c>
      <c r="AJ45" s="23" t="n">
        <f t="shared" si="2"/>
        <v>0</v>
      </c>
      <c r="AK45" s="23" t="n">
        <f t="shared" si="2"/>
        <v>4.1607596095817698E-2</v>
      </c>
      <c r="AL45" s="23" t="n">
        <f t="shared" si="2"/>
        <v>1.7548386808365301E-2</v>
      </c>
      <c r="AM45" s="23" t="n">
        <f t="shared" si="2"/>
        <v>1.2550884127136819E-4</v>
      </c>
      <c r="AN45" s="27" t="n">
        <f t="shared" si="2"/>
        <v>0.57690180600838525</v>
      </c>
    </row>
    <row r="46">
      <c r="A46" s="21" t="s">
        <v>459</v>
      </c>
      <c r="B46" s="21" t="s">
        <v>460</v>
      </c>
      <c r="C46" s="23" t="n">
        <f t="shared" ref="C46:AN46" si="3">C31/SUM($C31:$AN31)</f>
        <v>4.2454338161256995E-2</v>
      </c>
      <c r="D46" s="23" t="n">
        <f t="shared" si="3"/>
        <v>6.3047417700327194E-2</v>
      </c>
      <c r="E46" s="23" t="n">
        <f t="shared" si="3"/>
        <v>9.5827909037718797E-4</v>
      </c>
      <c r="F46" s="23" t="n">
        <f t="shared" si="3"/>
        <v>6.1057969967054197E-4</v>
      </c>
      <c r="G46" s="23" t="n">
        <f t="shared" si="3"/>
        <v>9.0199984644601938E-3</v>
      </c>
      <c r="H46" s="23" t="n">
        <f t="shared" si="3"/>
        <v>1.8079752455074056E-2</v>
      </c>
      <c r="I46" s="23" t="n">
        <f t="shared" si="3"/>
        <v>1.9653797057973651E-2</v>
      </c>
      <c r="J46" s="23" t="n">
        <f t="shared" si="3"/>
        <v>0</v>
      </c>
      <c r="K46" s="23" t="n">
        <f t="shared" si="3"/>
        <v>7.8441077130427077E-3</v>
      </c>
      <c r="L46" s="23" t="n">
        <f t="shared" si="3"/>
        <v>0</v>
      </c>
      <c r="M46" s="23" t="n">
        <f t="shared" si="3"/>
        <v>1.0783320951951441E-3</v>
      </c>
      <c r="N46" s="23" t="n">
        <f t="shared" si="3"/>
        <v>1.2534467362484734E-2</v>
      </c>
      <c r="O46" s="23" t="n">
        <f t="shared" si="3"/>
        <v>2.2579529460077566E-3</v>
      </c>
      <c r="P46" s="23" t="n">
        <f t="shared" si="3"/>
        <v>2.4238797196359456E-2</v>
      </c>
      <c r="Q46" s="23" t="n">
        <f t="shared" si="3"/>
        <v>1.3966024206478607E-2</v>
      </c>
      <c r="R46" s="23" t="n">
        <f t="shared" si="3"/>
        <v>0</v>
      </c>
      <c r="S46" s="23" t="n">
        <f t="shared" si="3"/>
        <v>8.8441495397353187E-2</v>
      </c>
      <c r="T46" s="23" t="n">
        <f t="shared" si="3"/>
        <v>5.1763862694079427E-2</v>
      </c>
      <c r="U46" s="23" t="n">
        <f t="shared" si="3"/>
        <v>2.0771025583865683E-2</v>
      </c>
      <c r="V46" s="23" t="n">
        <f t="shared" si="3"/>
        <v>4.4852557352192762E-2</v>
      </c>
      <c r="W46" s="23" t="n">
        <f t="shared" si="3"/>
        <v>1.0563193008526437E-2</v>
      </c>
      <c r="X46" s="23" t="n">
        <f t="shared" si="3"/>
        <v>0</v>
      </c>
      <c r="Y46" s="23" t="n">
        <f t="shared" si="3"/>
        <v>0</v>
      </c>
      <c r="Z46" s="23" t="n">
        <f t="shared" si="3"/>
        <v>3.4180039870326333E-3</v>
      </c>
      <c r="AA46" s="23" t="n">
        <f t="shared" si="3"/>
        <v>7.0893776428013666E-4</v>
      </c>
      <c r="AB46" s="23" t="n">
        <f t="shared" si="3"/>
        <v>0</v>
      </c>
      <c r="AC46" s="23" t="n">
        <f t="shared" si="3"/>
        <v>0</v>
      </c>
      <c r="AD46" s="23" t="n">
        <f t="shared" si="3"/>
        <v>4.0998425888542911E-3</v>
      </c>
      <c r="AE46" s="23" t="n">
        <f t="shared" si="3"/>
        <v>8.8229936862885673E-4</v>
      </c>
      <c r="AF46" s="23" t="n">
        <f t="shared" si="3"/>
        <v>4.4349741448122546E-3</v>
      </c>
      <c r="AG46" s="23" t="n">
        <f t="shared" si="3"/>
        <v>3.2962388468608586E-4</v>
      </c>
      <c r="AH46" s="23" t="n">
        <f t="shared" si="3"/>
        <v>1.5536397937990361E-2</v>
      </c>
      <c r="AI46" s="23" t="n">
        <f t="shared" si="3"/>
        <v>2.2186642186624726E-2</v>
      </c>
      <c r="AJ46" s="23" t="n">
        <f t="shared" si="3"/>
        <v>0</v>
      </c>
      <c r="AK46" s="23" t="n">
        <f t="shared" si="3"/>
        <v>6.0134273084775335E-3</v>
      </c>
      <c r="AL46" s="23" t="n">
        <f t="shared" si="3"/>
        <v>4.2358934058236838E-3</v>
      </c>
      <c r="AM46" s="23" t="n">
        <f t="shared" si="3"/>
        <v>6.1622451304541503E-3</v>
      </c>
      <c r="AN46" s="27" t="n">
        <f t="shared" si="3"/>
        <v>0.49985573410760942</v>
      </c>
    </row>
    <row r="47">
      <c r="A47" s="21" t="s">
        <v>457</v>
      </c>
      <c r="B47" s="21" t="s">
        <v>461</v>
      </c>
      <c r="C47" s="23" t="n">
        <f t="shared" ref="C47:AN47" si="4">C32/SUM($C32:$AN32)</f>
        <v>3.3139769657511112E-3</v>
      </c>
      <c r="D47" s="23" t="n">
        <f t="shared" si="4"/>
        <v>2.3086860897033358E-2</v>
      </c>
      <c r="E47" s="23" t="n">
        <f t="shared" si="4"/>
        <v>4.2989899115220752E-4</v>
      </c>
      <c r="F47" s="23" t="n">
        <f t="shared" si="4"/>
        <v>2.2708883831663459E-3</v>
      </c>
      <c r="G47" s="23" t="n">
        <f t="shared" si="4"/>
        <v>7.5862025957200256E-3</v>
      </c>
      <c r="H47" s="23" t="n">
        <f t="shared" si="4"/>
        <v>0</v>
      </c>
      <c r="I47" s="23" t="n">
        <f t="shared" si="4"/>
        <v>5.1702437537094687E-3</v>
      </c>
      <c r="J47" s="23" t="n">
        <f t="shared" si="4"/>
        <v>0</v>
      </c>
      <c r="K47" s="23" t="n">
        <f t="shared" si="4"/>
        <v>3.7155022002462098E-4</v>
      </c>
      <c r="L47" s="23" t="n">
        <f t="shared" si="4"/>
        <v>0</v>
      </c>
      <c r="M47" s="23" t="n">
        <f t="shared" si="4"/>
        <v>2.6338751277085038E-4</v>
      </c>
      <c r="N47" s="23" t="n">
        <f t="shared" si="4"/>
        <v>2.086884364512907E-4</v>
      </c>
      <c r="O47" s="23" t="n">
        <f t="shared" si="4"/>
        <v>0</v>
      </c>
      <c r="P47" s="23" t="n">
        <f t="shared" si="4"/>
        <v>1.0757468747819958E-2</v>
      </c>
      <c r="Q47" s="23" t="n">
        <f t="shared" si="4"/>
        <v>1.6416030084226315E-3</v>
      </c>
      <c r="R47" s="23" t="n">
        <f t="shared" si="4"/>
        <v>0</v>
      </c>
      <c r="S47" s="23" t="n">
        <f t="shared" si="4"/>
        <v>2.3277062298613704E-2</v>
      </c>
      <c r="T47" s="23" t="n">
        <f t="shared" si="4"/>
        <v>3.8625951476400764E-4</v>
      </c>
      <c r="U47" s="23" t="n">
        <f t="shared" si="4"/>
        <v>1.0325245438443995E-2</v>
      </c>
      <c r="V47" s="23" t="n">
        <f t="shared" si="4"/>
        <v>7.3471803690128942E-2</v>
      </c>
      <c r="W47" s="23" t="n">
        <f t="shared" si="4"/>
        <v>1.2223446467046649E-2</v>
      </c>
      <c r="X47" s="23" t="n">
        <f t="shared" si="4"/>
        <v>0</v>
      </c>
      <c r="Y47" s="23" t="n">
        <f t="shared" si="4"/>
        <v>0</v>
      </c>
      <c r="Z47" s="23" t="n">
        <f t="shared" si="4"/>
        <v>1.9074998192207073E-3</v>
      </c>
      <c r="AA47" s="23" t="n">
        <f t="shared" si="4"/>
        <v>1.3943619546219897E-2</v>
      </c>
      <c r="AB47" s="23" t="n">
        <f t="shared" si="4"/>
        <v>4.5276582945363011E-3</v>
      </c>
      <c r="AC47" s="23" t="n">
        <f t="shared" si="4"/>
        <v>0</v>
      </c>
      <c r="AD47" s="23" t="n">
        <f t="shared" si="4"/>
        <v>1.5327819698579964E-3</v>
      </c>
      <c r="AE47" s="23" t="n">
        <f t="shared" si="4"/>
        <v>3.086999824164599E-3</v>
      </c>
      <c r="AF47" s="23" t="n">
        <f t="shared" si="4"/>
        <v>5.1509466059249023E-3</v>
      </c>
      <c r="AG47" s="23" t="n">
        <f t="shared" si="4"/>
        <v>5.3945217232087138E-4</v>
      </c>
      <c r="AH47" s="23" t="n">
        <f t="shared" si="4"/>
        <v>3.3685313133823189E-3</v>
      </c>
      <c r="AI47" s="23" t="n">
        <f t="shared" si="4"/>
        <v>0.32717696983135047</v>
      </c>
      <c r="AJ47" s="23" t="n">
        <f t="shared" si="4"/>
        <v>0</v>
      </c>
      <c r="AK47" s="23" t="n">
        <f t="shared" si="4"/>
        <v>9.1811338760058939E-3</v>
      </c>
      <c r="AL47" s="23" t="n">
        <f t="shared" si="4"/>
        <v>1.1412511878376788E-2</v>
      </c>
      <c r="AM47" s="23" t="n">
        <f t="shared" si="4"/>
        <v>2.0663331819165964E-3</v>
      </c>
      <c r="AN47" s="27" t="n">
        <f t="shared" si="4"/>
        <v>0.44132097476570353</v>
      </c>
    </row>
    <row r="48">
      <c r="A48" s="21" t="s">
        <v>459</v>
      </c>
      <c r="B48" s="21" t="s">
        <v>461</v>
      </c>
      <c r="C48" s="23" t="n">
        <f t="shared" ref="C48:AN48" si="5">C33/SUM($C33:$AN33)</f>
        <v>1.4944493560297008E-2</v>
      </c>
      <c r="D48" s="23" t="n">
        <f t="shared" si="5"/>
        <v>2.8318218220985451E-2</v>
      </c>
      <c r="E48" s="23" t="n">
        <f t="shared" si="5"/>
        <v>1.6918666812902462E-4</v>
      </c>
      <c r="F48" s="23" t="n">
        <f t="shared" si="5"/>
        <v>1.6749406386850865E-4</v>
      </c>
      <c r="G48" s="23" t="n">
        <f t="shared" si="5"/>
        <v>3.0874350801249552E-3</v>
      </c>
      <c r="H48" s="23" t="n">
        <f t="shared" si="5"/>
        <v>4.6316359437158817E-3</v>
      </c>
      <c r="I48" s="23" t="n">
        <f t="shared" si="5"/>
        <v>6.5337530651093777E-3</v>
      </c>
      <c r="J48" s="23" t="n">
        <f t="shared" si="5"/>
        <v>0</v>
      </c>
      <c r="K48" s="23" t="n">
        <f t="shared" si="5"/>
        <v>2.1618926237312536E-3</v>
      </c>
      <c r="L48" s="23" t="n">
        <f t="shared" si="5"/>
        <v>1.5694361879405904E-3</v>
      </c>
      <c r="M48" s="23" t="n">
        <f t="shared" si="5"/>
        <v>0</v>
      </c>
      <c r="N48" s="23" t="n">
        <f t="shared" si="5"/>
        <v>5.7801055625194208E-4</v>
      </c>
      <c r="O48" s="23" t="n">
        <f t="shared" si="5"/>
        <v>2.9891249276676389E-4</v>
      </c>
      <c r="P48" s="23" t="n">
        <f t="shared" si="5"/>
        <v>4.3968875991506499E-2</v>
      </c>
      <c r="Q48" s="23" t="n">
        <f t="shared" si="5"/>
        <v>1.2672664264275076E-2</v>
      </c>
      <c r="R48" s="23" t="n">
        <f t="shared" si="5"/>
        <v>0</v>
      </c>
      <c r="S48" s="23" t="n">
        <f t="shared" si="5"/>
        <v>7.7264902861896273E-2</v>
      </c>
      <c r="T48" s="23" t="n">
        <f t="shared" si="5"/>
        <v>1.8998399350720032E-2</v>
      </c>
      <c r="U48" s="23" t="n">
        <f t="shared" si="5"/>
        <v>2.3629443786983097E-2</v>
      </c>
      <c r="V48" s="23" t="n">
        <f t="shared" si="5"/>
        <v>7.7359595468033282E-2</v>
      </c>
      <c r="W48" s="23" t="n">
        <f t="shared" si="5"/>
        <v>2.0754100880025193E-2</v>
      </c>
      <c r="X48" s="23" t="n">
        <f t="shared" si="5"/>
        <v>0</v>
      </c>
      <c r="Y48" s="23" t="n">
        <f t="shared" si="5"/>
        <v>0</v>
      </c>
      <c r="Z48" s="23" t="n">
        <f t="shared" si="5"/>
        <v>9.9443132544825043E-3</v>
      </c>
      <c r="AA48" s="23" t="n">
        <f t="shared" si="5"/>
        <v>2.2008251201720221E-4</v>
      </c>
      <c r="AB48" s="23" t="n">
        <f t="shared" si="5"/>
        <v>0</v>
      </c>
      <c r="AC48" s="23" t="n">
        <f t="shared" si="5"/>
        <v>0</v>
      </c>
      <c r="AD48" s="23" t="n">
        <f t="shared" si="5"/>
        <v>4.1693477428559758E-3</v>
      </c>
      <c r="AE48" s="23" t="n">
        <f t="shared" si="5"/>
        <v>0</v>
      </c>
      <c r="AF48" s="23" t="n">
        <f t="shared" si="5"/>
        <v>7.6310766619248028E-3</v>
      </c>
      <c r="AG48" s="23" t="n">
        <f t="shared" si="5"/>
        <v>8.1296949653025131E-3</v>
      </c>
      <c r="AH48" s="23" t="n">
        <f t="shared" si="5"/>
        <v>6.2406822341401621E-3</v>
      </c>
      <c r="AI48" s="23" t="n">
        <f t="shared" si="5"/>
        <v>8.397365393117262E-2</v>
      </c>
      <c r="AJ48" s="23" t="n">
        <f t="shared" si="5"/>
        <v>0</v>
      </c>
      <c r="AK48" s="23" t="n">
        <f t="shared" si="5"/>
        <v>4.56160904324428E-3</v>
      </c>
      <c r="AL48" s="23" t="n">
        <f t="shared" si="5"/>
        <v>1.2045048231108701E-2</v>
      </c>
      <c r="AM48" s="23" t="n">
        <f t="shared" si="5"/>
        <v>5.1283696736219957E-3</v>
      </c>
      <c r="AN48" s="27" t="n">
        <f t="shared" si="5"/>
        <v>0.52084767068376903</v>
      </c>
    </row>
    <row r="50">
      <c r="A50" s="2" t="s">
        <v>462</v>
      </c>
    </row>
    <row r="52">
      <c r="A52" s="21"/>
      <c r="B52" s="21"/>
      <c r="C52" s="21" t="s">
        <v>41</v>
      </c>
      <c r="D52" s="21" t="s">
        <v>42</v>
      </c>
      <c r="E52" s="21" t="s">
        <v>43</v>
      </c>
      <c r="F52" s="21" t="s">
        <v>44</v>
      </c>
      <c r="G52" s="21" t="s">
        <v>45</v>
      </c>
      <c r="H52" s="21" t="s">
        <v>46</v>
      </c>
      <c r="I52" s="21" t="s">
        <v>47</v>
      </c>
      <c r="J52" s="21" t="s">
        <v>48</v>
      </c>
      <c r="K52" s="21" t="s">
        <v>49</v>
      </c>
      <c r="L52" s="21" t="s">
        <v>50</v>
      </c>
      <c r="M52" s="21" t="s">
        <v>51</v>
      </c>
      <c r="N52" s="21" t="s">
        <v>52</v>
      </c>
      <c r="O52" s="21" t="s">
        <v>53</v>
      </c>
      <c r="P52" s="21" t="s">
        <v>54</v>
      </c>
      <c r="Q52" s="21" t="s">
        <v>55</v>
      </c>
      <c r="R52" s="21" t="s">
        <v>56</v>
      </c>
      <c r="S52" s="21" t="s">
        <v>57</v>
      </c>
      <c r="T52" s="21" t="s">
        <v>58</v>
      </c>
      <c r="U52" s="21" t="s">
        <v>59</v>
      </c>
      <c r="V52" s="21" t="s">
        <v>60</v>
      </c>
      <c r="W52" s="21" t="s">
        <v>61</v>
      </c>
      <c r="X52" s="21" t="s">
        <v>62</v>
      </c>
      <c r="Y52" s="21" t="s">
        <v>63</v>
      </c>
      <c r="Z52" s="21" t="s">
        <v>64</v>
      </c>
      <c r="AA52" s="21" t="s">
        <v>65</v>
      </c>
      <c r="AB52" s="21" t="s">
        <v>66</v>
      </c>
      <c r="AC52" s="21" t="s">
        <v>67</v>
      </c>
      <c r="AD52" s="21" t="s">
        <v>68</v>
      </c>
      <c r="AE52" s="21" t="s">
        <v>69</v>
      </c>
      <c r="AF52" s="21" t="s">
        <v>70</v>
      </c>
      <c r="AG52" s="21" t="s">
        <v>71</v>
      </c>
      <c r="AH52" s="21" t="s">
        <v>72</v>
      </c>
      <c r="AI52" s="21" t="s">
        <v>73</v>
      </c>
      <c r="AJ52" s="21" t="s">
        <v>74</v>
      </c>
      <c r="AK52" s="21" t="s">
        <v>75</v>
      </c>
      <c r="AL52" s="21" t="s">
        <v>76</v>
      </c>
      <c r="AM52" s="21" t="s">
        <v>77</v>
      </c>
      <c r="AN52" s="20" t="s">
        <v>465</v>
      </c>
    </row>
    <row r="53">
      <c r="A53" s="21"/>
      <c r="B53" s="21" t="s">
        <v>3</v>
      </c>
      <c r="C53" s="23" t="n">
        <f t="shared" ref="C53:AN53" si="6">C38/SUM($C38:$AN38)</f>
        <v>1.9623574406368294E-2</v>
      </c>
      <c r="D53" s="23" t="n">
        <f t="shared" si="6"/>
        <v>2.9436235978055753E-2</v>
      </c>
      <c r="E53" s="23" t="n">
        <f t="shared" si="6"/>
        <v>4.1493212858376965E-3</v>
      </c>
      <c r="F53" s="23" t="n">
        <f t="shared" si="6"/>
        <v>5.5621818361616506E-4</v>
      </c>
      <c r="G53" s="23" t="n">
        <f t="shared" si="6"/>
        <v>1.8608763799870625E-2</v>
      </c>
      <c r="H53" s="23" t="n">
        <f t="shared" si="6"/>
        <v>1.2260696559565605E-2</v>
      </c>
      <c r="I53" s="23" t="n">
        <f t="shared" si="6"/>
        <v>0</v>
      </c>
      <c r="J53" s="23" t="n">
        <f t="shared" si="6"/>
        <v>0</v>
      </c>
      <c r="K53" s="23" t="n">
        <f t="shared" si="6"/>
        <v>1.3134530256116862E-2</v>
      </c>
      <c r="L53" s="23" t="n">
        <f t="shared" si="6"/>
        <v>0</v>
      </c>
      <c r="M53" s="23" t="n">
        <f t="shared" si="6"/>
        <v>0</v>
      </c>
      <c r="N53" s="23" t="n">
        <f t="shared" si="6"/>
        <v>1.3819276328095185E-2</v>
      </c>
      <c r="O53" s="23" t="n">
        <f t="shared" si="6"/>
        <v>4.8245443968083484E-3</v>
      </c>
      <c r="P53" s="23" t="n">
        <f t="shared" si="6"/>
        <v>3.93857580995327E-3</v>
      </c>
      <c r="Q53" s="23" t="n">
        <f t="shared" si="6"/>
        <v>0</v>
      </c>
      <c r="R53" s="23" t="n">
        <f t="shared" si="6"/>
        <v>0</v>
      </c>
      <c r="S53" s="23" t="n">
        <f t="shared" si="6"/>
        <v>5.1043943035735152E-2</v>
      </c>
      <c r="T53" s="23" t="n">
        <f t="shared" si="6"/>
        <v>8.809221252619838E-2</v>
      </c>
      <c r="U53" s="23" t="n">
        <f t="shared" si="6"/>
        <v>3.9694797509206327E-3</v>
      </c>
      <c r="V53" s="23" t="n">
        <f t="shared" si="6"/>
        <v>6.6710112728874072E-3</v>
      </c>
      <c r="W53" s="23" t="n">
        <f t="shared" si="6"/>
        <v>8.4958859987930534E-3</v>
      </c>
      <c r="X53" s="23" t="n">
        <f t="shared" si="6"/>
        <v>0</v>
      </c>
      <c r="Y53" s="23" t="n">
        <f t="shared" si="6"/>
        <v>0</v>
      </c>
      <c r="Z53" s="23" t="n">
        <f t="shared" si="6"/>
        <v>0</v>
      </c>
      <c r="AA53" s="23" t="n">
        <f t="shared" si="6"/>
        <v>3.0417349947425665E-3</v>
      </c>
      <c r="AB53" s="23" t="n">
        <f t="shared" si="6"/>
        <v>0</v>
      </c>
      <c r="AC53" s="23" t="n">
        <f t="shared" si="6"/>
        <v>0</v>
      </c>
      <c r="AD53" s="23" t="n">
        <f t="shared" si="6"/>
        <v>1.1334080508803167E-3</v>
      </c>
      <c r="AE53" s="23" t="n">
        <f t="shared" si="6"/>
        <v>9.3188616230064133E-3</v>
      </c>
      <c r="AF53" s="23" t="n">
        <f t="shared" si="6"/>
        <v>2.0306346928772204E-3</v>
      </c>
      <c r="AG53" s="23" t="n">
        <f t="shared" si="6"/>
        <v>1.7689229625346948E-3</v>
      </c>
      <c r="AH53" s="23" t="n">
        <f t="shared" si="6"/>
        <v>2.5775186280296105E-3</v>
      </c>
      <c r="AI53" s="23" t="n">
        <f t="shared" si="6"/>
        <v>2.5004940570070772E-2</v>
      </c>
      <c r="AJ53" s="23" t="n">
        <f t="shared" si="6"/>
        <v>0</v>
      </c>
      <c r="AK53" s="23" t="n">
        <f t="shared" si="6"/>
        <v>7.5399976445090092E-3</v>
      </c>
      <c r="AL53" s="23" t="n">
        <f t="shared" si="6"/>
        <v>1.5552881922284837E-3</v>
      </c>
      <c r="AM53" s="23" t="n">
        <f t="shared" si="6"/>
        <v>8.1355444043176121E-3</v>
      </c>
      <c r="AN53" s="27" t="n">
        <f t="shared" si="6"/>
        <v>0.65926887864798089</v>
      </c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21" t="s">
        <v>18</v>
      </c>
      <c r="E4" s="21" t="s">
        <v>19</v>
      </c>
      <c r="F4" s="21" t="s">
        <v>172</v>
      </c>
      <c r="G4" s="21" t="s">
        <v>20</v>
      </c>
      <c r="H4" s="21" t="s">
        <v>21</v>
      </c>
      <c r="I4" s="21" t="s">
        <v>171</v>
      </c>
      <c r="J4" s="21" t="s">
        <v>3</v>
      </c>
      <c r="K4" s="21" t="s">
        <v>17</v>
      </c>
    </row>
    <row r="5" ht="15.75" customHeight="1">
      <c r="B5" t="s">
        <v>22</v>
      </c>
      <c r="M5" s="21" t="s">
        <v>557</v>
      </c>
      <c r="N5" s="21" t="s">
        <v>558</v>
      </c>
      <c r="O5" s="21" t="s">
        <v>579</v>
      </c>
    </row>
    <row r="6" ht="15.75" customHeight="1">
      <c r="C6" s="35" t="s">
        <v>23</v>
      </c>
      <c r="D6" s="34"/>
      <c r="E6" s="21"/>
      <c r="F6" s="21"/>
      <c r="G6" s="21"/>
      <c r="H6" s="21"/>
      <c r="I6" s="21"/>
      <c r="J6" s="21"/>
      <c r="K6" s="21"/>
      <c r="M6" s="21" t="s">
        <v>567</v>
      </c>
      <c r="N6" s="21" t="s">
        <v>568</v>
      </c>
      <c r="O6" s="36" t="n">
        <v>57510740.8301544</v>
      </c>
    </row>
    <row r="7" ht="15.75" customHeight="1">
      <c r="C7" s="35" t="s">
        <v>25</v>
      </c>
      <c r="D7" s="34"/>
      <c r="E7" s="21"/>
      <c r="F7" s="21"/>
      <c r="G7" s="21"/>
      <c r="H7" s="21"/>
      <c r="I7" s="21"/>
      <c r="J7" s="21"/>
      <c r="K7" s="21"/>
      <c r="M7" s="21" t="s">
        <v>567</v>
      </c>
      <c r="N7" s="21" t="s">
        <v>569</v>
      </c>
      <c r="O7" s="36" t="n">
        <v>77436982.5575256</v>
      </c>
    </row>
    <row r="8" ht="15.75" customHeight="1">
      <c r="C8" s="35" t="s">
        <v>26</v>
      </c>
      <c r="D8" s="34"/>
      <c r="E8" s="21"/>
      <c r="F8" s="21"/>
      <c r="G8" s="21"/>
      <c r="H8" s="21"/>
      <c r="I8" s="21"/>
      <c r="J8" s="21"/>
      <c r="K8" s="21"/>
      <c r="M8" s="21" t="s">
        <v>567</v>
      </c>
      <c r="N8" s="21" t="s">
        <v>570</v>
      </c>
      <c r="O8" s="36" t="n">
        <v>104578879.424477</v>
      </c>
    </row>
    <row r="9" ht="15.75" customHeight="1">
      <c r="C9" s="35" t="s">
        <v>27</v>
      </c>
      <c r="D9" s="34"/>
      <c r="E9" s="21"/>
      <c r="F9" s="21"/>
      <c r="G9" s="21"/>
      <c r="H9" s="21"/>
      <c r="I9" s="21"/>
      <c r="J9" s="21"/>
      <c r="K9" s="21"/>
      <c r="M9" s="21" t="s">
        <v>567</v>
      </c>
      <c r="N9" s="21" t="s">
        <v>571</v>
      </c>
      <c r="O9" s="36" t="n">
        <v>124723382.457657</v>
      </c>
    </row>
    <row r="10" ht="15.75" customHeight="1">
      <c r="C10" s="35" t="s">
        <v>24</v>
      </c>
      <c r="D10" s="34"/>
      <c r="E10" s="21"/>
      <c r="F10" s="21"/>
      <c r="G10" s="21"/>
      <c r="H10" s="21"/>
      <c r="I10" s="21"/>
      <c r="J10" s="21"/>
      <c r="K10" s="21"/>
      <c r="M10" s="21" t="s">
        <v>567</v>
      </c>
      <c r="N10" s="21" t="s">
        <v>572</v>
      </c>
      <c r="O10" s="36" t="n">
        <v>203923504.006729</v>
      </c>
    </row>
    <row r="11" ht="15.75" customHeight="1">
      <c r="C11" s="35" t="s">
        <v>28</v>
      </c>
      <c r="D11" s="34"/>
      <c r="E11" s="21"/>
      <c r="F11" s="21"/>
      <c r="G11" s="21"/>
      <c r="H11" s="21"/>
      <c r="I11" s="21"/>
      <c r="J11" s="21"/>
      <c r="K11" s="21"/>
      <c r="M11" s="21" t="s">
        <v>573</v>
      </c>
      <c r="N11" s="21" t="s">
        <v>568</v>
      </c>
      <c r="O11" s="36" t="n">
        <v>91338333.8843155</v>
      </c>
    </row>
    <row r="12" ht="15.75" customHeight="1">
      <c r="C12" s="35" t="s">
        <v>29</v>
      </c>
      <c r="D12" s="34"/>
      <c r="E12" s="21"/>
      <c r="F12" s="21"/>
      <c r="G12" s="21"/>
      <c r="H12" s="21"/>
      <c r="I12" s="21"/>
      <c r="J12" s="21"/>
      <c r="K12" s="21"/>
      <c r="M12" s="21" t="s">
        <v>573</v>
      </c>
      <c r="N12" s="21" t="s">
        <v>569</v>
      </c>
      <c r="O12" s="36" t="n">
        <v>172982395.871185</v>
      </c>
    </row>
    <row r="13" ht="15.75" customHeight="1">
      <c r="C13" s="35" t="s">
        <v>30</v>
      </c>
      <c r="D13" s="34"/>
      <c r="E13" s="21"/>
      <c r="F13" s="21"/>
      <c r="G13" s="21"/>
      <c r="H13" s="21"/>
      <c r="I13" s="21"/>
      <c r="J13" s="21"/>
      <c r="K13" s="21"/>
      <c r="M13" s="21" t="s">
        <v>573</v>
      </c>
      <c r="N13" s="21" t="s">
        <v>570</v>
      </c>
      <c r="O13" s="36" t="n">
        <v>303575256.643181</v>
      </c>
    </row>
    <row r="14" ht="15.75" customHeight="1">
      <c r="C14" s="35" t="s">
        <v>31</v>
      </c>
      <c r="D14" s="34"/>
      <c r="E14" s="21"/>
      <c r="F14" s="21"/>
      <c r="G14" s="21"/>
      <c r="H14" s="21"/>
      <c r="I14" s="21"/>
      <c r="J14" s="21"/>
      <c r="K14" s="21"/>
      <c r="M14" s="21" t="s">
        <v>573</v>
      </c>
      <c r="N14" s="21" t="s">
        <v>571</v>
      </c>
      <c r="O14" s="36" t="n">
        <v>397204824.522362</v>
      </c>
    </row>
    <row r="15" ht="15.75" customHeight="1">
      <c r="C15" s="35" t="s">
        <v>32</v>
      </c>
      <c r="D15" s="34"/>
      <c r="E15" s="21"/>
      <c r="F15" s="21"/>
      <c r="G15" s="21"/>
      <c r="H15" s="21"/>
      <c r="I15" s="21"/>
      <c r="J15" s="21"/>
      <c r="K15" s="21"/>
      <c r="M15" s="21" t="s">
        <v>573</v>
      </c>
      <c r="N15" s="21" t="s">
        <v>572</v>
      </c>
      <c r="O15" s="36" t="n">
        <v>762309666.749302</v>
      </c>
    </row>
    <row r="16">
      <c r="B16" t="s">
        <v>33</v>
      </c>
    </row>
    <row r="17">
      <c r="C17" t="s">
        <v>33</v>
      </c>
      <c r="D17" s="21"/>
      <c r="E17" s="21"/>
      <c r="F17" s="21"/>
      <c r="G17" s="21"/>
      <c r="H17" s="21"/>
      <c r="I17" s="21"/>
      <c r="J17" s="21"/>
      <c r="K17" s="21"/>
    </row>
    <row r="21">
      <c r="A21" s="21" t="s">
        <v>467</v>
      </c>
      <c r="B21" s="21" t="s">
        <v>557</v>
      </c>
      <c r="C21" s="21" t="s">
        <v>558</v>
      </c>
      <c r="D21" s="21" t="s">
        <v>559</v>
      </c>
      <c r="E21" s="21" t="s">
        <v>560</v>
      </c>
      <c r="F21" s="21" t="s">
        <v>561</v>
      </c>
      <c r="G21" s="21" t="s">
        <v>562</v>
      </c>
      <c r="H21" s="21" t="s">
        <v>563</v>
      </c>
      <c r="I21" s="21" t="s">
        <v>564</v>
      </c>
    </row>
    <row r="22">
      <c r="A22" s="21" t="s">
        <v>468</v>
      </c>
      <c r="B22" s="21" t="s">
        <v>567</v>
      </c>
      <c r="C22" s="21" t="s">
        <v>568</v>
      </c>
      <c r="D22" s="36" t="n">
        <v>7071448.82917786</v>
      </c>
      <c r="E22" s="36" t="n">
        <v>73976895.9790382</v>
      </c>
      <c r="F22" s="36" t="n">
        <v>40873369.3138657</v>
      </c>
      <c r="G22" s="36" t="n">
        <v>13240854.3257904</v>
      </c>
      <c r="H22" s="36" t="n">
        <v>149888607.971859</v>
      </c>
      <c r="I22" s="36" t="n">
        <v>35772884.3466873</v>
      </c>
    </row>
    <row r="23">
      <c r="A23" s="21" t="s">
        <v>468</v>
      </c>
      <c r="B23" s="21" t="s">
        <v>567</v>
      </c>
      <c r="C23" s="21" t="s">
        <v>569</v>
      </c>
      <c r="D23" s="36" t="n">
        <v>3136840.37597656</v>
      </c>
      <c r="E23" s="36" t="n">
        <v>69199593.0754967</v>
      </c>
      <c r="F23" s="36" t="n">
        <v>62840081.2849197</v>
      </c>
      <c r="G23" s="36" t="n">
        <v>21365569.8562737</v>
      </c>
      <c r="H23" s="36" t="n">
        <v>185579382.279079</v>
      </c>
      <c r="I23" s="36" t="n">
        <v>43775773.8597336</v>
      </c>
    </row>
    <row r="24">
      <c r="A24" s="21" t="s">
        <v>468</v>
      </c>
      <c r="B24" s="21" t="s">
        <v>567</v>
      </c>
      <c r="C24" s="21" t="s">
        <v>570</v>
      </c>
      <c r="D24" s="36" t="n">
        <v>3384630.59442139</v>
      </c>
      <c r="E24" s="36" t="n">
        <v>68131257.7435989</v>
      </c>
      <c r="F24" s="36" t="n">
        <v>62812281.6137924</v>
      </c>
      <c r="G24" s="36" t="n">
        <v>9797217.24857712</v>
      </c>
      <c r="H24" s="36" t="n">
        <v>181840369.616566</v>
      </c>
      <c r="I24" s="36" t="n">
        <v>53134918.1679459</v>
      </c>
    </row>
    <row r="25">
      <c r="A25" s="21" t="s">
        <v>468</v>
      </c>
      <c r="B25" s="21" t="s">
        <v>567</v>
      </c>
      <c r="C25" s="21" t="s">
        <v>571</v>
      </c>
      <c r="D25" s="36" t="n">
        <v>2903819.61181641</v>
      </c>
      <c r="E25" s="36" t="n">
        <v>89812175.4410439</v>
      </c>
      <c r="F25" s="36" t="n">
        <v>101771026.747917</v>
      </c>
      <c r="G25" s="36" t="n">
        <v>9141380.6729126</v>
      </c>
      <c r="H25" s="36" t="n">
        <v>243339687.548706</v>
      </c>
      <c r="I25" s="36" t="n">
        <v>104186022.091248</v>
      </c>
    </row>
    <row r="26">
      <c r="A26" s="21" t="s">
        <v>468</v>
      </c>
      <c r="B26" s="21" t="s">
        <v>567</v>
      </c>
      <c r="C26" s="21" t="s">
        <v>572</v>
      </c>
      <c r="D26" s="36" t="n">
        <v>3978436.93572998</v>
      </c>
      <c r="E26" s="36" t="n">
        <v>67394472.9006729</v>
      </c>
      <c r="F26" s="36" t="n">
        <v>213109247.502335</v>
      </c>
      <c r="G26" s="36" t="n">
        <v>6026684.33227539</v>
      </c>
      <c r="H26" s="36" t="n">
        <v>192906974.750156</v>
      </c>
      <c r="I26" s="36" t="n">
        <v>206728151.591595</v>
      </c>
    </row>
    <row r="27">
      <c r="A27" s="21" t="s">
        <v>469</v>
      </c>
      <c r="B27" s="21" t="s">
        <v>573</v>
      </c>
      <c r="C27" s="21" t="s">
        <v>568</v>
      </c>
      <c r="D27" s="36" t="n">
        <v>10106488.5680389</v>
      </c>
      <c r="E27" s="36" t="n">
        <v>140832560.823072</v>
      </c>
      <c r="F27" s="36" t="n">
        <v>74981954.7261658</v>
      </c>
      <c r="G27" s="36" t="n">
        <v>9820052.0111084</v>
      </c>
      <c r="H27" s="36" t="n">
        <v>166174929.457138</v>
      </c>
      <c r="I27" s="36" t="n">
        <v>50228610.0851097</v>
      </c>
    </row>
    <row r="28">
      <c r="A28" s="21" t="s">
        <v>469</v>
      </c>
      <c r="B28" s="21" t="s">
        <v>573</v>
      </c>
      <c r="C28" s="21" t="s">
        <v>569</v>
      </c>
      <c r="D28" s="36" t="n">
        <v>14984586.892395</v>
      </c>
      <c r="E28" s="36" t="n">
        <v>143794440.460083</v>
      </c>
      <c r="F28" s="36" t="n">
        <v>180076456.189816</v>
      </c>
      <c r="G28" s="36" t="n">
        <v>23640280.605072</v>
      </c>
      <c r="H28" s="36" t="n">
        <v>270874403.36475</v>
      </c>
      <c r="I28" s="36" t="n">
        <v>171555924.307556</v>
      </c>
    </row>
    <row r="29">
      <c r="A29" s="21" t="s">
        <v>469</v>
      </c>
      <c r="B29" s="21" t="s">
        <v>573</v>
      </c>
      <c r="C29" s="21" t="s">
        <v>570</v>
      </c>
      <c r="D29" s="36" t="n">
        <v>3875825.66268921</v>
      </c>
      <c r="E29" s="36" t="n">
        <v>251290586.022551</v>
      </c>
      <c r="F29" s="36" t="n">
        <v>353147863.970896</v>
      </c>
      <c r="G29" s="36" t="n">
        <v>5550498.48442078</v>
      </c>
      <c r="H29" s="36" t="n">
        <v>361493522.797321</v>
      </c>
      <c r="I29" s="36" t="n">
        <v>395323767.69606</v>
      </c>
    </row>
    <row r="30">
      <c r="A30" s="21" t="s">
        <v>469</v>
      </c>
      <c r="B30" s="21" t="s">
        <v>573</v>
      </c>
      <c r="C30" s="21" t="s">
        <v>571</v>
      </c>
      <c r="D30" s="36" t="n">
        <v>3120366.76712036</v>
      </c>
      <c r="E30" s="36" t="n">
        <v>236333188.55094</v>
      </c>
      <c r="F30" s="36" t="n">
        <v>531182421.607491</v>
      </c>
      <c r="G30" s="36" t="n">
        <v>2986761.77215576</v>
      </c>
      <c r="H30" s="36" t="n">
        <v>454390332.196953</v>
      </c>
      <c r="I30" s="36" t="n">
        <v>583664653.790487</v>
      </c>
    </row>
    <row r="31">
      <c r="A31" s="21" t="s">
        <v>469</v>
      </c>
      <c r="B31" s="21" t="s">
        <v>573</v>
      </c>
      <c r="C31" s="21" t="s">
        <v>572</v>
      </c>
      <c r="D31" s="36" t="n">
        <v>10523004.8268127</v>
      </c>
      <c r="E31" s="36" t="n">
        <v>215233167.841349</v>
      </c>
      <c r="F31" s="36" t="n">
        <v>1088737654.96548</v>
      </c>
      <c r="G31" s="36" t="n">
        <v>10546092.8552246</v>
      </c>
      <c r="H31" s="36" t="n">
        <v>386107079.90502</v>
      </c>
      <c r="I31" s="36" t="n">
        <v>1244785293.47909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L2" sqref="L2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21" t="s">
        <v>555</v>
      </c>
      <c r="B1" s="21" t="s">
        <v>556</v>
      </c>
      <c r="C1" s="21" t="s">
        <v>557</v>
      </c>
      <c r="D1" s="21" t="s">
        <v>558</v>
      </c>
      <c r="E1" s="21" t="s">
        <v>559</v>
      </c>
      <c r="F1" s="21" t="s">
        <v>560</v>
      </c>
      <c r="G1" s="21" t="s">
        <v>561</v>
      </c>
      <c r="H1" s="21" t="s">
        <v>562</v>
      </c>
      <c r="I1" s="21" t="s">
        <v>563</v>
      </c>
      <c r="J1" s="21" t="s">
        <v>564</v>
      </c>
    </row>
    <row r="2">
      <c r="A2" s="37" t="s">
        <v>565</v>
      </c>
      <c r="B2" s="21" t="s">
        <v>566</v>
      </c>
      <c r="C2" s="21" t="s">
        <v>567</v>
      </c>
      <c r="D2" s="21" t="s">
        <v>568</v>
      </c>
      <c r="E2" s="21" t="n">
        <v>6570740.98310852</v>
      </c>
      <c r="F2" s="21" t="n">
        <v>73766574.1101418</v>
      </c>
      <c r="G2" s="21" t="n">
        <v>40787523.1552658</v>
      </c>
      <c r="H2" s="21" t="n">
        <v>12988282.8307343</v>
      </c>
      <c r="I2" s="21" t="n">
        <v>148365637.938595</v>
      </c>
      <c r="J2" s="21" t="n">
        <v>35708472.5730057</v>
      </c>
    </row>
    <row r="3">
      <c r="A3" s="37" t="s">
        <v>565</v>
      </c>
      <c r="B3" s="21" t="s">
        <v>566</v>
      </c>
      <c r="C3" s="21" t="s">
        <v>567</v>
      </c>
      <c r="D3" s="21" t="s">
        <v>569</v>
      </c>
      <c r="E3" s="21" t="n">
        <v>3136840.37597656</v>
      </c>
      <c r="F3" s="21" t="n">
        <v>68728532.6224632</v>
      </c>
      <c r="G3" s="21" t="n">
        <v>61977982.1611557</v>
      </c>
      <c r="H3" s="21" t="n">
        <v>21365569.8562737</v>
      </c>
      <c r="I3" s="21" t="n">
        <v>184010016.475933</v>
      </c>
      <c r="J3" s="21" t="n">
        <v>43660810.9576645</v>
      </c>
    </row>
    <row r="4">
      <c r="A4" s="37" t="s">
        <v>565</v>
      </c>
      <c r="B4" s="21" t="s">
        <v>566</v>
      </c>
      <c r="C4" s="21" t="s">
        <v>567</v>
      </c>
      <c r="D4" s="21" t="s">
        <v>570</v>
      </c>
      <c r="E4" s="21" t="n">
        <v>3384630.59442139</v>
      </c>
      <c r="F4" s="21" t="n">
        <v>66745137.22892</v>
      </c>
      <c r="G4" s="21" t="n">
        <v>62812281.6137924</v>
      </c>
      <c r="H4" s="21" t="n">
        <v>9797217.24857712</v>
      </c>
      <c r="I4" s="21" t="n">
        <v>177132724.629078</v>
      </c>
      <c r="J4" s="21" t="n">
        <v>52277912.0918961</v>
      </c>
    </row>
    <row r="5">
      <c r="A5" s="37" t="s">
        <v>565</v>
      </c>
      <c r="B5" s="21" t="s">
        <v>566</v>
      </c>
      <c r="C5" s="21" t="s">
        <v>567</v>
      </c>
      <c r="D5" s="21" t="s">
        <v>571</v>
      </c>
      <c r="E5" s="21" t="n">
        <v>2903819.61181641</v>
      </c>
      <c r="F5" s="21" t="n">
        <v>89122462.9166298</v>
      </c>
      <c r="G5" s="21" t="n">
        <v>101713497.75164</v>
      </c>
      <c r="H5" s="21" t="n">
        <v>9141380.6729126</v>
      </c>
      <c r="I5" s="21" t="n">
        <v>238094748.679611</v>
      </c>
      <c r="J5" s="21" t="n">
        <v>101798848.775818</v>
      </c>
    </row>
    <row r="6">
      <c r="A6" s="37" t="s">
        <v>565</v>
      </c>
      <c r="B6" s="21" t="s">
        <v>566</v>
      </c>
      <c r="C6" s="21" t="s">
        <v>567</v>
      </c>
      <c r="D6" s="21" t="s">
        <v>572</v>
      </c>
      <c r="E6" s="21" t="n">
        <v>3978436.93572998</v>
      </c>
      <c r="F6" s="21" t="n">
        <v>66745041.5560684</v>
      </c>
      <c r="G6" s="21" t="n">
        <v>211525604.194077</v>
      </c>
      <c r="H6" s="21" t="n">
        <v>5942358.29315186</v>
      </c>
      <c r="I6" s="21" t="n">
        <v>188192131.611927</v>
      </c>
      <c r="J6" s="21" t="n">
        <v>201619599.416454</v>
      </c>
    </row>
    <row r="7">
      <c r="A7" s="37" t="s">
        <v>565</v>
      </c>
      <c r="B7" s="21" t="s">
        <v>566</v>
      </c>
      <c r="C7" s="21" t="s">
        <v>573</v>
      </c>
      <c r="D7" s="21" t="s">
        <v>568</v>
      </c>
      <c r="E7" s="21" t="n">
        <v>10106488.5680389</v>
      </c>
      <c r="F7" s="21" t="n">
        <v>140823577.191557</v>
      </c>
      <c r="G7" s="21" t="n">
        <v>74910640.6255188</v>
      </c>
      <c r="H7" s="21" t="n">
        <v>9820052.0111084</v>
      </c>
      <c r="I7" s="21" t="n">
        <v>165500074.223373</v>
      </c>
      <c r="J7" s="21" t="n">
        <v>48378988.8967552</v>
      </c>
    </row>
    <row r="8">
      <c r="A8" s="37" t="s">
        <v>565</v>
      </c>
      <c r="B8" s="21" t="s">
        <v>566</v>
      </c>
      <c r="C8" s="21" t="s">
        <v>573</v>
      </c>
      <c r="D8" s="21" t="s">
        <v>569</v>
      </c>
      <c r="E8" s="21" t="n">
        <v>14984586.892395</v>
      </c>
      <c r="F8" s="21" t="n">
        <v>143794440.460083</v>
      </c>
      <c r="G8" s="21" t="n">
        <v>179786529.623653</v>
      </c>
      <c r="H8" s="21" t="n">
        <v>23640280.605072</v>
      </c>
      <c r="I8" s="21" t="n">
        <v>270557953.972813</v>
      </c>
      <c r="J8" s="21" t="n">
        <v>171433391.72699</v>
      </c>
    </row>
    <row r="9">
      <c r="A9" s="37" t="s">
        <v>565</v>
      </c>
      <c r="B9" s="21" t="s">
        <v>566</v>
      </c>
      <c r="C9" s="21" t="s">
        <v>573</v>
      </c>
      <c r="D9" s="21" t="s">
        <v>570</v>
      </c>
      <c r="E9" s="21" t="n">
        <v>3875825.66268921</v>
      </c>
      <c r="F9" s="21" t="n">
        <v>249766387.386686</v>
      </c>
      <c r="G9" s="21" t="n">
        <v>342506985.812937</v>
      </c>
      <c r="H9" s="21" t="n">
        <v>5550498.48442078</v>
      </c>
      <c r="I9" s="21" t="n">
        <v>360084552.644276</v>
      </c>
      <c r="J9" s="21" t="n">
        <v>392662434.151138</v>
      </c>
    </row>
    <row r="10">
      <c r="A10" s="37" t="s">
        <v>565</v>
      </c>
      <c r="B10" s="21" t="s">
        <v>566</v>
      </c>
      <c r="C10" s="21" t="s">
        <v>573</v>
      </c>
      <c r="D10" s="21" t="s">
        <v>571</v>
      </c>
      <c r="E10" s="21" t="n">
        <v>3120366.76712036</v>
      </c>
      <c r="F10" s="21" t="n">
        <v>235155436.202993</v>
      </c>
      <c r="G10" s="21" t="n">
        <v>528706566.998955</v>
      </c>
      <c r="H10" s="21" t="n">
        <v>2986761.77215576</v>
      </c>
      <c r="I10" s="21" t="n">
        <v>444243098.245766</v>
      </c>
      <c r="J10" s="21" t="n">
        <v>582802079.247107</v>
      </c>
    </row>
    <row r="11">
      <c r="A11" s="37" t="s">
        <v>565</v>
      </c>
      <c r="B11" s="21" t="s">
        <v>566</v>
      </c>
      <c r="C11" s="21" t="s">
        <v>573</v>
      </c>
      <c r="D11" s="21" t="s">
        <v>572</v>
      </c>
      <c r="E11" s="21" t="n">
        <v>10523004.8268127</v>
      </c>
      <c r="F11" s="21" t="n">
        <v>212907192.221079</v>
      </c>
      <c r="G11" s="21" t="n">
        <v>1079006518.15517</v>
      </c>
      <c r="H11" s="21" t="n">
        <v>10546092.8552246</v>
      </c>
      <c r="I11" s="21" t="n">
        <v>385400389.237295</v>
      </c>
      <c r="J11" s="21" t="n">
        <v>1235887498.30011</v>
      </c>
    </row>
    <row r="12">
      <c r="A12" s="37" t="s">
        <v>565</v>
      </c>
      <c r="B12" s="21" t="s">
        <v>574</v>
      </c>
      <c r="C12" s="21" t="s">
        <v>567</v>
      </c>
      <c r="D12" s="21" t="s">
        <v>568</v>
      </c>
      <c r="E12" s="21" t="n">
        <v>0</v>
      </c>
      <c r="F12" s="21" t="n">
        <v>72764.7705078125</v>
      </c>
      <c r="G12" s="21" t="n">
        <v>0</v>
      </c>
      <c r="H12" s="21" t="n">
        <v>0</v>
      </c>
      <c r="I12" s="21" t="n">
        <v>220822.132873535</v>
      </c>
      <c r="J12" s="21" t="n">
        <v>0</v>
      </c>
    </row>
    <row r="13">
      <c r="A13" s="37" t="s">
        <v>565</v>
      </c>
      <c r="B13" s="21" t="s">
        <v>574</v>
      </c>
      <c r="C13" s="21" t="s">
        <v>567</v>
      </c>
      <c r="D13" s="21" t="s">
        <v>569</v>
      </c>
      <c r="E13" s="21" t="n">
        <v>0</v>
      </c>
      <c r="F13" s="21" t="n">
        <v>51855.0224304199</v>
      </c>
      <c r="G13" s="21" t="n">
        <v>849999.618530273</v>
      </c>
      <c r="H13" s="21" t="n">
        <v>0</v>
      </c>
      <c r="I13" s="21" t="n">
        <v>125895.309448242</v>
      </c>
      <c r="J13" s="21" t="n">
        <v>0</v>
      </c>
    </row>
    <row r="14">
      <c r="A14" s="37" t="s">
        <v>565</v>
      </c>
      <c r="B14" s="21" t="s">
        <v>574</v>
      </c>
      <c r="C14" s="21" t="s">
        <v>567</v>
      </c>
      <c r="D14" s="21" t="s">
        <v>570</v>
      </c>
      <c r="E14" s="21" t="n">
        <v>0</v>
      </c>
      <c r="F14" s="21" t="n">
        <v>58769.0254211426</v>
      </c>
      <c r="G14" s="21" t="n">
        <v>0</v>
      </c>
      <c r="H14" s="21" t="n">
        <v>0</v>
      </c>
      <c r="I14" s="21" t="n">
        <v>776077.852630615</v>
      </c>
      <c r="J14" s="21" t="n">
        <v>0</v>
      </c>
    </row>
    <row r="15">
      <c r="A15" s="37" t="s">
        <v>565</v>
      </c>
      <c r="B15" s="21" t="s">
        <v>574</v>
      </c>
      <c r="C15" s="21" t="s">
        <v>567</v>
      </c>
      <c r="D15" s="21" t="s">
        <v>571</v>
      </c>
      <c r="E15" s="21" t="n">
        <v>0</v>
      </c>
      <c r="F15" s="21" t="n">
        <v>0</v>
      </c>
      <c r="G15" s="21" t="n">
        <v>57528.9962768555</v>
      </c>
      <c r="H15" s="21" t="n">
        <v>0</v>
      </c>
      <c r="I15" s="21" t="n">
        <v>1200190.24085999</v>
      </c>
      <c r="J15" s="21" t="n">
        <v>2302029.77371216</v>
      </c>
    </row>
    <row r="16">
      <c r="A16" s="37" t="s">
        <v>565</v>
      </c>
      <c r="B16" s="21" t="s">
        <v>574</v>
      </c>
      <c r="C16" s="21" t="s">
        <v>567</v>
      </c>
      <c r="D16" s="21" t="s">
        <v>572</v>
      </c>
      <c r="E16" s="21" t="n">
        <v>0</v>
      </c>
      <c r="F16" s="21" t="n">
        <v>252375.137329102</v>
      </c>
      <c r="G16" s="21" t="n">
        <v>824112.224578857</v>
      </c>
      <c r="H16" s="21" t="n">
        <v>0</v>
      </c>
      <c r="I16" s="21" t="n">
        <v>660899.954223633</v>
      </c>
      <c r="J16" s="21" t="n">
        <v>4857654.17175293</v>
      </c>
    </row>
    <row r="17">
      <c r="A17" s="37" t="s">
        <v>565</v>
      </c>
      <c r="B17" s="21" t="s">
        <v>574</v>
      </c>
      <c r="C17" s="21" t="s">
        <v>573</v>
      </c>
      <c r="D17" s="21" t="s">
        <v>568</v>
      </c>
      <c r="E17" s="21" t="n">
        <v>0</v>
      </c>
      <c r="F17" s="21" t="n">
        <v>0</v>
      </c>
      <c r="G17" s="21" t="n">
        <v>0</v>
      </c>
      <c r="H17" s="21" t="n">
        <v>0</v>
      </c>
      <c r="I17" s="21" t="n">
        <v>0</v>
      </c>
      <c r="J17" s="21" t="n">
        <v>1849621.18835449</v>
      </c>
    </row>
    <row r="18">
      <c r="A18" s="37" t="s">
        <v>565</v>
      </c>
      <c r="B18" s="21" t="s">
        <v>574</v>
      </c>
      <c r="C18" s="21" t="s">
        <v>573</v>
      </c>
      <c r="D18" s="21" t="s">
        <v>569</v>
      </c>
      <c r="E18" s="21" t="n">
        <v>0</v>
      </c>
      <c r="F18" s="21" t="n">
        <v>0</v>
      </c>
      <c r="G18" s="21" t="n">
        <v>0</v>
      </c>
      <c r="H18" s="21" t="n">
        <v>0</v>
      </c>
      <c r="I18" s="21" t="n">
        <v>46026.195526123</v>
      </c>
      <c r="J18" s="21" t="n">
        <v>0</v>
      </c>
    </row>
    <row r="19">
      <c r="A19" s="37" t="s">
        <v>565</v>
      </c>
      <c r="B19" s="21" t="s">
        <v>574</v>
      </c>
      <c r="C19" s="21" t="s">
        <v>573</v>
      </c>
      <c r="D19" s="21" t="s">
        <v>570</v>
      </c>
      <c r="E19" s="21" t="n">
        <v>0</v>
      </c>
      <c r="F19" s="21" t="n">
        <v>0</v>
      </c>
      <c r="G19" s="21" t="n">
        <v>2618844.140625</v>
      </c>
      <c r="H19" s="21" t="n">
        <v>0</v>
      </c>
      <c r="I19" s="21" t="n">
        <v>846727.844238281</v>
      </c>
      <c r="J19" s="21" t="n">
        <v>1924016.8762207</v>
      </c>
    </row>
    <row r="20">
      <c r="A20" s="37" t="s">
        <v>565</v>
      </c>
      <c r="B20" s="21" t="s">
        <v>574</v>
      </c>
      <c r="C20" s="21" t="s">
        <v>573</v>
      </c>
      <c r="D20" s="21" t="s">
        <v>571</v>
      </c>
      <c r="E20" s="21" t="n">
        <v>0</v>
      </c>
      <c r="F20" s="21" t="n">
        <v>0</v>
      </c>
      <c r="G20" s="21" t="n">
        <v>2430646.65527344</v>
      </c>
      <c r="H20" s="21" t="n">
        <v>0</v>
      </c>
      <c r="I20" s="21" t="n">
        <v>2551640.87677002</v>
      </c>
      <c r="J20" s="21" t="n">
        <v>667846.343994141</v>
      </c>
    </row>
    <row r="21">
      <c r="A21" s="37" t="s">
        <v>565</v>
      </c>
      <c r="B21" s="21" t="s">
        <v>574</v>
      </c>
      <c r="C21" s="21" t="s">
        <v>573</v>
      </c>
      <c r="D21" s="21" t="s">
        <v>572</v>
      </c>
      <c r="E21" s="21" t="n">
        <v>0</v>
      </c>
      <c r="F21" s="21" t="n">
        <v>0</v>
      </c>
      <c r="G21" s="21" t="n">
        <v>4848429.37011719</v>
      </c>
      <c r="H21" s="21" t="n">
        <v>0</v>
      </c>
      <c r="I21" s="21" t="n">
        <v>574161.950683594</v>
      </c>
      <c r="J21" s="21" t="n">
        <v>8449068.73245239</v>
      </c>
    </row>
    <row r="22">
      <c r="A22" s="37" t="s">
        <v>565</v>
      </c>
      <c r="B22" s="21" t="s">
        <v>575</v>
      </c>
      <c r="C22" s="21" t="s">
        <v>567</v>
      </c>
      <c r="D22" s="21" t="s">
        <v>568</v>
      </c>
      <c r="E22" s="21" t="n">
        <v>500707.846069336</v>
      </c>
      <c r="F22" s="21" t="n">
        <v>137557.098388672</v>
      </c>
      <c r="G22" s="21" t="n">
        <v>85846.1585998535</v>
      </c>
      <c r="H22" s="21" t="n">
        <v>252571.495056152</v>
      </c>
      <c r="I22" s="21" t="n">
        <v>1302147.90039062</v>
      </c>
      <c r="J22" s="21" t="n">
        <v>64411.7736816406</v>
      </c>
    </row>
    <row r="23">
      <c r="A23" s="37" t="s">
        <v>565</v>
      </c>
      <c r="B23" s="21" t="s">
        <v>575</v>
      </c>
      <c r="C23" s="21" t="s">
        <v>567</v>
      </c>
      <c r="D23" s="21" t="s">
        <v>569</v>
      </c>
      <c r="E23" s="21" t="n">
        <v>0</v>
      </c>
      <c r="F23" s="21" t="n">
        <v>419205.430603027</v>
      </c>
      <c r="G23" s="21" t="n">
        <v>12099.5052337646</v>
      </c>
      <c r="H23" s="21" t="n">
        <v>0</v>
      </c>
      <c r="I23" s="21" t="n">
        <v>1443470.49369812</v>
      </c>
      <c r="J23" s="21" t="n">
        <v>114962.902069092</v>
      </c>
    </row>
    <row r="24">
      <c r="A24" s="37" t="s">
        <v>565</v>
      </c>
      <c r="B24" s="21" t="s">
        <v>575</v>
      </c>
      <c r="C24" s="21" t="s">
        <v>567</v>
      </c>
      <c r="D24" s="21" t="s">
        <v>570</v>
      </c>
      <c r="E24" s="21" t="n">
        <v>0</v>
      </c>
      <c r="F24" s="21" t="n">
        <v>1327351.48925781</v>
      </c>
      <c r="G24" s="21" t="n">
        <v>0</v>
      </c>
      <c r="H24" s="21" t="n">
        <v>0</v>
      </c>
      <c r="I24" s="21" t="n">
        <v>3931567.13485718</v>
      </c>
      <c r="J24" s="21" t="n">
        <v>857006.076049805</v>
      </c>
    </row>
    <row r="25">
      <c r="A25" s="37" t="s">
        <v>565</v>
      </c>
      <c r="B25" s="21" t="s">
        <v>575</v>
      </c>
      <c r="C25" s="21" t="s">
        <v>567</v>
      </c>
      <c r="D25" s="21" t="s">
        <v>571</v>
      </c>
      <c r="E25" s="21" t="n">
        <v>0</v>
      </c>
      <c r="F25" s="21" t="n">
        <v>689712.524414062</v>
      </c>
      <c r="G25" s="21" t="n">
        <v>0</v>
      </c>
      <c r="H25" s="21" t="n">
        <v>0</v>
      </c>
      <c r="I25" s="21" t="n">
        <v>4044748.62823486</v>
      </c>
      <c r="J25" s="21" t="n">
        <v>85143.5417175293</v>
      </c>
    </row>
    <row r="26">
      <c r="A26" s="37" t="s">
        <v>565</v>
      </c>
      <c r="B26" s="21" t="s">
        <v>575</v>
      </c>
      <c r="C26" s="21" t="s">
        <v>567</v>
      </c>
      <c r="D26" s="21" t="s">
        <v>572</v>
      </c>
      <c r="E26" s="21" t="n">
        <v>0</v>
      </c>
      <c r="F26" s="21" t="n">
        <v>397056.207275391</v>
      </c>
      <c r="G26" s="21" t="n">
        <v>759531.083679199</v>
      </c>
      <c r="H26" s="21" t="n">
        <v>84326.0391235352</v>
      </c>
      <c r="I26" s="21" t="n">
        <v>4053943.18400574</v>
      </c>
      <c r="J26" s="21" t="n">
        <v>250898.003387451</v>
      </c>
    </row>
    <row r="27">
      <c r="A27" s="37" t="s">
        <v>565</v>
      </c>
      <c r="B27" s="21" t="s">
        <v>575</v>
      </c>
      <c r="C27" s="21" t="s">
        <v>573</v>
      </c>
      <c r="D27" s="21" t="s">
        <v>568</v>
      </c>
      <c r="E27" s="21" t="n">
        <v>0</v>
      </c>
      <c r="F27" s="21" t="n">
        <v>8983.63151550293</v>
      </c>
      <c r="G27" s="21" t="n">
        <v>71314.1006469727</v>
      </c>
      <c r="H27" s="21" t="n">
        <v>0</v>
      </c>
      <c r="I27" s="21" t="n">
        <v>674855.233764648</v>
      </c>
      <c r="J27" s="21" t="n">
        <v>0</v>
      </c>
    </row>
    <row r="28">
      <c r="A28" s="37" t="s">
        <v>565</v>
      </c>
      <c r="B28" s="21" t="s">
        <v>575</v>
      </c>
      <c r="C28" s="21" t="s">
        <v>573</v>
      </c>
      <c r="D28" s="21" t="s">
        <v>569</v>
      </c>
      <c r="E28" s="21" t="n">
        <v>0</v>
      </c>
      <c r="F28" s="21" t="n">
        <v>0</v>
      </c>
      <c r="G28" s="21" t="n">
        <v>289926.566162109</v>
      </c>
      <c r="H28" s="21" t="n">
        <v>0</v>
      </c>
      <c r="I28" s="21" t="n">
        <v>270423.196411133</v>
      </c>
      <c r="J28" s="21" t="n">
        <v>122532.580566406</v>
      </c>
    </row>
    <row r="29">
      <c r="A29" s="37" t="s">
        <v>565</v>
      </c>
      <c r="B29" s="21" t="s">
        <v>575</v>
      </c>
      <c r="C29" s="21" t="s">
        <v>573</v>
      </c>
      <c r="D29" s="21" t="s">
        <v>570</v>
      </c>
      <c r="E29" s="21" t="n">
        <v>0</v>
      </c>
      <c r="F29" s="21" t="n">
        <v>1524198.63586426</v>
      </c>
      <c r="G29" s="21" t="n">
        <v>8022034.01733398</v>
      </c>
      <c r="H29" s="21" t="n">
        <v>0</v>
      </c>
      <c r="I29" s="21" t="n">
        <v>562242.308807373</v>
      </c>
      <c r="J29" s="21" t="n">
        <v>737316.668701172</v>
      </c>
    </row>
    <row r="30">
      <c r="A30" s="37" t="s">
        <v>565</v>
      </c>
      <c r="B30" s="21" t="s">
        <v>575</v>
      </c>
      <c r="C30" s="21" t="s">
        <v>573</v>
      </c>
      <c r="D30" s="21" t="s">
        <v>571</v>
      </c>
      <c r="E30" s="21" t="n">
        <v>0</v>
      </c>
      <c r="F30" s="21" t="n">
        <v>1177752.34794617</v>
      </c>
      <c r="G30" s="21" t="n">
        <v>45207.9532623291</v>
      </c>
      <c r="H30" s="21" t="n">
        <v>0</v>
      </c>
      <c r="I30" s="21" t="n">
        <v>7595593.07441711</v>
      </c>
      <c r="J30" s="21" t="n">
        <v>194728.199386597</v>
      </c>
    </row>
    <row r="31">
      <c r="A31" s="37" t="s">
        <v>565</v>
      </c>
      <c r="B31" s="21" t="s">
        <v>575</v>
      </c>
      <c r="C31" s="21" t="s">
        <v>573</v>
      </c>
      <c r="D31" s="21" t="s">
        <v>572</v>
      </c>
      <c r="E31" s="21" t="n">
        <v>0</v>
      </c>
      <c r="F31" s="21" t="n">
        <v>2325975.62026978</v>
      </c>
      <c r="G31" s="21" t="n">
        <v>4882707.44018555</v>
      </c>
      <c r="H31" s="21" t="n">
        <v>0</v>
      </c>
      <c r="I31" s="21" t="n">
        <v>132528.717041016</v>
      </c>
      <c r="J31" s="21" t="n">
        <v>448726.446533203</v>
      </c>
    </row>
    <row r="32">
      <c r="A32" s="37" t="s">
        <v>565</v>
      </c>
      <c r="B32" s="21" t="s">
        <v>576</v>
      </c>
      <c r="C32" s="21" t="s">
        <v>567</v>
      </c>
      <c r="D32" s="21" t="s">
        <v>568</v>
      </c>
      <c r="E32" s="21" t="n">
        <v>0</v>
      </c>
      <c r="F32" s="21" t="n">
        <v>0</v>
      </c>
      <c r="G32" s="21" t="n">
        <v>0</v>
      </c>
      <c r="H32" s="21" t="n">
        <v>0</v>
      </c>
      <c r="I32" s="21" t="n">
        <v>0</v>
      </c>
      <c r="J32" s="21" t="n">
        <v>0</v>
      </c>
    </row>
    <row r="33">
      <c r="A33" s="37" t="s">
        <v>565</v>
      </c>
      <c r="B33" s="21" t="s">
        <v>576</v>
      </c>
      <c r="C33" s="21" t="s">
        <v>567</v>
      </c>
      <c r="D33" s="21" t="s">
        <v>569</v>
      </c>
      <c r="E33" s="21" t="n">
        <v>0</v>
      </c>
      <c r="F33" s="21" t="n">
        <v>0</v>
      </c>
      <c r="G33" s="21" t="n">
        <v>0</v>
      </c>
      <c r="H33" s="21" t="n">
        <v>0</v>
      </c>
      <c r="I33" s="21" t="n">
        <v>0</v>
      </c>
      <c r="J33" s="21" t="n">
        <v>0</v>
      </c>
    </row>
    <row r="34">
      <c r="A34" s="37" t="s">
        <v>565</v>
      </c>
      <c r="B34" s="21" t="s">
        <v>576</v>
      </c>
      <c r="C34" s="21" t="s">
        <v>567</v>
      </c>
      <c r="D34" s="21" t="s">
        <v>570</v>
      </c>
      <c r="E34" s="21" t="n">
        <v>0</v>
      </c>
      <c r="F34" s="21" t="n">
        <v>0</v>
      </c>
      <c r="G34" s="21" t="n">
        <v>0</v>
      </c>
      <c r="H34" s="21" t="n">
        <v>0</v>
      </c>
      <c r="I34" s="21" t="n">
        <v>0</v>
      </c>
      <c r="J34" s="21" t="n">
        <v>0</v>
      </c>
    </row>
    <row r="35">
      <c r="A35" s="37" t="s">
        <v>565</v>
      </c>
      <c r="B35" s="21" t="s">
        <v>576</v>
      </c>
      <c r="C35" s="21" t="s">
        <v>567</v>
      </c>
      <c r="D35" s="21" t="s">
        <v>571</v>
      </c>
      <c r="E35" s="21" t="n">
        <v>0</v>
      </c>
      <c r="F35" s="21" t="n">
        <v>0</v>
      </c>
      <c r="G35" s="21" t="n">
        <v>0</v>
      </c>
      <c r="H35" s="21" t="n">
        <v>0</v>
      </c>
      <c r="I35" s="21" t="n">
        <v>0</v>
      </c>
      <c r="J35" s="21" t="n">
        <v>0</v>
      </c>
    </row>
    <row r="36">
      <c r="A36" s="37" t="s">
        <v>565</v>
      </c>
      <c r="B36" s="21" t="s">
        <v>576</v>
      </c>
      <c r="C36" s="21" t="s">
        <v>567</v>
      </c>
      <c r="D36" s="21" t="s">
        <v>572</v>
      </c>
      <c r="E36" s="21" t="n">
        <v>0</v>
      </c>
      <c r="F36" s="21" t="n">
        <v>0</v>
      </c>
      <c r="G36" s="21" t="n">
        <v>0</v>
      </c>
      <c r="H36" s="21" t="n">
        <v>0</v>
      </c>
      <c r="I36" s="21" t="n">
        <v>0</v>
      </c>
      <c r="J36" s="21" t="n">
        <v>0</v>
      </c>
    </row>
    <row r="37">
      <c r="A37" s="37" t="s">
        <v>565</v>
      </c>
      <c r="B37" s="21" t="s">
        <v>576</v>
      </c>
      <c r="C37" s="21" t="s">
        <v>573</v>
      </c>
      <c r="D37" s="21" t="s">
        <v>568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</row>
    <row r="38">
      <c r="A38" s="37" t="s">
        <v>565</v>
      </c>
      <c r="B38" s="21" t="s">
        <v>576</v>
      </c>
      <c r="C38" s="21" t="s">
        <v>573</v>
      </c>
      <c r="D38" s="21" t="s">
        <v>569</v>
      </c>
      <c r="E38" s="21" t="n">
        <v>0</v>
      </c>
      <c r="F38" s="21" t="n">
        <v>0</v>
      </c>
      <c r="G38" s="21" t="n">
        <v>0</v>
      </c>
      <c r="H38" s="21" t="n">
        <v>0</v>
      </c>
      <c r="I38" s="21" t="n">
        <v>0</v>
      </c>
      <c r="J38" s="21" t="n">
        <v>0</v>
      </c>
    </row>
    <row r="39">
      <c r="A39" s="37" t="s">
        <v>565</v>
      </c>
      <c r="B39" s="21" t="s">
        <v>576</v>
      </c>
      <c r="C39" s="21" t="s">
        <v>573</v>
      </c>
      <c r="D39" s="21" t="s">
        <v>570</v>
      </c>
      <c r="E39" s="21" t="n">
        <v>0</v>
      </c>
      <c r="F39" s="21" t="n">
        <v>0</v>
      </c>
      <c r="G39" s="21" t="n">
        <v>0</v>
      </c>
      <c r="H39" s="21" t="n">
        <v>0</v>
      </c>
      <c r="I39" s="21" t="n">
        <v>0</v>
      </c>
      <c r="J39" s="21" t="n">
        <v>0</v>
      </c>
    </row>
    <row r="40">
      <c r="A40" s="37" t="s">
        <v>565</v>
      </c>
      <c r="B40" s="21" t="s">
        <v>576</v>
      </c>
      <c r="C40" s="21" t="s">
        <v>573</v>
      </c>
      <c r="D40" s="21" t="s">
        <v>571</v>
      </c>
      <c r="E40" s="21" t="n">
        <v>0</v>
      </c>
      <c r="F40" s="21" t="n">
        <v>0</v>
      </c>
      <c r="G40" s="21" t="n">
        <v>0</v>
      </c>
      <c r="H40" s="21" t="n">
        <v>0</v>
      </c>
      <c r="I40" s="21" t="n">
        <v>0</v>
      </c>
      <c r="J40" s="21" t="n">
        <v>0</v>
      </c>
    </row>
    <row r="41">
      <c r="A41" s="37" t="s">
        <v>565</v>
      </c>
      <c r="B41" s="21" t="s">
        <v>576</v>
      </c>
      <c r="C41" s="21" t="s">
        <v>573</v>
      </c>
      <c r="D41" s="21" t="s">
        <v>572</v>
      </c>
      <c r="E41" s="21" t="n">
        <v>0</v>
      </c>
      <c r="F41" s="21" t="n">
        <v>0</v>
      </c>
      <c r="G41" s="21" t="n">
        <v>0</v>
      </c>
      <c r="H41" s="21" t="n">
        <v>0</v>
      </c>
      <c r="I41" s="21" t="n">
        <v>0</v>
      </c>
      <c r="J41" s="21" t="n">
        <v>0</v>
      </c>
    </row>
    <row r="42">
      <c r="A42" s="37" t="s">
        <v>565</v>
      </c>
      <c r="B42" s="21" t="s">
        <v>577</v>
      </c>
      <c r="C42" s="21" t="s">
        <v>567</v>
      </c>
      <c r="D42" s="21" t="s">
        <v>568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</row>
    <row r="43">
      <c r="A43" s="37" t="s">
        <v>565</v>
      </c>
      <c r="B43" s="21" t="s">
        <v>577</v>
      </c>
      <c r="C43" s="21" t="s">
        <v>567</v>
      </c>
      <c r="D43" s="21" t="s">
        <v>569</v>
      </c>
      <c r="E43" s="21" t="n">
        <v>0</v>
      </c>
      <c r="F43" s="21" t="n">
        <v>0</v>
      </c>
      <c r="G43" s="21" t="n">
        <v>0</v>
      </c>
      <c r="H43" s="21" t="n">
        <v>0</v>
      </c>
      <c r="I43" s="21" t="n">
        <v>0</v>
      </c>
      <c r="J43" s="21" t="n">
        <v>0</v>
      </c>
    </row>
    <row r="44">
      <c r="A44" s="37" t="s">
        <v>565</v>
      </c>
      <c r="B44" s="21" t="s">
        <v>577</v>
      </c>
      <c r="C44" s="21" t="s">
        <v>567</v>
      </c>
      <c r="D44" s="21" t="s">
        <v>570</v>
      </c>
      <c r="E44" s="21" t="n">
        <v>0</v>
      </c>
      <c r="F44" s="21" t="n">
        <v>0</v>
      </c>
      <c r="G44" s="21" t="n">
        <v>0</v>
      </c>
      <c r="H44" s="21" t="n">
        <v>0</v>
      </c>
      <c r="I44" s="21" t="n">
        <v>0</v>
      </c>
      <c r="J44" s="21" t="n">
        <v>0</v>
      </c>
    </row>
    <row r="45">
      <c r="A45" s="37" t="s">
        <v>565</v>
      </c>
      <c r="B45" s="21" t="s">
        <v>577</v>
      </c>
      <c r="C45" s="21" t="s">
        <v>567</v>
      </c>
      <c r="D45" s="21" t="s">
        <v>571</v>
      </c>
      <c r="E45" s="21" t="n">
        <v>0</v>
      </c>
      <c r="F45" s="21" t="n">
        <v>0</v>
      </c>
      <c r="G45" s="21" t="n">
        <v>0</v>
      </c>
      <c r="H45" s="21" t="n">
        <v>0</v>
      </c>
      <c r="I45" s="21" t="n">
        <v>0</v>
      </c>
      <c r="J45" s="21" t="n">
        <v>0</v>
      </c>
    </row>
    <row r="46">
      <c r="A46" s="37" t="s">
        <v>565</v>
      </c>
      <c r="B46" s="21" t="s">
        <v>577</v>
      </c>
      <c r="C46" s="21" t="s">
        <v>567</v>
      </c>
      <c r="D46" s="21" t="s">
        <v>572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</row>
    <row r="47">
      <c r="A47" s="37" t="s">
        <v>565</v>
      </c>
      <c r="B47" s="21" t="s">
        <v>577</v>
      </c>
      <c r="C47" s="21" t="s">
        <v>573</v>
      </c>
      <c r="D47" s="21" t="s">
        <v>568</v>
      </c>
      <c r="E47" s="21" t="n">
        <v>0</v>
      </c>
      <c r="F47" s="21" t="n">
        <v>0</v>
      </c>
      <c r="G47" s="21" t="n">
        <v>0</v>
      </c>
      <c r="H47" s="21" t="n">
        <v>0</v>
      </c>
      <c r="I47" s="21" t="n">
        <v>0</v>
      </c>
      <c r="J47" s="21" t="n">
        <v>0</v>
      </c>
    </row>
    <row r="48">
      <c r="A48" s="37" t="s">
        <v>565</v>
      </c>
      <c r="B48" s="21" t="s">
        <v>577</v>
      </c>
      <c r="C48" s="21" t="s">
        <v>573</v>
      </c>
      <c r="D48" s="21" t="s">
        <v>569</v>
      </c>
      <c r="E48" s="21" t="n">
        <v>0</v>
      </c>
      <c r="F48" s="21" t="n">
        <v>0</v>
      </c>
      <c r="G48" s="21" t="n">
        <v>0</v>
      </c>
      <c r="H48" s="21" t="n">
        <v>0</v>
      </c>
      <c r="I48" s="21" t="n">
        <v>0</v>
      </c>
      <c r="J48" s="21" t="n">
        <v>0</v>
      </c>
    </row>
    <row r="49">
      <c r="A49" s="37" t="s">
        <v>565</v>
      </c>
      <c r="B49" s="21" t="s">
        <v>577</v>
      </c>
      <c r="C49" s="21" t="s">
        <v>573</v>
      </c>
      <c r="D49" s="21" t="s">
        <v>570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</row>
    <row r="50">
      <c r="A50" s="37" t="s">
        <v>565</v>
      </c>
      <c r="B50" s="21" t="s">
        <v>577</v>
      </c>
      <c r="C50" s="21" t="s">
        <v>573</v>
      </c>
      <c r="D50" s="21" t="s">
        <v>571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</row>
    <row r="51">
      <c r="A51" s="37" t="s">
        <v>565</v>
      </c>
      <c r="B51" s="21" t="s">
        <v>577</v>
      </c>
      <c r="C51" s="21" t="s">
        <v>573</v>
      </c>
      <c r="D51" s="21" t="s">
        <v>572</v>
      </c>
      <c r="E51" s="21" t="n">
        <v>0</v>
      </c>
      <c r="F51" s="21" t="n">
        <v>0</v>
      </c>
      <c r="G51" s="21" t="n">
        <v>0</v>
      </c>
      <c r="H51" s="21" t="n">
        <v>0</v>
      </c>
      <c r="I51" s="21" t="n">
        <v>0</v>
      </c>
      <c r="J51" s="21" t="n">
        <v>0</v>
      </c>
    </row>
    <row r="52">
      <c r="A52" s="38" t="s">
        <v>578</v>
      </c>
      <c r="B52" s="21" t="s">
        <v>566</v>
      </c>
      <c r="C52" s="21" t="s">
        <v>567</v>
      </c>
      <c r="D52" s="21" t="s">
        <v>568</v>
      </c>
      <c r="E52" s="21" t="n">
        <v>0</v>
      </c>
      <c r="F52" s="21" t="n">
        <v>0</v>
      </c>
      <c r="G52" s="21" t="n">
        <v>0</v>
      </c>
      <c r="H52" s="21" t="n">
        <v>0</v>
      </c>
      <c r="I52" s="21" t="n">
        <v>0</v>
      </c>
      <c r="J52" s="21" t="n">
        <v>0</v>
      </c>
    </row>
    <row r="53">
      <c r="A53" s="38" t="s">
        <v>578</v>
      </c>
      <c r="B53" s="21" t="s">
        <v>566</v>
      </c>
      <c r="C53" s="21" t="s">
        <v>567</v>
      </c>
      <c r="D53" s="21" t="s">
        <v>569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</row>
    <row r="54">
      <c r="A54" s="38" t="s">
        <v>578</v>
      </c>
      <c r="B54" s="21" t="s">
        <v>566</v>
      </c>
      <c r="C54" s="21" t="s">
        <v>567</v>
      </c>
      <c r="D54" s="21" t="s">
        <v>570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</row>
    <row r="55">
      <c r="A55" s="38" t="s">
        <v>578</v>
      </c>
      <c r="B55" s="21" t="s">
        <v>566</v>
      </c>
      <c r="C55" s="21" t="s">
        <v>567</v>
      </c>
      <c r="D55" s="21" t="s">
        <v>571</v>
      </c>
      <c r="E55" s="21" t="n">
        <v>0</v>
      </c>
      <c r="F55" s="21" t="n">
        <v>0</v>
      </c>
      <c r="G55" s="21" t="n">
        <v>0</v>
      </c>
      <c r="H55" s="21" t="n">
        <v>0</v>
      </c>
      <c r="I55" s="21" t="n">
        <v>0</v>
      </c>
      <c r="J55" s="21" t="n">
        <v>0</v>
      </c>
    </row>
    <row r="56">
      <c r="A56" s="38" t="s">
        <v>578</v>
      </c>
      <c r="B56" s="21" t="s">
        <v>566</v>
      </c>
      <c r="C56" s="21" t="s">
        <v>567</v>
      </c>
      <c r="D56" s="21" t="s">
        <v>572</v>
      </c>
      <c r="E56" s="21" t="n">
        <v>0</v>
      </c>
      <c r="F56" s="21" t="n">
        <v>0</v>
      </c>
      <c r="G56" s="21" t="n">
        <v>0</v>
      </c>
      <c r="H56" s="21" t="n">
        <v>0</v>
      </c>
      <c r="I56" s="21" t="n">
        <v>0</v>
      </c>
      <c r="J56" s="21" t="n">
        <v>0</v>
      </c>
    </row>
    <row r="57">
      <c r="A57" s="38" t="s">
        <v>578</v>
      </c>
      <c r="B57" s="21" t="s">
        <v>566</v>
      </c>
      <c r="C57" s="21" t="s">
        <v>573</v>
      </c>
      <c r="D57" s="21" t="s">
        <v>568</v>
      </c>
      <c r="E57" s="21" t="n">
        <v>0</v>
      </c>
      <c r="F57" s="21" t="n">
        <v>0</v>
      </c>
      <c r="G57" s="21" t="n">
        <v>0</v>
      </c>
      <c r="H57" s="21" t="n">
        <v>0</v>
      </c>
      <c r="I57" s="21" t="n">
        <v>0</v>
      </c>
      <c r="J57" s="21" t="n">
        <v>0</v>
      </c>
    </row>
    <row r="58">
      <c r="A58" s="38" t="s">
        <v>578</v>
      </c>
      <c r="B58" s="21" t="s">
        <v>566</v>
      </c>
      <c r="C58" s="21" t="s">
        <v>573</v>
      </c>
      <c r="D58" s="21" t="s">
        <v>569</v>
      </c>
      <c r="E58" s="21" t="n">
        <v>0</v>
      </c>
      <c r="F58" s="21" t="n">
        <v>0</v>
      </c>
      <c r="G58" s="21" t="n">
        <v>0</v>
      </c>
      <c r="H58" s="21" t="n">
        <v>0</v>
      </c>
      <c r="I58" s="21" t="n">
        <v>0</v>
      </c>
      <c r="J58" s="21" t="n">
        <v>0</v>
      </c>
    </row>
    <row r="59">
      <c r="A59" s="38" t="s">
        <v>578</v>
      </c>
      <c r="B59" s="21" t="s">
        <v>566</v>
      </c>
      <c r="C59" s="21" t="s">
        <v>573</v>
      </c>
      <c r="D59" s="21" t="s">
        <v>570</v>
      </c>
      <c r="E59" s="21" t="n">
        <v>0</v>
      </c>
      <c r="F59" s="21" t="n">
        <v>0</v>
      </c>
      <c r="G59" s="21" t="n">
        <v>0</v>
      </c>
      <c r="H59" s="21" t="n">
        <v>0</v>
      </c>
      <c r="I59" s="21" t="n">
        <v>0</v>
      </c>
      <c r="J59" s="21" t="n">
        <v>0</v>
      </c>
    </row>
    <row r="60">
      <c r="A60" s="38" t="s">
        <v>578</v>
      </c>
      <c r="B60" s="21" t="s">
        <v>566</v>
      </c>
      <c r="C60" s="21" t="s">
        <v>573</v>
      </c>
      <c r="D60" s="21" t="s">
        <v>571</v>
      </c>
      <c r="E60" s="21" t="n">
        <v>0</v>
      </c>
      <c r="F60" s="21" t="n">
        <v>0</v>
      </c>
      <c r="G60" s="21" t="n">
        <v>0</v>
      </c>
      <c r="H60" s="21" t="n">
        <v>0</v>
      </c>
      <c r="I60" s="21" t="n">
        <v>0</v>
      </c>
      <c r="J60" s="21" t="n">
        <v>0</v>
      </c>
    </row>
    <row r="61">
      <c r="A61" s="38" t="s">
        <v>578</v>
      </c>
      <c r="B61" s="21" t="s">
        <v>566</v>
      </c>
      <c r="C61" s="21" t="s">
        <v>573</v>
      </c>
      <c r="D61" s="21" t="s">
        <v>572</v>
      </c>
      <c r="E61" s="21" t="n">
        <v>0</v>
      </c>
      <c r="F61" s="21" t="n">
        <v>0</v>
      </c>
      <c r="G61" s="21" t="n">
        <v>0</v>
      </c>
      <c r="H61" s="21" t="n">
        <v>0</v>
      </c>
      <c r="I61" s="21" t="n">
        <v>0</v>
      </c>
      <c r="J61" s="21" t="n">
        <v>0</v>
      </c>
    </row>
    <row r="62">
      <c r="A62" s="38" t="s">
        <v>578</v>
      </c>
      <c r="B62" s="21" t="s">
        <v>574</v>
      </c>
      <c r="C62" s="21" t="s">
        <v>567</v>
      </c>
      <c r="D62" s="21" t="s">
        <v>568</v>
      </c>
      <c r="E62" s="21" t="n">
        <v>0</v>
      </c>
      <c r="F62" s="21" t="n">
        <v>1168581.21948242</v>
      </c>
      <c r="G62" s="21" t="n">
        <v>0</v>
      </c>
      <c r="H62" s="21" t="n">
        <v>70864.5141601562</v>
      </c>
      <c r="I62" s="21" t="n">
        <v>10233238.3079529</v>
      </c>
      <c r="J62" s="21" t="n">
        <v>451457.096405029</v>
      </c>
    </row>
    <row r="63">
      <c r="A63" s="38" t="s">
        <v>578</v>
      </c>
      <c r="B63" s="21" t="s">
        <v>574</v>
      </c>
      <c r="C63" s="21" t="s">
        <v>567</v>
      </c>
      <c r="D63" s="21" t="s">
        <v>569</v>
      </c>
      <c r="E63" s="21" t="n">
        <v>0</v>
      </c>
      <c r="F63" s="21" t="n">
        <v>3086576.17950439</v>
      </c>
      <c r="G63" s="21" t="n">
        <v>0</v>
      </c>
      <c r="H63" s="21" t="n">
        <v>841390.942382812</v>
      </c>
      <c r="I63" s="21" t="n">
        <v>13142506.0596466</v>
      </c>
      <c r="J63" s="21" t="n">
        <v>1205489.60952759</v>
      </c>
    </row>
    <row r="64">
      <c r="A64" s="38" t="s">
        <v>578</v>
      </c>
      <c r="B64" s="21" t="s">
        <v>574</v>
      </c>
      <c r="C64" s="21" t="s">
        <v>567</v>
      </c>
      <c r="D64" s="21" t="s">
        <v>570</v>
      </c>
      <c r="E64" s="21" t="n">
        <v>0</v>
      </c>
      <c r="F64" s="21" t="n">
        <v>1676010.59875488</v>
      </c>
      <c r="G64" s="21" t="n">
        <v>282724.035644531</v>
      </c>
      <c r="H64" s="21" t="n">
        <v>0</v>
      </c>
      <c r="I64" s="21" t="n">
        <v>12366259.2155457</v>
      </c>
      <c r="J64" s="21" t="n">
        <v>3507675.24490356</v>
      </c>
    </row>
    <row r="65">
      <c r="A65" s="38" t="s">
        <v>578</v>
      </c>
      <c r="B65" s="21" t="s">
        <v>574</v>
      </c>
      <c r="C65" s="21" t="s">
        <v>567</v>
      </c>
      <c r="D65" s="21" t="s">
        <v>571</v>
      </c>
      <c r="E65" s="21" t="n">
        <v>0</v>
      </c>
      <c r="F65" s="21" t="n">
        <v>2027721.14906311</v>
      </c>
      <c r="G65" s="21" t="n">
        <v>381715.942382812</v>
      </c>
      <c r="H65" s="21" t="n">
        <v>320213.924407959</v>
      </c>
      <c r="I65" s="21" t="n">
        <v>14180238.2041931</v>
      </c>
      <c r="J65" s="21" t="n">
        <v>4314506.13250732</v>
      </c>
    </row>
    <row r="66">
      <c r="A66" s="38" t="s">
        <v>578</v>
      </c>
      <c r="B66" s="21" t="s">
        <v>574</v>
      </c>
      <c r="C66" s="21" t="s">
        <v>567</v>
      </c>
      <c r="D66" s="21" t="s">
        <v>572</v>
      </c>
      <c r="E66" s="21" t="n">
        <v>0</v>
      </c>
      <c r="F66" s="21" t="n">
        <v>5146579.45404053</v>
      </c>
      <c r="G66" s="21" t="n">
        <v>6723156.43310547</v>
      </c>
      <c r="H66" s="21" t="n">
        <v>1189044.26116943</v>
      </c>
      <c r="I66" s="21" t="n">
        <v>22348307.6356506</v>
      </c>
      <c r="J66" s="21" t="n">
        <v>25305130.2536011</v>
      </c>
    </row>
    <row r="67">
      <c r="A67" s="38" t="s">
        <v>578</v>
      </c>
      <c r="B67" s="21" t="s">
        <v>574</v>
      </c>
      <c r="C67" s="21" t="s">
        <v>573</v>
      </c>
      <c r="D67" s="21" t="s">
        <v>568</v>
      </c>
      <c r="E67" s="21" t="n">
        <v>677846.478881836</v>
      </c>
      <c r="F67" s="21" t="n">
        <v>1269215.49911499</v>
      </c>
      <c r="G67" s="21" t="n">
        <v>0</v>
      </c>
      <c r="H67" s="21" t="n">
        <v>0</v>
      </c>
      <c r="I67" s="21" t="n">
        <v>13346479.7277451</v>
      </c>
      <c r="J67" s="21" t="n">
        <v>3622060.86883545</v>
      </c>
    </row>
    <row r="68">
      <c r="A68" s="38" t="s">
        <v>578</v>
      </c>
      <c r="B68" s="21" t="s">
        <v>574</v>
      </c>
      <c r="C68" s="21" t="s">
        <v>573</v>
      </c>
      <c r="D68" s="21" t="s">
        <v>569</v>
      </c>
      <c r="E68" s="21" t="n">
        <v>0</v>
      </c>
      <c r="F68" s="21" t="n">
        <v>11702214.849762</v>
      </c>
      <c r="G68" s="21" t="n">
        <v>2030944.32373047</v>
      </c>
      <c r="H68" s="21" t="n">
        <v>0</v>
      </c>
      <c r="I68" s="21" t="n">
        <v>19480845.6983185</v>
      </c>
      <c r="J68" s="21" t="n">
        <v>4743348.70742798</v>
      </c>
    </row>
    <row r="69">
      <c r="A69" s="38" t="s">
        <v>578</v>
      </c>
      <c r="B69" s="21" t="s">
        <v>574</v>
      </c>
      <c r="C69" s="21" t="s">
        <v>573</v>
      </c>
      <c r="D69" s="21" t="s">
        <v>570</v>
      </c>
      <c r="E69" s="21" t="n">
        <v>280356.338500977</v>
      </c>
      <c r="F69" s="21" t="n">
        <v>6224595.65887451</v>
      </c>
      <c r="G69" s="21" t="n">
        <v>18266203.4713745</v>
      </c>
      <c r="H69" s="21" t="n">
        <v>1227994.57397461</v>
      </c>
      <c r="I69" s="21" t="n">
        <v>39053188.2369995</v>
      </c>
      <c r="J69" s="21" t="n">
        <v>18966058.770752</v>
      </c>
    </row>
    <row r="70">
      <c r="A70" s="38" t="s">
        <v>578</v>
      </c>
      <c r="B70" s="21" t="s">
        <v>574</v>
      </c>
      <c r="C70" s="21" t="s">
        <v>573</v>
      </c>
      <c r="D70" s="21" t="s">
        <v>571</v>
      </c>
      <c r="E70" s="21" t="n">
        <v>0</v>
      </c>
      <c r="F70" s="21" t="n">
        <v>17869647.5716782</v>
      </c>
      <c r="G70" s="21" t="n">
        <v>5290073.90899658</v>
      </c>
      <c r="H70" s="21" t="n">
        <v>503370.226287842</v>
      </c>
      <c r="I70" s="21" t="n">
        <v>46832355.5587769</v>
      </c>
      <c r="J70" s="21" t="n">
        <v>68090364.6057129</v>
      </c>
    </row>
    <row r="71">
      <c r="A71" s="38" t="s">
        <v>578</v>
      </c>
      <c r="B71" s="21" t="s">
        <v>574</v>
      </c>
      <c r="C71" s="21" t="s">
        <v>573</v>
      </c>
      <c r="D71" s="21" t="s">
        <v>572</v>
      </c>
      <c r="E71" s="21" t="n">
        <v>0</v>
      </c>
      <c r="F71" s="21" t="n">
        <v>24572757.7708054</v>
      </c>
      <c r="G71" s="21" t="n">
        <v>137582747.042847</v>
      </c>
      <c r="H71" s="21" t="n">
        <v>15000177.746582</v>
      </c>
      <c r="I71" s="21" t="n">
        <v>45392050.26474</v>
      </c>
      <c r="J71" s="21" t="n">
        <v>152865073.213287</v>
      </c>
    </row>
    <row r="72">
      <c r="A72" s="38" t="s">
        <v>578</v>
      </c>
      <c r="B72" s="21" t="s">
        <v>575</v>
      </c>
      <c r="C72" s="21" t="s">
        <v>567</v>
      </c>
      <c r="D72" s="21" t="s">
        <v>568</v>
      </c>
      <c r="E72" s="21" t="n">
        <v>2457716.08886719</v>
      </c>
      <c r="F72" s="21" t="n">
        <v>1995600.71754456</v>
      </c>
      <c r="G72" s="21" t="n">
        <v>147117.945632935</v>
      </c>
      <c r="H72" s="21" t="n">
        <v>2772601.33590698</v>
      </c>
      <c r="I72" s="21" t="n">
        <v>35858968.370285</v>
      </c>
      <c r="J72" s="21" t="n">
        <v>2354595.23391724</v>
      </c>
    </row>
    <row r="73">
      <c r="A73" s="38" t="s">
        <v>578</v>
      </c>
      <c r="B73" s="21" t="s">
        <v>575</v>
      </c>
      <c r="C73" s="21" t="s">
        <v>567</v>
      </c>
      <c r="D73" s="21" t="s">
        <v>569</v>
      </c>
      <c r="E73" s="21" t="n">
        <v>0</v>
      </c>
      <c r="F73" s="21" t="n">
        <v>4761029.32357788</v>
      </c>
      <c r="G73" s="21" t="n">
        <v>248560.899734497</v>
      </c>
      <c r="H73" s="21" t="n">
        <v>7704228.82522583</v>
      </c>
      <c r="I73" s="21" t="n">
        <v>41037926.3492584</v>
      </c>
      <c r="J73" s="21" t="n">
        <v>5409274.3686676</v>
      </c>
    </row>
    <row r="74">
      <c r="A74" s="38" t="s">
        <v>578</v>
      </c>
      <c r="B74" s="21" t="s">
        <v>575</v>
      </c>
      <c r="C74" s="21" t="s">
        <v>567</v>
      </c>
      <c r="D74" s="21" t="s">
        <v>570</v>
      </c>
      <c r="E74" s="21" t="n">
        <v>385159.881591797</v>
      </c>
      <c r="F74" s="21" t="n">
        <v>7187227.12001801</v>
      </c>
      <c r="G74" s="21" t="n">
        <v>1939634.21974182</v>
      </c>
      <c r="H74" s="21" t="n">
        <v>6031619.49874878</v>
      </c>
      <c r="I74" s="21" t="n">
        <v>61543824.8521423</v>
      </c>
      <c r="J74" s="21" t="n">
        <v>9658744.75738525</v>
      </c>
    </row>
    <row r="75">
      <c r="A75" s="38" t="s">
        <v>578</v>
      </c>
      <c r="B75" s="21" t="s">
        <v>575</v>
      </c>
      <c r="C75" s="21" t="s">
        <v>567</v>
      </c>
      <c r="D75" s="21" t="s">
        <v>571</v>
      </c>
      <c r="E75" s="21" t="n">
        <v>0</v>
      </c>
      <c r="F75" s="21" t="n">
        <v>11447336.4013672</v>
      </c>
      <c r="G75" s="21" t="n">
        <v>1588961.510849</v>
      </c>
      <c r="H75" s="21" t="n">
        <v>3011558.2824707</v>
      </c>
      <c r="I75" s="21" t="n">
        <v>73577652.6625824</v>
      </c>
      <c r="J75" s="21" t="n">
        <v>13873478.2478333</v>
      </c>
    </row>
    <row r="76">
      <c r="A76" s="38" t="s">
        <v>578</v>
      </c>
      <c r="B76" s="21" t="s">
        <v>575</v>
      </c>
      <c r="C76" s="21" t="s">
        <v>567</v>
      </c>
      <c r="D76" s="21" t="s">
        <v>572</v>
      </c>
      <c r="E76" s="21" t="n">
        <v>0</v>
      </c>
      <c r="F76" s="21" t="n">
        <v>13237209.5344543</v>
      </c>
      <c r="G76" s="21" t="n">
        <v>1844759.48486328</v>
      </c>
      <c r="H76" s="21" t="n">
        <v>4491621.2310791</v>
      </c>
      <c r="I76" s="21" t="n">
        <v>86348160.068512</v>
      </c>
      <c r="J76" s="21" t="n">
        <v>37289535.6502533</v>
      </c>
    </row>
    <row r="77">
      <c r="A77" s="38" t="s">
        <v>578</v>
      </c>
      <c r="B77" s="21" t="s">
        <v>575</v>
      </c>
      <c r="C77" s="21" t="s">
        <v>573</v>
      </c>
      <c r="D77" s="21" t="s">
        <v>568</v>
      </c>
      <c r="E77" s="21" t="n">
        <v>2713697.13134766</v>
      </c>
      <c r="F77" s="21" t="n">
        <v>7873505.32905579</v>
      </c>
      <c r="G77" s="21" t="n">
        <v>4096112.80975342</v>
      </c>
      <c r="H77" s="21" t="n">
        <v>5402372.97119141</v>
      </c>
      <c r="I77" s="21" t="n">
        <v>44775120.4829407</v>
      </c>
      <c r="J77" s="21" t="n">
        <v>7561922.58544922</v>
      </c>
    </row>
    <row r="78">
      <c r="A78" s="38" t="s">
        <v>578</v>
      </c>
      <c r="B78" s="21" t="s">
        <v>575</v>
      </c>
      <c r="C78" s="21" t="s">
        <v>573</v>
      </c>
      <c r="D78" s="21" t="s">
        <v>569</v>
      </c>
      <c r="E78" s="21" t="n">
        <v>725633.157348633</v>
      </c>
      <c r="F78" s="21" t="n">
        <v>21115197.0914459</v>
      </c>
      <c r="G78" s="21" t="n">
        <v>23195039.9734497</v>
      </c>
      <c r="H78" s="21" t="n">
        <v>5658142.76428223</v>
      </c>
      <c r="I78" s="21" t="n">
        <v>62128701.8807983</v>
      </c>
      <c r="J78" s="21" t="n">
        <v>22202327.4246216</v>
      </c>
    </row>
    <row r="79">
      <c r="A79" s="38" t="s">
        <v>578</v>
      </c>
      <c r="B79" s="21" t="s">
        <v>575</v>
      </c>
      <c r="C79" s="21" t="s">
        <v>573</v>
      </c>
      <c r="D79" s="21" t="s">
        <v>570</v>
      </c>
      <c r="E79" s="21" t="n">
        <v>665610.220336914</v>
      </c>
      <c r="F79" s="21" t="n">
        <v>25325304.2715836</v>
      </c>
      <c r="G79" s="21" t="n">
        <v>32654815.7666016</v>
      </c>
      <c r="H79" s="21" t="n">
        <v>941077.191925049</v>
      </c>
      <c r="I79" s="21" t="n">
        <v>104437999.121017</v>
      </c>
      <c r="J79" s="21" t="n">
        <v>55532053.0212402</v>
      </c>
    </row>
    <row r="80">
      <c r="A80" s="38" t="s">
        <v>578</v>
      </c>
      <c r="B80" s="21" t="s">
        <v>575</v>
      </c>
      <c r="C80" s="21" t="s">
        <v>573</v>
      </c>
      <c r="D80" s="21" t="s">
        <v>571</v>
      </c>
      <c r="E80" s="21" t="n">
        <v>3856365.85235596</v>
      </c>
      <c r="F80" s="21" t="n">
        <v>44744140.5723953</v>
      </c>
      <c r="G80" s="21" t="n">
        <v>35540672.819519</v>
      </c>
      <c r="H80" s="21" t="n">
        <v>10107149.6452332</v>
      </c>
      <c r="I80" s="21" t="n">
        <v>94414321.2404633</v>
      </c>
      <c r="J80" s="21" t="n">
        <v>69956362.5209427</v>
      </c>
    </row>
    <row r="81">
      <c r="A81" s="38" t="s">
        <v>578</v>
      </c>
      <c r="B81" s="21" t="s">
        <v>575</v>
      </c>
      <c r="C81" s="21" t="s">
        <v>573</v>
      </c>
      <c r="D81" s="21" t="s">
        <v>572</v>
      </c>
      <c r="E81" s="21" t="n">
        <v>0</v>
      </c>
      <c r="F81" s="21" t="n">
        <v>38584235.1122856</v>
      </c>
      <c r="G81" s="21" t="n">
        <v>53816791.0209656</v>
      </c>
      <c r="H81" s="21" t="n">
        <v>3274101.95159912</v>
      </c>
      <c r="I81" s="21" t="n">
        <v>177828182.185211</v>
      </c>
      <c r="J81" s="21" t="n">
        <v>113393550.440979</v>
      </c>
    </row>
    <row r="82">
      <c r="A82" s="38" t="s">
        <v>578</v>
      </c>
      <c r="B82" s="21" t="s">
        <v>576</v>
      </c>
      <c r="C82" s="21" t="s">
        <v>567</v>
      </c>
      <c r="D82" s="21" t="s">
        <v>568</v>
      </c>
      <c r="E82" s="21" t="n">
        <v>0</v>
      </c>
      <c r="F82" s="21" t="n">
        <v>0</v>
      </c>
      <c r="G82" s="21" t="n">
        <v>0</v>
      </c>
      <c r="H82" s="21" t="n">
        <v>0</v>
      </c>
      <c r="I82" s="21" t="n">
        <v>0</v>
      </c>
      <c r="J82" s="21" t="n">
        <v>0</v>
      </c>
    </row>
    <row r="83">
      <c r="A83" s="38" t="s">
        <v>578</v>
      </c>
      <c r="B83" s="21" t="s">
        <v>576</v>
      </c>
      <c r="C83" s="21" t="s">
        <v>567</v>
      </c>
      <c r="D83" s="21" t="s">
        <v>569</v>
      </c>
      <c r="E83" s="21" t="n">
        <v>0</v>
      </c>
      <c r="F83" s="21" t="n">
        <v>0</v>
      </c>
      <c r="G83" s="21" t="n">
        <v>0</v>
      </c>
      <c r="H83" s="21" t="n">
        <v>0</v>
      </c>
      <c r="I83" s="21" t="n">
        <v>0</v>
      </c>
      <c r="J83" s="21" t="n">
        <v>0</v>
      </c>
    </row>
    <row r="84">
      <c r="A84" s="38" t="s">
        <v>578</v>
      </c>
      <c r="B84" s="21" t="s">
        <v>576</v>
      </c>
      <c r="C84" s="21" t="s">
        <v>567</v>
      </c>
      <c r="D84" s="21" t="s">
        <v>570</v>
      </c>
      <c r="E84" s="21" t="n">
        <v>0</v>
      </c>
      <c r="F84" s="21" t="n">
        <v>0</v>
      </c>
      <c r="G84" s="21" t="n">
        <v>0</v>
      </c>
      <c r="H84" s="21" t="n">
        <v>0</v>
      </c>
      <c r="I84" s="21" t="n">
        <v>0</v>
      </c>
      <c r="J84" s="21" t="n">
        <v>0</v>
      </c>
    </row>
    <row r="85">
      <c r="A85" s="38" t="s">
        <v>578</v>
      </c>
      <c r="B85" s="21" t="s">
        <v>576</v>
      </c>
      <c r="C85" s="21" t="s">
        <v>567</v>
      </c>
      <c r="D85" s="21" t="s">
        <v>571</v>
      </c>
      <c r="E85" s="21" t="n">
        <v>0</v>
      </c>
      <c r="F85" s="21" t="n">
        <v>0</v>
      </c>
      <c r="G85" s="21" t="n">
        <v>0</v>
      </c>
      <c r="H85" s="21" t="n">
        <v>0</v>
      </c>
      <c r="I85" s="21" t="n">
        <v>0</v>
      </c>
      <c r="J85" s="21" t="n">
        <v>0</v>
      </c>
    </row>
    <row r="86">
      <c r="A86" s="38" t="s">
        <v>578</v>
      </c>
      <c r="B86" s="21" t="s">
        <v>576</v>
      </c>
      <c r="C86" s="21" t="s">
        <v>567</v>
      </c>
      <c r="D86" s="21" t="s">
        <v>572</v>
      </c>
      <c r="E86" s="21" t="n">
        <v>0</v>
      </c>
      <c r="F86" s="21" t="n">
        <v>0</v>
      </c>
      <c r="G86" s="21" t="n">
        <v>0</v>
      </c>
      <c r="H86" s="21" t="n">
        <v>0</v>
      </c>
      <c r="I86" s="21" t="n">
        <v>0</v>
      </c>
      <c r="J86" s="21" t="n">
        <v>0</v>
      </c>
    </row>
    <row r="87">
      <c r="A87" s="38" t="s">
        <v>578</v>
      </c>
      <c r="B87" s="21" t="s">
        <v>576</v>
      </c>
      <c r="C87" s="21" t="s">
        <v>573</v>
      </c>
      <c r="D87" s="21" t="s">
        <v>568</v>
      </c>
      <c r="E87" s="21" t="n">
        <v>0</v>
      </c>
      <c r="F87" s="21" t="n">
        <v>0</v>
      </c>
      <c r="G87" s="21" t="n">
        <v>0</v>
      </c>
      <c r="H87" s="21" t="n">
        <v>0</v>
      </c>
      <c r="I87" s="21" t="n">
        <v>0</v>
      </c>
      <c r="J87" s="21" t="n">
        <v>0</v>
      </c>
    </row>
    <row r="88">
      <c r="A88" s="38" t="s">
        <v>578</v>
      </c>
      <c r="B88" s="21" t="s">
        <v>576</v>
      </c>
      <c r="C88" s="21" t="s">
        <v>573</v>
      </c>
      <c r="D88" s="21" t="s">
        <v>569</v>
      </c>
      <c r="E88" s="21" t="n">
        <v>0</v>
      </c>
      <c r="F88" s="21" t="n">
        <v>0</v>
      </c>
      <c r="G88" s="21" t="n">
        <v>0</v>
      </c>
      <c r="H88" s="21" t="n">
        <v>0</v>
      </c>
      <c r="I88" s="21" t="n">
        <v>0</v>
      </c>
      <c r="J88" s="21" t="n">
        <v>0</v>
      </c>
    </row>
    <row r="89">
      <c r="A89" s="38" t="s">
        <v>578</v>
      </c>
      <c r="B89" s="21" t="s">
        <v>576</v>
      </c>
      <c r="C89" s="21" t="s">
        <v>573</v>
      </c>
      <c r="D89" s="21" t="s">
        <v>570</v>
      </c>
      <c r="E89" s="21" t="n">
        <v>0</v>
      </c>
      <c r="F89" s="21" t="n">
        <v>0</v>
      </c>
      <c r="G89" s="21" t="n">
        <v>0</v>
      </c>
      <c r="H89" s="21" t="n">
        <v>0</v>
      </c>
      <c r="I89" s="21" t="n">
        <v>0</v>
      </c>
      <c r="J89" s="21" t="n">
        <v>0</v>
      </c>
    </row>
    <row r="90">
      <c r="A90" s="38" t="s">
        <v>578</v>
      </c>
      <c r="B90" s="21" t="s">
        <v>576</v>
      </c>
      <c r="C90" s="21" t="s">
        <v>573</v>
      </c>
      <c r="D90" s="21" t="s">
        <v>571</v>
      </c>
      <c r="E90" s="21" t="n">
        <v>0</v>
      </c>
      <c r="F90" s="21" t="n">
        <v>0</v>
      </c>
      <c r="G90" s="21" t="n">
        <v>0</v>
      </c>
      <c r="H90" s="21" t="n">
        <v>0</v>
      </c>
      <c r="I90" s="21" t="n">
        <v>0</v>
      </c>
      <c r="J90" s="21" t="n">
        <v>0</v>
      </c>
    </row>
    <row r="91">
      <c r="A91" s="38" t="s">
        <v>578</v>
      </c>
      <c r="B91" s="21" t="s">
        <v>576</v>
      </c>
      <c r="C91" s="21" t="s">
        <v>573</v>
      </c>
      <c r="D91" s="21" t="s">
        <v>572</v>
      </c>
      <c r="E91" s="21" t="n">
        <v>0</v>
      </c>
      <c r="F91" s="21" t="n">
        <v>0</v>
      </c>
      <c r="G91" s="21" t="n">
        <v>0</v>
      </c>
      <c r="H91" s="21" t="n">
        <v>0</v>
      </c>
      <c r="I91" s="21" t="n">
        <v>0</v>
      </c>
      <c r="J91" s="21" t="n">
        <v>0</v>
      </c>
    </row>
    <row r="92">
      <c r="A92" s="38" t="s">
        <v>578</v>
      </c>
      <c r="B92" s="21" t="s">
        <v>577</v>
      </c>
      <c r="C92" s="21" t="s">
        <v>567</v>
      </c>
      <c r="D92" s="21" t="s">
        <v>568</v>
      </c>
      <c r="E92" s="21" t="n">
        <v>0</v>
      </c>
      <c r="F92" s="21" t="n">
        <v>0</v>
      </c>
      <c r="G92" s="21" t="n">
        <v>0</v>
      </c>
      <c r="H92" s="21" t="n">
        <v>0</v>
      </c>
      <c r="I92" s="21" t="n">
        <v>0</v>
      </c>
      <c r="J92" s="21" t="n">
        <v>0</v>
      </c>
    </row>
    <row r="93">
      <c r="A93" s="38" t="s">
        <v>578</v>
      </c>
      <c r="B93" s="21" t="s">
        <v>577</v>
      </c>
      <c r="C93" s="21" t="s">
        <v>567</v>
      </c>
      <c r="D93" s="21" t="s">
        <v>569</v>
      </c>
      <c r="E93" s="21" t="n">
        <v>0</v>
      </c>
      <c r="F93" s="21" t="n">
        <v>0</v>
      </c>
      <c r="G93" s="21" t="n">
        <v>0</v>
      </c>
      <c r="H93" s="21" t="n">
        <v>0</v>
      </c>
      <c r="I93" s="21" t="n">
        <v>0</v>
      </c>
      <c r="J93" s="21" t="n">
        <v>0</v>
      </c>
    </row>
    <row r="94">
      <c r="A94" s="38" t="s">
        <v>578</v>
      </c>
      <c r="B94" s="21" t="s">
        <v>577</v>
      </c>
      <c r="C94" s="21" t="s">
        <v>567</v>
      </c>
      <c r="D94" s="21" t="s">
        <v>570</v>
      </c>
      <c r="E94" s="21" t="n">
        <v>0</v>
      </c>
      <c r="F94" s="21" t="n">
        <v>0</v>
      </c>
      <c r="G94" s="21" t="n">
        <v>0</v>
      </c>
      <c r="H94" s="21" t="n">
        <v>0</v>
      </c>
      <c r="I94" s="21" t="n">
        <v>0</v>
      </c>
      <c r="J94" s="21" t="n">
        <v>0</v>
      </c>
    </row>
    <row r="95">
      <c r="A95" s="38" t="s">
        <v>578</v>
      </c>
      <c r="B95" s="21" t="s">
        <v>577</v>
      </c>
      <c r="C95" s="21" t="s">
        <v>567</v>
      </c>
      <c r="D95" s="21" t="s">
        <v>571</v>
      </c>
      <c r="E95" s="21" t="n">
        <v>0</v>
      </c>
      <c r="F95" s="21" t="n">
        <v>0</v>
      </c>
      <c r="G95" s="21" t="n">
        <v>0</v>
      </c>
      <c r="H95" s="21" t="n">
        <v>0</v>
      </c>
      <c r="I95" s="21" t="n">
        <v>0</v>
      </c>
      <c r="J95" s="21" t="n">
        <v>0</v>
      </c>
    </row>
    <row r="96">
      <c r="A96" s="38" t="s">
        <v>578</v>
      </c>
      <c r="B96" s="21" t="s">
        <v>577</v>
      </c>
      <c r="C96" s="21" t="s">
        <v>567</v>
      </c>
      <c r="D96" s="21" t="s">
        <v>572</v>
      </c>
      <c r="E96" s="21" t="n">
        <v>0</v>
      </c>
      <c r="F96" s="21" t="n">
        <v>0</v>
      </c>
      <c r="G96" s="21" t="n">
        <v>0</v>
      </c>
      <c r="H96" s="21" t="n">
        <v>0</v>
      </c>
      <c r="I96" s="21" t="n">
        <v>0</v>
      </c>
      <c r="J96" s="21" t="n">
        <v>0</v>
      </c>
    </row>
    <row r="97">
      <c r="A97" s="38" t="s">
        <v>578</v>
      </c>
      <c r="B97" s="21" t="s">
        <v>577</v>
      </c>
      <c r="C97" s="21" t="s">
        <v>573</v>
      </c>
      <c r="D97" s="21" t="s">
        <v>568</v>
      </c>
      <c r="E97" s="21" t="n">
        <v>0</v>
      </c>
      <c r="F97" s="21" t="n">
        <v>0</v>
      </c>
      <c r="G97" s="21" t="n">
        <v>0</v>
      </c>
      <c r="H97" s="21" t="n">
        <v>0</v>
      </c>
      <c r="I97" s="21" t="n">
        <v>0</v>
      </c>
      <c r="J97" s="21" t="n">
        <v>0</v>
      </c>
    </row>
    <row r="98">
      <c r="A98" s="38" t="s">
        <v>578</v>
      </c>
      <c r="B98" s="21" t="s">
        <v>577</v>
      </c>
      <c r="C98" s="21" t="s">
        <v>573</v>
      </c>
      <c r="D98" s="21" t="s">
        <v>569</v>
      </c>
      <c r="E98" s="21" t="n">
        <v>0</v>
      </c>
      <c r="F98" s="21" t="n">
        <v>0</v>
      </c>
      <c r="G98" s="21" t="n">
        <v>0</v>
      </c>
      <c r="H98" s="21" t="n">
        <v>0</v>
      </c>
      <c r="I98" s="21" t="n">
        <v>0</v>
      </c>
      <c r="J98" s="21" t="n">
        <v>0</v>
      </c>
    </row>
    <row r="99">
      <c r="A99" s="38" t="s">
        <v>578</v>
      </c>
      <c r="B99" s="21" t="s">
        <v>577</v>
      </c>
      <c r="C99" s="21" t="s">
        <v>573</v>
      </c>
      <c r="D99" s="21" t="s">
        <v>570</v>
      </c>
      <c r="E99" s="21" t="n">
        <v>0</v>
      </c>
      <c r="F99" s="21" t="n">
        <v>0</v>
      </c>
      <c r="G99" s="21" t="n">
        <v>0</v>
      </c>
      <c r="H99" s="21" t="n">
        <v>0</v>
      </c>
      <c r="I99" s="21" t="n">
        <v>0</v>
      </c>
      <c r="J99" s="21" t="n">
        <v>0</v>
      </c>
    </row>
    <row r="100">
      <c r="A100" s="38" t="s">
        <v>578</v>
      </c>
      <c r="B100" s="21" t="s">
        <v>577</v>
      </c>
      <c r="C100" s="21" t="s">
        <v>573</v>
      </c>
      <c r="D100" s="21" t="s">
        <v>571</v>
      </c>
      <c r="E100" s="21" t="n">
        <v>0</v>
      </c>
      <c r="F100" s="21" t="n">
        <v>0</v>
      </c>
      <c r="G100" s="21" t="n">
        <v>0</v>
      </c>
      <c r="H100" s="21" t="n">
        <v>0</v>
      </c>
      <c r="I100" s="21" t="n">
        <v>0</v>
      </c>
      <c r="J100" s="21" t="n">
        <v>0</v>
      </c>
    </row>
    <row r="101">
      <c r="A101" s="38" t="s">
        <v>578</v>
      </c>
      <c r="B101" s="21" t="s">
        <v>577</v>
      </c>
      <c r="C101" s="21" t="s">
        <v>573</v>
      </c>
      <c r="D101" s="21" t="s">
        <v>572</v>
      </c>
      <c r="E101" s="21" t="n">
        <v>0</v>
      </c>
      <c r="F101" s="21" t="n">
        <v>0</v>
      </c>
      <c r="G101" s="21" t="n">
        <v>0</v>
      </c>
      <c r="H101" s="21" t="n">
        <v>0</v>
      </c>
      <c r="I101" s="21" t="n">
        <v>0</v>
      </c>
      <c r="J101" s="21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S3" sqref="S3"/>
    </sheetView>
  </sheetViews>
  <sheetFormatPr defaultRowHeight="15.0" baseColWidth="10"/>
  <sheetData>
    <row r="2">
      <c r="D2" s="19" t="s">
        <v>228</v>
      </c>
    </row>
    <row r="3">
      <c r="D3" t="s">
        <v>22</v>
      </c>
      <c r="P3" s="19" t="s">
        <v>229</v>
      </c>
      <c r="S3" s="2" t="s">
        <v>470</v>
      </c>
    </row>
    <row r="4">
      <c r="D4" s="22" t="s">
        <v>23</v>
      </c>
      <c r="E4" s="22" t="s">
        <v>25</v>
      </c>
      <c r="F4" s="22" t="s">
        <v>26</v>
      </c>
      <c r="G4" s="22" t="s">
        <v>27</v>
      </c>
      <c r="H4" s="22" t="s">
        <v>24</v>
      </c>
      <c r="I4" s="22" t="s">
        <v>28</v>
      </c>
      <c r="J4" s="22" t="s">
        <v>29</v>
      </c>
      <c r="K4" s="22" t="s">
        <v>30</v>
      </c>
      <c r="L4" s="22" t="s">
        <v>31</v>
      </c>
      <c r="M4" s="22" t="s">
        <v>32</v>
      </c>
      <c r="O4" t="s">
        <v>39</v>
      </c>
      <c r="P4" t="s">
        <v>180</v>
      </c>
    </row>
    <row r="5">
      <c r="B5" s="16" t="s">
        <v>181</v>
      </c>
      <c r="C5" s="39" t="str">
        <f>'SAM_temporary 2022'!B40</f>
        <v>c-agri</v>
      </c>
      <c r="D5" s="21"/>
      <c r="E5" s="21"/>
      <c r="F5" s="21"/>
      <c r="G5" s="21"/>
      <c r="H5" s="21"/>
      <c r="I5" s="21"/>
      <c r="J5" s="21"/>
      <c r="K5" s="21"/>
      <c r="L5" s="21"/>
      <c r="M5" s="21"/>
      <c r="O5" t="n">
        <f>SUM(D5:M5)</f>
        <v>0</v>
      </c>
      <c r="P5" s="40" t="n">
        <f>SUM('SAM_temporary 2022'!CF40)</f>
        <v>2669.0318998557755</v>
      </c>
      <c r="S5" s="2" t="s">
        <v>479</v>
      </c>
    </row>
    <row r="6">
      <c r="B6" s="16"/>
      <c r="C6" s="39" t="str">
        <f>'SAM_temporary 2022'!B41</f>
        <v>c-mine</v>
      </c>
      <c r="D6" s="21"/>
      <c r="E6" s="21"/>
      <c r="F6" s="21"/>
      <c r="G6" s="21"/>
      <c r="H6" s="21"/>
      <c r="I6" s="21"/>
      <c r="J6" s="21"/>
      <c r="K6" s="21"/>
      <c r="L6" s="21"/>
      <c r="M6" s="21"/>
      <c r="O6" t="n">
        <f t="shared" ref="O6:O41" si="0">SUM(D6:M6)</f>
        <v>0</v>
      </c>
      <c r="P6" s="40" t="n">
        <f>SUM('SAM_temporary 2022'!CF41)</f>
        <v>0</v>
      </c>
      <c r="S6" s="41" t="s">
        <v>471</v>
      </c>
    </row>
    <row r="7">
      <c r="B7" s="16"/>
      <c r="C7" s="39" t="str">
        <f>'SAM_temporary 2022'!B42</f>
        <v>c-food</v>
      </c>
      <c r="D7" s="21"/>
      <c r="E7" s="21"/>
      <c r="F7" s="21"/>
      <c r="G7" s="21"/>
      <c r="H7" s="21"/>
      <c r="I7" s="21"/>
      <c r="J7" s="21"/>
      <c r="K7" s="21"/>
      <c r="L7" s="21"/>
      <c r="M7" s="21"/>
      <c r="O7" t="n">
        <f t="shared" si="0"/>
        <v>0</v>
      </c>
      <c r="P7" s="40" t="n">
        <f>SUM('SAM_temporary 2022'!CF42)</f>
        <v>12863.688176414131</v>
      </c>
      <c r="S7" s="41" t="s">
        <v>472</v>
      </c>
    </row>
    <row r="8">
      <c r="B8" s="16"/>
      <c r="C8" s="39" t="str">
        <f>'SAM_temporary 2022'!B43</f>
        <v>c-text</v>
      </c>
      <c r="D8" s="21"/>
      <c r="E8" s="21"/>
      <c r="F8" s="21"/>
      <c r="G8" s="21"/>
      <c r="H8" s="21"/>
      <c r="I8" s="21"/>
      <c r="J8" s="21"/>
      <c r="K8" s="21"/>
      <c r="L8" s="21"/>
      <c r="M8" s="21"/>
      <c r="O8" t="n">
        <f t="shared" si="0"/>
        <v>0</v>
      </c>
      <c r="P8" s="40" t="n">
        <f>SUM('SAM_temporary 2022'!CF43)</f>
        <v>1908.3895187837834</v>
      </c>
      <c r="S8" s="41" t="s">
        <v>473</v>
      </c>
    </row>
    <row r="9">
      <c r="B9" s="16"/>
      <c r="C9" s="39" t="str">
        <f>'SAM_temporary 2022'!B44</f>
        <v>c-ppp</v>
      </c>
      <c r="D9" s="21"/>
      <c r="E9" s="21"/>
      <c r="F9" s="21"/>
      <c r="G9" s="21"/>
      <c r="H9" s="21"/>
      <c r="I9" s="21"/>
      <c r="J9" s="21"/>
      <c r="K9" s="21"/>
      <c r="L9" s="21"/>
      <c r="M9" s="21"/>
      <c r="O9" t="n">
        <f t="shared" si="0"/>
        <v>0</v>
      </c>
      <c r="P9" s="40" t="n">
        <f>SUM('SAM_temporary 2022'!CF44)</f>
        <v>445.57376445786144</v>
      </c>
      <c r="S9" s="41" t="s">
        <v>474</v>
      </c>
    </row>
    <row r="10">
      <c r="B10" s="16"/>
      <c r="C10" s="39" t="str">
        <f>'SAM_temporary 2022'!B45</f>
        <v>c-p_c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O10" t="n">
        <f t="shared" si="0"/>
        <v>0</v>
      </c>
      <c r="P10" s="40" t="n">
        <f>SUM('SAM_temporary 2022'!CF45)</f>
        <v>2882.7197284982863</v>
      </c>
      <c r="S10" s="41" t="s">
        <v>475</v>
      </c>
    </row>
    <row r="11">
      <c r="B11" s="16"/>
      <c r="C11" s="39" t="str">
        <f>'SAM_temporary 2022'!B46</f>
        <v>c-che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O11" t="n">
        <f t="shared" si="0"/>
        <v>0</v>
      </c>
      <c r="P11" s="40" t="n">
        <f>SUM('SAM_temporary 2022'!CF46)</f>
        <v>1389.570875161302</v>
      </c>
      <c r="S11" s="41" t="s">
        <v>476</v>
      </c>
    </row>
    <row r="12">
      <c r="B12" s="16"/>
      <c r="C12" s="39" t="str">
        <f>'SAM_temporary 2022'!B47</f>
        <v>c-bph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O12" t="n">
        <f t="shared" si="0"/>
        <v>0</v>
      </c>
      <c r="P12" s="40" t="n">
        <f>SUM('SAM_temporary 2022'!CF47)</f>
        <v>1984.753170161599</v>
      </c>
      <c r="S12" s="41" t="s">
        <v>477</v>
      </c>
    </row>
    <row r="13">
      <c r="B13" s="16"/>
      <c r="C13" s="39" t="str">
        <f>'SAM_temporary 2022'!B48</f>
        <v>c-rnmm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O13" t="n">
        <f t="shared" si="0"/>
        <v>0</v>
      </c>
      <c r="P13" s="40" t="n">
        <f>SUM('SAM_temporary 2022'!CF48)</f>
        <v>1460.4644840769188</v>
      </c>
      <c r="S13" s="41" t="s">
        <v>478</v>
      </c>
    </row>
    <row r="14">
      <c r="B14" s="16"/>
      <c r="C14" s="39" t="str">
        <f>'SAM_temporary 2022'!B49</f>
        <v>c-meta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O14" t="n">
        <f t="shared" si="0"/>
        <v>0</v>
      </c>
      <c r="P14" s="40" t="n">
        <f>SUM('SAM_temporary 2022'!CF49)</f>
        <v>411.01750026884258</v>
      </c>
      <c r="S14" s="2" t="s">
        <v>484</v>
      </c>
    </row>
    <row r="15">
      <c r="B15" s="16"/>
      <c r="C15" s="39" t="str">
        <f>'SAM_temporary 2022'!B50</f>
        <v>c-ele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O15" t="n">
        <f t="shared" si="0"/>
        <v>0</v>
      </c>
      <c r="P15" s="40" t="n">
        <f>SUM('SAM_temporary 2022'!CF50)</f>
        <v>961.63887043136572</v>
      </c>
      <c r="S15" s="41" t="s">
        <v>480</v>
      </c>
    </row>
    <row r="16">
      <c r="B16" s="16"/>
      <c r="C16" s="39" t="str">
        <f>'SAM_temporary 2022'!B51</f>
        <v>c-eeq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O16" t="n">
        <f t="shared" si="0"/>
        <v>0</v>
      </c>
      <c r="P16" s="40" t="n">
        <f>SUM('SAM_temporary 2022'!CF51)</f>
        <v>1251.666093454025</v>
      </c>
      <c r="S16" s="41" t="s">
        <v>481</v>
      </c>
    </row>
    <row r="17">
      <c r="B17" s="16"/>
      <c r="C17" s="39" t="str">
        <f>'SAM_temporary 2022'!B52</f>
        <v>c-ome</v>
      </c>
      <c r="D17" s="21"/>
      <c r="E17" s="21"/>
      <c r="F17" s="21"/>
      <c r="G17" s="21"/>
      <c r="H17" s="21"/>
      <c r="I17" s="21"/>
      <c r="J17" s="21"/>
      <c r="K17" s="21"/>
      <c r="L17" s="21"/>
      <c r="M17" s="21"/>
      <c r="O17" t="n">
        <f t="shared" si="0"/>
        <v>0</v>
      </c>
      <c r="P17" s="40" t="n">
        <f>SUM('SAM_temporary 2022'!CF52)</f>
        <v>958.08582266588428</v>
      </c>
      <c r="S17" s="41" t="s">
        <v>482</v>
      </c>
    </row>
    <row r="18">
      <c r="B18" s="16"/>
      <c r="C18" s="39" t="str">
        <f>'SAM_temporary 2022'!B53</f>
        <v>c-mvh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O18" t="n">
        <f t="shared" si="0"/>
        <v>0</v>
      </c>
      <c r="P18" s="40" t="n">
        <f>SUM('SAM_temporary 2022'!CF53)</f>
        <v>1035.5927633860097</v>
      </c>
      <c r="S18" s="41" t="s">
        <v>483</v>
      </c>
    </row>
    <row r="19">
      <c r="B19" s="16"/>
      <c r="C19" s="39" t="str">
        <f>'SAM_temporary 2022'!B54</f>
        <v>c-omf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O19" t="n">
        <f t="shared" si="0"/>
        <v>0</v>
      </c>
      <c r="P19" s="40" t="n">
        <f>SUM('SAM_temporary 2022'!CF54)</f>
        <v>837.52879524458149</v>
      </c>
    </row>
    <row r="20">
      <c r="B20" s="16"/>
      <c r="C20" s="39" t="str">
        <f>'SAM_temporary 2022'!B55</f>
        <v>c-ely</v>
      </c>
      <c r="D20" s="21"/>
      <c r="E20" s="21"/>
      <c r="F20" s="21"/>
      <c r="G20" s="21"/>
      <c r="H20" s="21"/>
      <c r="I20" s="21"/>
      <c r="J20" s="21"/>
      <c r="K20" s="21"/>
      <c r="L20" s="21"/>
      <c r="M20" s="21"/>
      <c r="O20" t="n">
        <f t="shared" si="0"/>
        <v>0</v>
      </c>
      <c r="P20" s="40" t="n">
        <f>SUM('SAM_temporary 2022'!CF55)</f>
        <v>1156.2425241133772</v>
      </c>
    </row>
    <row r="21">
      <c r="B21" s="16"/>
      <c r="C21" s="39" t="str">
        <f>'SAM_temporary 2022'!B56</f>
        <v>c-wtr</v>
      </c>
      <c r="D21" s="21"/>
      <c r="E21" s="21"/>
      <c r="F21" s="21"/>
      <c r="G21" s="21"/>
      <c r="H21" s="21"/>
      <c r="I21" s="21"/>
      <c r="J21" s="21"/>
      <c r="K21" s="21"/>
      <c r="L21" s="21"/>
      <c r="M21" s="21"/>
      <c r="O21" t="n">
        <f t="shared" si="0"/>
        <v>0</v>
      </c>
      <c r="P21" s="40" t="n">
        <f>SUM('SAM_temporary 2022'!CF56)</f>
        <v>306.21454202408955</v>
      </c>
    </row>
    <row r="22">
      <c r="B22" s="16"/>
      <c r="C22" s="39" t="str">
        <f>'SAM_temporary 2022'!B57</f>
        <v>c-cns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O22" t="n">
        <f t="shared" si="0"/>
        <v>0</v>
      </c>
      <c r="P22" s="40" t="n">
        <f>SUM('SAM_temporary 2022'!CF57)</f>
        <v>1067.0501221554118</v>
      </c>
    </row>
    <row r="23">
      <c r="B23" s="16"/>
      <c r="C23" s="39" t="str">
        <f>'SAM_temporary 2022'!B58</f>
        <v>c-trd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O23" t="n">
        <f t="shared" si="0"/>
        <v>0</v>
      </c>
      <c r="P23" s="40" t="n">
        <f>SUM('SAM_temporary 2022'!CF58)</f>
        <v>309.70830022975423</v>
      </c>
    </row>
    <row r="24">
      <c r="B24" s="16"/>
      <c r="C24" s="39" t="str">
        <f>'SAM_temporary 2022'!B59</f>
        <v>c-trans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O24" t="n">
        <f t="shared" si="0"/>
        <v>0</v>
      </c>
      <c r="P24" s="40" t="n">
        <f>SUM('SAM_temporary 2022'!CF59)</f>
        <v>1323.3880892975715</v>
      </c>
    </row>
    <row r="25">
      <c r="B25" s="16"/>
      <c r="C25" s="39" t="str">
        <f>'SAM_temporary 2022'!B60</f>
        <v>c-afs</v>
      </c>
      <c r="D25" s="21"/>
      <c r="E25" s="21"/>
      <c r="F25" s="21"/>
      <c r="G25" s="21"/>
      <c r="H25" s="21"/>
      <c r="I25" s="21"/>
      <c r="J25" s="21"/>
      <c r="K25" s="21"/>
      <c r="L25" s="21"/>
      <c r="M25" s="21"/>
      <c r="O25" t="n">
        <f t="shared" si="0"/>
        <v>0</v>
      </c>
      <c r="P25" s="40" t="n">
        <f>SUM('SAM_temporary 2022'!CF60)</f>
        <v>1402.8348635212146</v>
      </c>
    </row>
    <row r="26">
      <c r="B26" s="16"/>
      <c r="C26" s="39" t="str">
        <f>'SAM_temporary 2022'!B61</f>
        <v>c-publ</v>
      </c>
      <c r="D26" s="21"/>
      <c r="E26" s="21"/>
      <c r="F26" s="21"/>
      <c r="G26" s="21"/>
      <c r="H26" s="21"/>
      <c r="I26" s="21"/>
      <c r="J26" s="21"/>
      <c r="K26" s="21"/>
      <c r="L26" s="21"/>
      <c r="M26" s="21"/>
      <c r="O26" t="n">
        <f t="shared" si="0"/>
        <v>0</v>
      </c>
      <c r="P26" s="40" t="n">
        <f>SUM('SAM_temporary 2022'!CF61)</f>
        <v>328.48508758011496</v>
      </c>
    </row>
    <row r="27">
      <c r="B27" s="16"/>
      <c r="C27" s="39" t="str">
        <f>'SAM_temporary 2022'!B62</f>
        <v>c-tele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O27" t="n">
        <f t="shared" si="0"/>
        <v>0</v>
      </c>
      <c r="P27" s="40" t="n">
        <f>SUM('SAM_temporary 2022'!CF62)</f>
        <v>1201.0219540584762</v>
      </c>
    </row>
    <row r="28">
      <c r="B28" s="16"/>
      <c r="C28" s="39" t="str">
        <f>'SAM_temporary 2022'!B63</f>
        <v>c-info</v>
      </c>
      <c r="D28" s="21"/>
      <c r="E28" s="21"/>
      <c r="F28" s="21"/>
      <c r="G28" s="21"/>
      <c r="H28" s="21"/>
      <c r="I28" s="21"/>
      <c r="J28" s="21"/>
      <c r="K28" s="21"/>
      <c r="L28" s="21"/>
      <c r="M28" s="21"/>
      <c r="O28" t="n">
        <f t="shared" si="0"/>
        <v>0</v>
      </c>
      <c r="P28" s="40" t="n">
        <f>SUM('SAM_temporary 2022'!CF63)</f>
        <v>181.0510090880282</v>
      </c>
    </row>
    <row r="29">
      <c r="B29" s="16"/>
      <c r="C29" s="39" t="str">
        <f>'SAM_temporary 2022'!B64</f>
        <v>c-ofi</v>
      </c>
      <c r="D29" s="21"/>
      <c r="E29" s="21"/>
      <c r="F29" s="21"/>
      <c r="G29" s="21"/>
      <c r="H29" s="21"/>
      <c r="I29" s="21"/>
      <c r="J29" s="21"/>
      <c r="K29" s="21"/>
      <c r="L29" s="21"/>
      <c r="M29" s="21"/>
      <c r="O29" t="n">
        <f t="shared" si="0"/>
        <v>0</v>
      </c>
      <c r="P29" s="40" t="n">
        <f>SUM('SAM_temporary 2022'!CF64)</f>
        <v>1749.9559021910973</v>
      </c>
    </row>
    <row r="30">
      <c r="B30" s="16"/>
      <c r="C30" s="39" t="str">
        <f>'SAM_temporary 2022'!B65</f>
        <v>c-rsa</v>
      </c>
      <c r="D30" s="21"/>
      <c r="E30" s="21"/>
      <c r="F30" s="21"/>
      <c r="G30" s="21"/>
      <c r="H30" s="21"/>
      <c r="I30" s="21"/>
      <c r="J30" s="21"/>
      <c r="K30" s="21"/>
      <c r="L30" s="21"/>
      <c r="M30" s="21"/>
      <c r="O30" t="n">
        <f t="shared" si="0"/>
        <v>0</v>
      </c>
      <c r="P30" s="40" t="n">
        <f>SUM('SAM_temporary 2022'!CF65)</f>
        <v>5420.7337516398129</v>
      </c>
    </row>
    <row r="31">
      <c r="B31" s="16"/>
      <c r="C31" s="39" t="str">
        <f>'SAM_temporary 2022'!B66</f>
        <v>c-obs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O31" t="n">
        <f t="shared" si="0"/>
        <v>0</v>
      </c>
      <c r="P31" s="40" t="n">
        <f>SUM('SAM_temporary 2022'!CF66)</f>
        <v>362.9518900073075</v>
      </c>
    </row>
    <row r="32">
      <c r="B32" s="16"/>
      <c r="C32" s="39" t="str">
        <f>'SAM_temporary 2022'!B67</f>
        <v>c-scie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O32" t="n">
        <f t="shared" si="0"/>
        <v>0</v>
      </c>
      <c r="P32" s="40" t="n">
        <f>SUM('SAM_temporary 2022'!CF67)</f>
        <v>0</v>
      </c>
    </row>
    <row r="33">
      <c r="B33" s="16"/>
      <c r="C33" s="39" t="str">
        <f>'SAM_temporary 2022'!B68</f>
        <v>c-prof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O33" t="n">
        <f t="shared" si="0"/>
        <v>0</v>
      </c>
      <c r="P33" s="40" t="n">
        <f>SUM('SAM_temporary 2022'!CF68)</f>
        <v>21.264883399522798</v>
      </c>
    </row>
    <row r="34">
      <c r="B34" s="16"/>
      <c r="C34" s="39" t="str">
        <f>'SAM_temporary 2022'!B69</f>
        <v>c-supp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O34" t="n">
        <f t="shared" si="0"/>
        <v>0</v>
      </c>
      <c r="P34" s="40" t="n">
        <f>SUM('SAM_temporary 2022'!CF69)</f>
        <v>426.05287763057811</v>
      </c>
    </row>
    <row r="35">
      <c r="B35" s="16"/>
      <c r="C35" s="39" t="str">
        <f>'SAM_temporary 2022'!B70</f>
        <v>c-admi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O35" t="n">
        <f t="shared" si="0"/>
        <v>0</v>
      </c>
      <c r="P35" s="40" t="n">
        <f>SUM('SAM_temporary 2022'!CF70)</f>
        <v>909.48771446693831</v>
      </c>
    </row>
    <row r="36">
      <c r="B36" s="16"/>
      <c r="C36" s="39" t="str">
        <f>'SAM_temporary 2022'!B71</f>
        <v>c-educ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O36" t="n">
        <f t="shared" si="0"/>
        <v>0</v>
      </c>
      <c r="P36" s="40" t="n">
        <f>SUM('SAM_temporary 2022'!CF71)</f>
        <v>1759.7424713549842</v>
      </c>
    </row>
    <row r="37">
      <c r="B37" s="16"/>
      <c r="C37" s="39" t="str">
        <f>'SAM_temporary 2022'!B72</f>
        <v>c-heal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O37" t="n">
        <f t="shared" si="0"/>
        <v>0</v>
      </c>
      <c r="P37" s="40" t="n">
        <f>SUM('SAM_temporary 2022'!CF72)</f>
        <v>1419.3284399094418</v>
      </c>
    </row>
    <row r="38">
      <c r="B38" s="16"/>
      <c r="C38" s="39" t="str">
        <f>'SAM_temporary 2022'!B73</f>
        <v>c-soci</v>
      </c>
      <c r="D38" s="21"/>
      <c r="E38" s="21"/>
      <c r="F38" s="21"/>
      <c r="G38" s="21"/>
      <c r="H38" s="21"/>
      <c r="I38" s="21"/>
      <c r="J38" s="21"/>
      <c r="K38" s="21"/>
      <c r="L38" s="21"/>
      <c r="M38" s="21"/>
      <c r="O38" t="n">
        <f t="shared" si="0"/>
        <v>0</v>
      </c>
      <c r="P38" s="40" t="n">
        <f>SUM('SAM_temporary 2022'!CF73)</f>
        <v>525.84396580930172</v>
      </c>
    </row>
    <row r="39">
      <c r="B39" s="16"/>
      <c r="C39" s="39" t="str">
        <f>'SAM_temporary 2022'!B74</f>
        <v>c-arts</v>
      </c>
      <c r="D39" s="21"/>
      <c r="E39" s="21"/>
      <c r="F39" s="21"/>
      <c r="G39" s="21"/>
      <c r="H39" s="21"/>
      <c r="I39" s="21"/>
      <c r="J39" s="21"/>
      <c r="K39" s="21"/>
      <c r="L39" s="21"/>
      <c r="M39" s="21"/>
      <c r="O39" t="n">
        <f t="shared" si="0"/>
        <v>0</v>
      </c>
      <c r="P39" s="40" t="n">
        <f>SUM('SAM_temporary 2022'!CF74)</f>
        <v>1609.689221440075</v>
      </c>
    </row>
    <row r="40">
      <c r="B40" s="16"/>
      <c r="C40" s="39" t="str">
        <f>'SAM_temporary 2022'!B75</f>
        <v>c-oser</v>
      </c>
      <c r="D40" s="21"/>
      <c r="E40" s="21"/>
      <c r="F40" s="21"/>
      <c r="G40" s="21"/>
      <c r="H40" s="21"/>
      <c r="I40" s="21"/>
      <c r="J40" s="21"/>
      <c r="K40" s="21"/>
      <c r="L40" s="21"/>
      <c r="M40" s="21"/>
      <c r="O40" t="n">
        <f t="shared" si="0"/>
        <v>0</v>
      </c>
      <c r="P40" s="40" t="n">
        <f>SUM('SAM_temporary 2022'!CF75)</f>
        <v>678.92413104945069</v>
      </c>
    </row>
    <row r="41">
      <c r="B41" s="16"/>
      <c r="C41" s="39" t="str">
        <f>'SAM_temporary 2022'!B76</f>
        <v>c-dwe</v>
      </c>
      <c r="D41" s="21"/>
      <c r="E41" s="21"/>
      <c r="F41" s="21"/>
      <c r="G41" s="21"/>
      <c r="H41" s="21"/>
      <c r="I41" s="21"/>
      <c r="J41" s="21"/>
      <c r="K41" s="21"/>
      <c r="L41" s="21"/>
      <c r="M41" s="21"/>
      <c r="O41" t="n">
        <f t="shared" si="0"/>
        <v>0</v>
      </c>
      <c r="P41" s="40" t="n">
        <f>SUM('SAM_temporary 2022'!CF76)</f>
        <v>71.360067043184898</v>
      </c>
    </row>
  </sheetData>
  <mergeCells count="1">
    <mergeCell ref="B5:B4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0" t="s">
        <v>173</v>
      </c>
      <c r="F2" s="61"/>
      <c r="G2" s="61"/>
      <c r="H2" s="61"/>
      <c r="I2" s="62"/>
      <c r="J2" s="57" t="s">
        <v>34</v>
      </c>
      <c r="K2" s="58"/>
      <c r="L2" s="63"/>
      <c r="M2" s="64" t="s">
        <v>132</v>
      </c>
      <c r="N2" s="65"/>
      <c r="O2" s="66"/>
      <c r="P2" s="48" t="s">
        <v>128</v>
      </c>
      <c r="Q2" s="49" t="s">
        <v>133</v>
      </c>
    </row>
    <row r="3" ht="30.75" customHeight="1">
      <c r="E3" s="26" t="str">
        <f>'SAM_temporary 2022'!CA2</f>
        <v>t-netprod</v>
      </c>
      <c r="F3" s="26" t="str">
        <f>'SAM_temporary 2022'!CB2</f>
        <v>t-pit</v>
      </c>
      <c r="G3" s="26" t="str">
        <f>'SAM_temporary 2022'!CC2</f>
        <v>t-profit</v>
      </c>
      <c r="H3" s="26" t="str">
        <f>'SAM_temporary 2022'!CD2</f>
        <v>t-com_tax</v>
      </c>
      <c r="I3" s="26" t="str">
        <f>'SAM_temporary 2022'!CE2</f>
        <v>t-ssb</v>
      </c>
      <c r="J3" s="26" t="str">
        <f>'SAM_temporary 2022'!CF2</f>
        <v>h-hh</v>
      </c>
      <c r="K3" s="26" t="str">
        <f>'SAM_temporary 2022'!CG2</f>
        <v>g-gov</v>
      </c>
      <c r="L3" s="56" t="str">
        <f>'SAM_temporary 2022'!CH2</f>
        <v>e-ent</v>
      </c>
      <c r="M3" s="56" t="str">
        <f>'SAM_temporary 2022'!CI2</f>
        <v>i-priv</v>
      </c>
      <c r="N3" s="56" t="str">
        <f>'SAM_temporary 2022'!CJ2</f>
        <v>i-pub</v>
      </c>
      <c r="O3" s="56" t="str">
        <f>'SAM_temporary 2022'!CK2</f>
        <v>i-dstk</v>
      </c>
      <c r="P3" s="56" t="str">
        <f>'SAM_temporary 2022'!CL2</f>
        <v>debt</v>
      </c>
      <c r="Q3" s="56" t="str">
        <f>'SAM_temporary 2022'!CM2</f>
        <v>w-row</v>
      </c>
    </row>
    <row r="4" ht="15.75" customHeight="1">
      <c r="C4" s="67" t="s">
        <v>173</v>
      </c>
      <c r="D4" s="46" t="str">
        <f>'SAM_temporary 2022'!B79</f>
        <v>t-netprod</v>
      </c>
      <c r="E4" s="42" t="n">
        <f>'SAM_temporary 2022'!CA79</f>
        <v>0</v>
      </c>
      <c r="F4" s="42" t="n">
        <f>'SAM_temporary 2022'!CB79</f>
        <v>0</v>
      </c>
      <c r="G4" s="42" t="n">
        <f>'SAM_temporary 2022'!CC79</f>
        <v>0</v>
      </c>
      <c r="H4" s="42" t="n">
        <f>'SAM_temporary 2022'!CD79</f>
        <v>0</v>
      </c>
      <c r="I4" s="42" t="n">
        <f>'SAM_temporary 2022'!CE79</f>
        <v>0</v>
      </c>
      <c r="J4" s="54" t="n">
        <f>'SAM_temporary 2022'!CF79</f>
        <v>0</v>
      </c>
      <c r="K4" s="42" t="n">
        <f>'SAM_temporary 2022'!CG79</f>
        <v>0</v>
      </c>
      <c r="L4" s="42" t="n">
        <f>'SAM_temporary 2022'!CH79</f>
        <v>0</v>
      </c>
      <c r="M4" s="42" t="n">
        <f>'SAM_temporary 2022'!CI79</f>
        <v>0</v>
      </c>
      <c r="N4" s="42" t="n">
        <f>'SAM_temporary 2022'!CJ79</f>
        <v>0</v>
      </c>
      <c r="O4" s="42" t="n">
        <f>'SAM_temporary 2022'!CK79</f>
        <v>0</v>
      </c>
      <c r="P4" s="42" t="n">
        <f>'SAM_temporary 2022'!CL79</f>
        <v>0</v>
      </c>
      <c r="Q4" s="42" t="n">
        <f>'SAM_temporary 2022'!CM79</f>
        <v>0</v>
      </c>
    </row>
    <row r="5" ht="15.75" customHeight="1">
      <c r="C5" s="67"/>
      <c r="D5" s="46" t="str">
        <f>'SAM_temporary 2022'!B80</f>
        <v>t-pit</v>
      </c>
      <c r="E5" s="42" t="n">
        <f>'SAM_temporary 2022'!CA80</f>
        <v>0</v>
      </c>
      <c r="F5" s="42" t="n">
        <f>'SAM_temporary 2022'!CB80</f>
        <v>0</v>
      </c>
      <c r="G5" s="42" t="n">
        <f>'SAM_temporary 2022'!CC80</f>
        <v>0</v>
      </c>
      <c r="H5" s="42" t="n">
        <f>'SAM_temporary 2022'!CD80</f>
        <v>0</v>
      </c>
      <c r="I5" s="42" t="n">
        <f>'SAM_temporary 2022'!CE80</f>
        <v>0</v>
      </c>
      <c r="J5" s="54" t="n">
        <f>'SAM_temporary 2022'!CF80</f>
        <v>5034</v>
      </c>
      <c r="K5" s="42" t="n">
        <f>'SAM_temporary 2022'!CG80</f>
        <v>0</v>
      </c>
      <c r="L5" s="42" t="n">
        <f>'SAM_temporary 2022'!CH80</f>
        <v>0</v>
      </c>
      <c r="M5" s="42" t="n">
        <f>'SAM_temporary 2022'!CI80</f>
        <v>0</v>
      </c>
      <c r="N5" s="42" t="n">
        <f>'SAM_temporary 2022'!CJ80</f>
        <v>0</v>
      </c>
      <c r="O5" s="42" t="n">
        <f>'SAM_temporary 2022'!CK80</f>
        <v>0</v>
      </c>
      <c r="P5" s="42" t="n">
        <f>'SAM_temporary 2022'!CL80</f>
        <v>0</v>
      </c>
      <c r="Q5" s="42" t="n">
        <f>'SAM_temporary 2022'!CM80</f>
        <v>0</v>
      </c>
    </row>
    <row r="6" ht="15.75" customHeight="1">
      <c r="C6" s="67"/>
      <c r="D6" s="46" t="str">
        <f>'SAM_temporary 2022'!B81</f>
        <v>t-profit</v>
      </c>
      <c r="E6" s="42" t="n">
        <f>'SAM_temporary 2022'!CA81</f>
        <v>0</v>
      </c>
      <c r="F6" s="42" t="n">
        <f>'SAM_temporary 2022'!CB81</f>
        <v>0</v>
      </c>
      <c r="G6" s="42" t="n">
        <f>'SAM_temporary 2022'!CC81</f>
        <v>0</v>
      </c>
      <c r="H6" s="42" t="n">
        <f>'SAM_temporary 2022'!CD81</f>
        <v>0</v>
      </c>
      <c r="I6" s="42" t="n">
        <f>'SAM_temporary 2022'!CE81</f>
        <v>0</v>
      </c>
      <c r="J6" s="54" t="n">
        <f>'SAM_temporary 2022'!CF81</f>
        <v>0</v>
      </c>
      <c r="K6" s="42" t="n">
        <f>'SAM_temporary 2022'!CG81</f>
        <v>0</v>
      </c>
      <c r="L6" s="42" t="n">
        <f>'SAM_temporary 2022'!CH81</f>
        <v>2270.5857277827872</v>
      </c>
      <c r="M6" s="42" t="n">
        <f>'SAM_temporary 2022'!CI81</f>
        <v>0</v>
      </c>
      <c r="N6" s="42" t="n">
        <f>'SAM_temporary 2022'!CJ81</f>
        <v>0</v>
      </c>
      <c r="O6" s="42" t="n">
        <f>'SAM_temporary 2022'!CK81</f>
        <v>0</v>
      </c>
      <c r="P6" s="42" t="n">
        <f>'SAM_temporary 2022'!CL81</f>
        <v>0</v>
      </c>
      <c r="Q6" s="42" t="n">
        <f>'SAM_temporary 2022'!CM81</f>
        <v>0</v>
      </c>
    </row>
    <row r="7" ht="15.75" customHeight="1">
      <c r="C7" s="67"/>
      <c r="D7" s="46" t="str">
        <f>'SAM_temporary 2022'!B82</f>
        <v>t-com_tax</v>
      </c>
      <c r="E7" s="42" t="n">
        <f>'SAM_temporary 2022'!CA82</f>
        <v>0</v>
      </c>
      <c r="F7" s="42" t="n">
        <f>'SAM_temporary 2022'!CB82</f>
        <v>0</v>
      </c>
      <c r="G7" s="42" t="n">
        <f>'SAM_temporary 2022'!CC82</f>
        <v>0</v>
      </c>
      <c r="H7" s="42" t="n">
        <f>'SAM_temporary 2022'!CD82</f>
        <v>0</v>
      </c>
      <c r="I7" s="42" t="n">
        <f>'SAM_temporary 2022'!CE82</f>
        <v>0</v>
      </c>
      <c r="J7" s="54" t="n">
        <f>'SAM_temporary 2022'!CF82</f>
        <v>0</v>
      </c>
      <c r="K7" s="42" t="n">
        <f>'SAM_temporary 2022'!CG82</f>
        <v>0</v>
      </c>
      <c r="L7" s="42" t="n">
        <f>'SAM_temporary 2022'!CH82</f>
        <v>0</v>
      </c>
      <c r="M7" s="42" t="n">
        <f>'SAM_temporary 2022'!CI82</f>
        <v>0</v>
      </c>
      <c r="N7" s="42" t="n">
        <f>'SAM_temporary 2022'!CJ82</f>
        <v>0</v>
      </c>
      <c r="O7" s="42" t="n">
        <f>'SAM_temporary 2022'!CK82</f>
        <v>0</v>
      </c>
      <c r="P7" s="42" t="n">
        <f>'SAM_temporary 2022'!CL82</f>
        <v>0</v>
      </c>
      <c r="Q7" s="42" t="n">
        <f>'SAM_temporary 2022'!CM82</f>
        <v>0</v>
      </c>
    </row>
    <row r="8" ht="15.75" customHeight="1">
      <c r="C8" s="67"/>
      <c r="D8" s="46" t="str">
        <f>'SAM_temporary 2022'!B83</f>
        <v>t-ssb</v>
      </c>
      <c r="E8" s="42" t="n">
        <f>'SAM_temporary 2022'!CA83</f>
        <v>0</v>
      </c>
      <c r="F8" s="42" t="n">
        <f>'SAM_temporary 2022'!CB83</f>
        <v>0</v>
      </c>
      <c r="G8" s="42" t="n">
        <f>'SAM_temporary 2022'!CC83</f>
        <v>0</v>
      </c>
      <c r="H8" s="42" t="n">
        <f>'SAM_temporary 2022'!CD83</f>
        <v>0</v>
      </c>
      <c r="I8" s="42" t="n">
        <f>'SAM_temporary 2022'!CE83</f>
        <v>0</v>
      </c>
      <c r="J8" s="54" t="n">
        <f>'SAM_temporary 2022'!CF83</f>
        <v>0</v>
      </c>
      <c r="K8" s="42" t="n">
        <f>'SAM_temporary 2022'!CG83</f>
        <v>0</v>
      </c>
      <c r="L8" s="42" t="n">
        <f>'SAM_temporary 2022'!CH83</f>
        <v>0</v>
      </c>
      <c r="M8" s="42" t="n">
        <f>'SAM_temporary 2022'!CI83</f>
        <v>0</v>
      </c>
      <c r="N8" s="42" t="n">
        <f>'SAM_temporary 2022'!CJ83</f>
        <v>0</v>
      </c>
      <c r="O8" s="42" t="n">
        <f>'SAM_temporary 2022'!CK83</f>
        <v>0</v>
      </c>
      <c r="P8" s="42" t="n">
        <f>'SAM_temporary 2022'!CL83</f>
        <v>0</v>
      </c>
      <c r="Q8" s="42" t="n">
        <f>'SAM_temporary 2022'!CM83</f>
        <v>0</v>
      </c>
    </row>
    <row r="9" ht="15.75" customHeight="1">
      <c r="C9" s="16" t="s">
        <v>34</v>
      </c>
      <c r="D9" s="46" t="str">
        <f>'SAM_temporary 2022'!B84</f>
        <v>h-hh</v>
      </c>
      <c r="E9" s="54" t="n">
        <f>'SAM_temporary 2022'!CA84</f>
        <v>0</v>
      </c>
      <c r="F9" s="54" t="n">
        <f>'SAM_temporary 2022'!CB84</f>
        <v>0</v>
      </c>
      <c r="G9" s="54" t="n">
        <f>'SAM_temporary 2022'!CC84</f>
        <v>0</v>
      </c>
      <c r="H9" s="54" t="n">
        <f>'SAM_temporary 2022'!CD84</f>
        <v>0</v>
      </c>
      <c r="I9" s="54" t="n">
        <f>'SAM_temporary 2022'!CE84</f>
        <v>0</v>
      </c>
      <c r="J9" s="54" t="n">
        <f>'SAM_temporary 2022'!CF84</f>
        <v>0</v>
      </c>
      <c r="K9" s="54" t="n">
        <f>'SAM_temporary 2022'!CG84</f>
        <v>3763.4968246170483</v>
      </c>
      <c r="L9" s="54" t="n">
        <f>'SAM_temporary 2022'!CH84</f>
        <v>0</v>
      </c>
      <c r="M9" s="54" t="n">
        <f>'SAM_temporary 2022'!CI84</f>
        <v>0</v>
      </c>
      <c r="N9" s="54" t="n">
        <f>'SAM_temporary 2022'!CJ84</f>
        <v>0</v>
      </c>
      <c r="O9" s="54" t="n">
        <f>'SAM_temporary 2022'!CK84</f>
        <v>0</v>
      </c>
      <c r="P9" s="54" t="n">
        <f>'SAM_temporary 2022'!CL84</f>
        <v>524.72837305999997</v>
      </c>
      <c r="Q9" s="54" t="n">
        <f>'SAM_temporary 2022'!CM84</f>
        <v>9598.7218630203715</v>
      </c>
    </row>
    <row r="10" ht="15.75" customHeight="1">
      <c r="C10" s="16"/>
      <c r="D10" s="46" t="str">
        <f>'SAM_temporary 2022'!B85</f>
        <v>g-gov</v>
      </c>
      <c r="E10" s="42" t="n">
        <f>'SAM_temporary 2022'!CA85</f>
        <v>617.77661397726365</v>
      </c>
      <c r="F10" s="42" t="n">
        <f>'SAM_temporary 2022'!CB85</f>
        <v>5034</v>
      </c>
      <c r="G10" s="42" t="n">
        <f>'SAM_temporary 2022'!CC85</f>
        <v>2270.5857277827872</v>
      </c>
      <c r="H10" s="42" t="n">
        <f>'SAM_temporary 2022'!CD85</f>
        <v>9784.0231267099971</v>
      </c>
      <c r="I10" s="42" t="n">
        <f>'SAM_temporary 2022'!CE85</f>
        <v>-320.5154684700513</v>
      </c>
      <c r="J10" s="54" t="n">
        <f>'SAM_temporary 2022'!CF85</f>
        <v>0</v>
      </c>
      <c r="K10" s="42" t="n">
        <f>'SAM_temporary 2022'!CG85</f>
        <v>0</v>
      </c>
      <c r="L10" s="42" t="n">
        <f>'SAM_temporary 2022'!CH85</f>
        <v>1351.8464689335196</v>
      </c>
      <c r="M10" s="42" t="n">
        <f>'SAM_temporary 2022'!CI85</f>
        <v>0</v>
      </c>
      <c r="N10" s="42" t="n">
        <f>'SAM_temporary 2022'!CJ85</f>
        <v>0</v>
      </c>
      <c r="O10" s="42" t="n">
        <f>'SAM_temporary 2022'!CK85</f>
        <v>0</v>
      </c>
      <c r="P10" s="42" t="n">
        <f>'SAM_temporary 2022'!CL85</f>
        <v>1865</v>
      </c>
      <c r="Q10" s="42" t="n">
        <f>'SAM_temporary 2022'!CM85</f>
        <v>540.88353106648117</v>
      </c>
    </row>
    <row r="11" ht="15.75" customHeight="1">
      <c r="C11" s="16"/>
      <c r="D11" s="46" t="str">
        <f>'SAM_temporary 2022'!B86</f>
        <v>e-ent</v>
      </c>
      <c r="E11" s="42" t="n">
        <f>'SAM_temporary 2022'!CA86</f>
        <v>0</v>
      </c>
      <c r="F11" s="42" t="n">
        <f>'SAM_temporary 2022'!CB86</f>
        <v>0</v>
      </c>
      <c r="G11" s="42" t="n">
        <f>'SAM_temporary 2022'!CC86</f>
        <v>0</v>
      </c>
      <c r="H11" s="42" t="n">
        <f>'SAM_temporary 2022'!CD86</f>
        <v>0</v>
      </c>
      <c r="I11" s="42" t="n">
        <f>'SAM_temporary 2022'!CE86</f>
        <v>0</v>
      </c>
      <c r="J11" s="54" t="n">
        <f>'SAM_temporary 2022'!CF86</f>
        <v>0</v>
      </c>
      <c r="K11" s="42" t="n">
        <f>'SAM_temporary 2022'!CG86</f>
        <v>1193.328314923132</v>
      </c>
      <c r="L11" s="42" t="n">
        <f>'SAM_temporary 2022'!CH86</f>
        <v>0</v>
      </c>
      <c r="M11" s="42" t="n">
        <f>'SAM_temporary 2022'!CI86</f>
        <v>0</v>
      </c>
      <c r="N11" s="42" t="n">
        <f>'SAM_temporary 2022'!CJ86</f>
        <v>0</v>
      </c>
      <c r="O11" s="42" t="n">
        <f>'SAM_temporary 2022'!CK86</f>
        <v>0</v>
      </c>
      <c r="P11" s="42" t="n">
        <f>'SAM_temporary 2022'!CL86</f>
        <v>0</v>
      </c>
      <c r="Q11" s="42" t="n">
        <f>'SAM_temporary 2022'!CM86</f>
        <v>3670.667426490003</v>
      </c>
    </row>
    <row r="12" ht="15.75" customHeight="1">
      <c r="C12" s="16" t="s">
        <v>179</v>
      </c>
      <c r="D12" s="46" t="str">
        <f>'SAM_temporary 2022'!B87</f>
        <v>i-priv</v>
      </c>
      <c r="E12" s="42" t="n">
        <f>'SAM_temporary 2022'!CA87</f>
        <v>0</v>
      </c>
      <c r="F12" s="42" t="n">
        <f>'SAM_temporary 2022'!CB87</f>
        <v>0</v>
      </c>
      <c r="G12" s="42" t="n">
        <f>'SAM_temporary 2022'!CC87</f>
        <v>0</v>
      </c>
      <c r="H12" s="42" t="n">
        <f>'SAM_temporary 2022'!CD87</f>
        <v>0</v>
      </c>
      <c r="I12" s="42" t="n">
        <f>'SAM_temporary 2022'!CE87</f>
        <v>0</v>
      </c>
      <c r="J12" s="54" t="n">
        <f>'SAM_temporary 2022'!CF87</f>
        <v>8955.6352719819497</v>
      </c>
      <c r="K12" s="42" t="n">
        <f>'SAM_temporary 2022'!CG87</f>
        <v>0</v>
      </c>
      <c r="L12" s="42" t="n">
        <f>'SAM_temporary 2022'!CH87</f>
        <v>0</v>
      </c>
      <c r="M12" s="42" t="n">
        <f>'SAM_temporary 2022'!CI87</f>
        <v>0</v>
      </c>
      <c r="N12" s="42" t="n">
        <f>'SAM_temporary 2022'!CJ87</f>
        <v>0</v>
      </c>
      <c r="O12" s="42" t="n">
        <f>'SAM_temporary 2022'!CK87</f>
        <v>0</v>
      </c>
      <c r="P12" s="42" t="n">
        <f>'SAM_temporary 2022'!CL87</f>
        <v>0</v>
      </c>
      <c r="Q12" s="42" t="n">
        <f>'SAM_temporary 2022'!CM87</f>
        <v>3049.335234353131</v>
      </c>
    </row>
    <row r="13" ht="15.75" customHeight="1">
      <c r="C13" s="16"/>
      <c r="D13" s="46" t="str">
        <f>'SAM_temporary 2022'!B88</f>
        <v>i-publ</v>
      </c>
      <c r="E13" s="42" t="n">
        <f>'SAM_temporary 2022'!CA88</f>
        <v>0</v>
      </c>
      <c r="F13" s="42" t="n">
        <f>'SAM_temporary 2022'!CB88</f>
        <v>0</v>
      </c>
      <c r="G13" s="42" t="n">
        <f>'SAM_temporary 2022'!CC88</f>
        <v>0</v>
      </c>
      <c r="H13" s="42" t="n">
        <f>'SAM_temporary 2022'!CD88</f>
        <v>0</v>
      </c>
      <c r="I13" s="42" t="n">
        <f>'SAM_temporary 2022'!CE88</f>
        <v>0</v>
      </c>
      <c r="J13" s="54" t="n">
        <f>'SAM_temporary 2022'!CF88</f>
        <v>0</v>
      </c>
      <c r="K13" s="42" t="n">
        <f>'SAM_temporary 2022'!CG88</f>
        <v>5530</v>
      </c>
      <c r="L13" s="42" t="n">
        <f>'SAM_temporary 2022'!CH88</f>
        <v>0</v>
      </c>
      <c r="M13" s="42" t="n">
        <f>'SAM_temporary 2022'!CI88</f>
        <v>0</v>
      </c>
      <c r="N13" s="42" t="n">
        <f>'SAM_temporary 2022'!CJ88</f>
        <v>0</v>
      </c>
      <c r="O13" s="42" t="n">
        <f>'SAM_temporary 2022'!CK88</f>
        <v>0</v>
      </c>
      <c r="P13" s="42" t="n">
        <f>'SAM_temporary 2022'!CL88</f>
        <v>0</v>
      </c>
      <c r="Q13" s="42" t="n">
        <f>'SAM_temporary 2022'!CM88</f>
        <v>0</v>
      </c>
    </row>
    <row r="14" ht="15.75" customHeight="1">
      <c r="C14" s="16"/>
      <c r="D14" s="46" t="str">
        <f>'SAM_temporary 2022'!B89</f>
        <v>i-dstk</v>
      </c>
      <c r="E14" s="42" t="n">
        <f>'SAM_temporary 2022'!CA89</f>
        <v>0</v>
      </c>
      <c r="F14" s="42" t="n">
        <f>'SAM_temporary 2022'!CB89</f>
        <v>0</v>
      </c>
      <c r="G14" s="42" t="n">
        <f>'SAM_temporary 2022'!CC89</f>
        <v>0</v>
      </c>
      <c r="H14" s="42" t="n">
        <f>'SAM_temporary 2022'!CD89</f>
        <v>0</v>
      </c>
      <c r="I14" s="42" t="n">
        <f>'SAM_temporary 2022'!CE89</f>
        <v>0</v>
      </c>
      <c r="J14" s="54" t="n">
        <f>'SAM_temporary 2022'!CF89</f>
        <v>0</v>
      </c>
      <c r="K14" s="42" t="n">
        <f>'SAM_temporary 2022'!CG89</f>
        <v>0</v>
      </c>
      <c r="L14" s="42" t="n">
        <f>'SAM_temporary 2022'!CH89</f>
        <v>0</v>
      </c>
      <c r="M14" s="42" t="n">
        <f>'SAM_temporary 2022'!CI89</f>
        <v>3145.0059251519806</v>
      </c>
      <c r="N14" s="42" t="n">
        <f>'SAM_temporary 2022'!CJ89</f>
        <v>0</v>
      </c>
      <c r="O14" s="42" t="n">
        <f>'SAM_temporary 2022'!CK89</f>
        <v>0</v>
      </c>
      <c r="P14" s="42" t="n">
        <f>'SAM_temporary 2022'!CL89</f>
        <v>0</v>
      </c>
      <c r="Q14" s="42" t="n">
        <f>'SAM_temporary 2022'!CM89</f>
        <v>0</v>
      </c>
    </row>
    <row r="15" ht="15.75" customHeight="1">
      <c r="C15" s="47" t="s">
        <v>128</v>
      </c>
      <c r="D15" s="46" t="str">
        <f>'SAM_temporary 2022'!B90</f>
        <v>debt</v>
      </c>
      <c r="E15" s="42" t="n">
        <f>'SAM_temporary 2022'!CA90</f>
        <v>0</v>
      </c>
      <c r="F15" s="42" t="n">
        <f>'SAM_temporary 2022'!CB90</f>
        <v>0</v>
      </c>
      <c r="G15" s="42" t="n">
        <f>'SAM_temporary 2022'!CC90</f>
        <v>0</v>
      </c>
      <c r="H15" s="42" t="n">
        <f>'SAM_temporary 2022'!CD90</f>
        <v>0</v>
      </c>
      <c r="I15" s="42" t="n">
        <f>'SAM_temporary 2022'!CE90</f>
        <v>0</v>
      </c>
      <c r="J15" s="54" t="n">
        <f>'SAM_temporary 2022'!CF90</f>
        <v>1412</v>
      </c>
      <c r="K15" s="42" t="n">
        <f>'SAM_temporary 2022'!CG90</f>
        <v>761.08970909000004</v>
      </c>
      <c r="L15" s="42" t="n">
        <f>'SAM_temporary 2022'!CH90</f>
        <v>0</v>
      </c>
      <c r="M15" s="42" t="n">
        <f>'SAM_temporary 2022'!CI90</f>
        <v>0</v>
      </c>
      <c r="N15" s="42" t="n">
        <f>'SAM_temporary 2022'!CJ90</f>
        <v>0</v>
      </c>
      <c r="O15" s="42" t="n">
        <f>'SAM_temporary 2022'!CK90</f>
        <v>0</v>
      </c>
      <c r="P15" s="42" t="n">
        <f>'SAM_temporary 2022'!CL90</f>
        <v>0</v>
      </c>
      <c r="Q15" s="42" t="n">
        <f>'SAM_temporary 2022'!CM90</f>
        <v>453</v>
      </c>
    </row>
    <row r="16" ht="16.5" customHeight="1">
      <c r="C16" s="16" t="s">
        <v>133</v>
      </c>
      <c r="D16" s="46" t="str">
        <f>'SAM_temporary 2022'!B91</f>
        <v>w-row</v>
      </c>
      <c r="E16" s="42" t="n">
        <f>'SAM_temporary 2022'!CA91</f>
        <v>0</v>
      </c>
      <c r="F16" s="42" t="n">
        <f>'SAM_temporary 2022'!CB91</f>
        <v>0</v>
      </c>
      <c r="G16" s="42" t="n">
        <f>'SAM_temporary 2022'!CC91</f>
        <v>0</v>
      </c>
      <c r="H16" s="42" t="n">
        <f>'SAM_temporary 2022'!CD91</f>
        <v>0</v>
      </c>
      <c r="I16" s="42" t="n">
        <f>'SAM_temporary 2022'!CE91</f>
        <v>0</v>
      </c>
      <c r="J16" s="54" t="n">
        <f>'SAM_temporary 2022'!CF91</f>
        <v>810.3629607241736</v>
      </c>
      <c r="K16" s="42" t="n">
        <f>'SAM_temporary 2022'!CG91</f>
        <v>766.77677853286832</v>
      </c>
      <c r="L16" s="42" t="n">
        <f>'SAM_temporary 2022'!CH91</f>
        <v>8404.2338559675936</v>
      </c>
      <c r="M16" s="42" t="n">
        <f>'SAM_temporary 2022'!CI91</f>
        <v>0</v>
      </c>
      <c r="N16" s="42" t="n">
        <f>'SAM_temporary 2022'!CJ91</f>
        <v>0</v>
      </c>
      <c r="O16" s="42" t="n">
        <f>'SAM_temporary 2022'!CK91</f>
        <v>0</v>
      </c>
      <c r="P16" s="42" t="n">
        <f>'SAM_temporary 2022'!CL91</f>
        <v>236.36133602999999</v>
      </c>
      <c r="Q16" s="42" t="n">
        <f>'SAM_temporary 2022'!CM91</f>
        <v>0</v>
      </c>
    </row>
    <row r="18" ht="15.75" customHeight="1"/>
    <row r="19" ht="17.25" customHeight="1">
      <c r="E19" s="60" t="s">
        <v>173</v>
      </c>
      <c r="F19" s="61"/>
      <c r="G19" s="61"/>
      <c r="H19" s="61"/>
      <c r="I19" s="62"/>
      <c r="J19" s="57" t="s">
        <v>34</v>
      </c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9"/>
      <c r="V19" s="57" t="s">
        <v>132</v>
      </c>
      <c r="W19" s="58"/>
      <c r="X19" s="59"/>
      <c r="Y19" s="25" t="s">
        <v>128</v>
      </c>
      <c r="Z19" s="55" t="s">
        <v>133</v>
      </c>
    </row>
    <row r="20" ht="30.75" customHeight="1">
      <c r="E20" s="26" t="s">
        <v>117</v>
      </c>
      <c r="F20" s="26" t="s">
        <v>118</v>
      </c>
      <c r="G20" s="26" t="s">
        <v>119</v>
      </c>
      <c r="H20" s="26" t="s">
        <v>120</v>
      </c>
      <c r="I20" s="26" t="s">
        <v>121</v>
      </c>
      <c r="J20" s="53" t="s">
        <v>23</v>
      </c>
      <c r="K20" s="53" t="s">
        <v>25</v>
      </c>
      <c r="L20" s="53" t="s">
        <v>26</v>
      </c>
      <c r="M20" s="53" t="s">
        <v>27</v>
      </c>
      <c r="N20" s="53" t="s">
        <v>24</v>
      </c>
      <c r="O20" s="53" t="s">
        <v>28</v>
      </c>
      <c r="P20" s="53" t="s">
        <v>29</v>
      </c>
      <c r="Q20" s="53" t="s">
        <v>30</v>
      </c>
      <c r="R20" s="53" t="s">
        <v>31</v>
      </c>
      <c r="S20" s="53" t="s">
        <v>32</v>
      </c>
      <c r="T20" s="26" t="s">
        <v>123</v>
      </c>
      <c r="U20" s="26" t="s">
        <v>124</v>
      </c>
      <c r="V20" s="26" t="s">
        <v>125</v>
      </c>
      <c r="W20" s="26" t="s">
        <v>126</v>
      </c>
      <c r="X20" s="26" t="s">
        <v>127</v>
      </c>
      <c r="Y20" s="26" t="s">
        <v>128</v>
      </c>
      <c r="Z20" s="26" t="s">
        <v>129</v>
      </c>
    </row>
    <row r="21" ht="15.75" customHeight="1">
      <c r="C21" s="68" t="s">
        <v>173</v>
      </c>
      <c r="D21" s="46" t="s">
        <v>117</v>
      </c>
      <c r="E21" s="42" t="n">
        <v>0</v>
      </c>
      <c r="F21" s="42" t="n">
        <v>0</v>
      </c>
      <c r="G21" s="42" t="n">
        <v>0</v>
      </c>
      <c r="H21" s="42" t="n">
        <v>0</v>
      </c>
      <c r="I21" s="42" t="n">
        <v>0</v>
      </c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42" t="n">
        <v>0</v>
      </c>
      <c r="U21" s="42" t="n">
        <v>0</v>
      </c>
      <c r="V21" s="42" t="n">
        <v>0</v>
      </c>
      <c r="W21" s="42" t="n">
        <v>0</v>
      </c>
      <c r="X21" s="42" t="n">
        <v>0</v>
      </c>
      <c r="Y21" s="42" t="n">
        <v>0</v>
      </c>
      <c r="Z21" s="42" t="n">
        <v>0</v>
      </c>
    </row>
    <row r="22" ht="15.75" customHeight="1">
      <c r="C22" s="69"/>
      <c r="D22" s="46" t="s">
        <v>118</v>
      </c>
      <c r="E22" s="42" t="n">
        <v>0</v>
      </c>
      <c r="F22" s="42" t="n">
        <v>0</v>
      </c>
      <c r="G22" s="42" t="n">
        <v>0</v>
      </c>
      <c r="H22" s="42" t="n">
        <v>0</v>
      </c>
      <c r="I22" s="42" t="n">
        <v>0</v>
      </c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42" t="n">
        <v>0</v>
      </c>
      <c r="U22" s="42" t="n">
        <v>0</v>
      </c>
      <c r="V22" s="42" t="n">
        <v>0</v>
      </c>
      <c r="W22" s="42" t="n">
        <v>0</v>
      </c>
      <c r="X22" s="42" t="n">
        <v>0</v>
      </c>
      <c r="Y22" s="42" t="n">
        <v>0</v>
      </c>
      <c r="Z22" s="42" t="n">
        <v>0</v>
      </c>
    </row>
    <row r="23" ht="15.75" customHeight="1">
      <c r="C23" s="69"/>
      <c r="D23" s="46" t="s">
        <v>119</v>
      </c>
      <c r="E23" s="42" t="n">
        <v>0</v>
      </c>
      <c r="F23" s="42" t="n">
        <v>0</v>
      </c>
      <c r="G23" s="42" t="n">
        <v>0</v>
      </c>
      <c r="H23" s="42" t="n">
        <v>0</v>
      </c>
      <c r="I23" s="42" t="n">
        <v>0</v>
      </c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42" t="n">
        <v>0</v>
      </c>
      <c r="U23" s="42" t="n">
        <v>2270.5857277827872</v>
      </c>
      <c r="V23" s="42" t="n">
        <v>0</v>
      </c>
      <c r="W23" s="42" t="n">
        <v>0</v>
      </c>
      <c r="X23" s="42" t="n">
        <v>0</v>
      </c>
      <c r="Y23" s="42" t="n">
        <v>0</v>
      </c>
      <c r="Z23" s="42" t="n">
        <v>0</v>
      </c>
    </row>
    <row r="24" ht="15.75" customHeight="1">
      <c r="C24" s="69"/>
      <c r="D24" s="46" t="s">
        <v>120</v>
      </c>
      <c r="E24" s="42" t="n">
        <v>0</v>
      </c>
      <c r="F24" s="42" t="n">
        <v>0</v>
      </c>
      <c r="G24" s="42" t="n">
        <v>0</v>
      </c>
      <c r="H24" s="42" t="n">
        <v>0</v>
      </c>
      <c r="I24" s="42" t="n">
        <v>0</v>
      </c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42" t="n">
        <v>0</v>
      </c>
      <c r="U24" s="42" t="n">
        <v>0</v>
      </c>
      <c r="V24" s="42" t="n">
        <v>0</v>
      </c>
      <c r="W24" s="42" t="n">
        <v>0</v>
      </c>
      <c r="X24" s="42" t="n">
        <v>0</v>
      </c>
      <c r="Y24" s="42" t="n">
        <v>0</v>
      </c>
      <c r="Z24" s="42" t="n">
        <v>0</v>
      </c>
    </row>
    <row r="25" ht="15.75" customHeight="1">
      <c r="C25" s="69"/>
      <c r="D25" s="46" t="s">
        <v>121</v>
      </c>
      <c r="E25" s="42" t="n">
        <v>0</v>
      </c>
      <c r="F25" s="42" t="n">
        <v>0</v>
      </c>
      <c r="G25" s="42" t="n">
        <v>0</v>
      </c>
      <c r="H25" s="42" t="n">
        <v>0</v>
      </c>
      <c r="I25" s="42" t="n">
        <v>0</v>
      </c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42" t="n">
        <v>0</v>
      </c>
      <c r="U25" s="42" t="n">
        <v>0</v>
      </c>
      <c r="V25" s="42" t="n">
        <v>0</v>
      </c>
      <c r="W25" s="42" t="n">
        <v>0</v>
      </c>
      <c r="X25" s="42" t="n">
        <v>0</v>
      </c>
      <c r="Y25" s="42" t="n">
        <v>0</v>
      </c>
      <c r="Z25" s="42" t="n">
        <v>0</v>
      </c>
    </row>
    <row r="26" ht="15.75" customHeight="1">
      <c r="C26" s="70" t="s">
        <v>34</v>
      </c>
      <c r="D26" s="52" t="s">
        <v>23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ht="15.75" customHeight="1">
      <c r="C27" s="71"/>
      <c r="D27" s="52" t="s">
        <v>25</v>
      </c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ht="15.75" customHeight="1">
      <c r="C28" s="71"/>
      <c r="D28" s="52" t="s">
        <v>26</v>
      </c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ht="15.75" customHeight="1">
      <c r="C29" s="71"/>
      <c r="D29" s="52" t="s">
        <v>27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ht="15.75" customHeight="1">
      <c r="C30" s="71"/>
      <c r="D30" s="52" t="s">
        <v>24</v>
      </c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ht="15.75" customHeight="1">
      <c r="C31" s="71"/>
      <c r="D31" s="52" t="s">
        <v>28</v>
      </c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ht="15.75" customHeight="1">
      <c r="C32" s="71"/>
      <c r="D32" s="52" t="s">
        <v>29</v>
      </c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ht="15.75" customHeight="1">
      <c r="C33" s="71"/>
      <c r="D33" s="52" t="s">
        <v>30</v>
      </c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ht="15.75" customHeight="1">
      <c r="C34" s="71"/>
      <c r="D34" s="52" t="s">
        <v>31</v>
      </c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ht="15.75" customHeight="1">
      <c r="C35" s="71"/>
      <c r="D35" s="52" t="s">
        <v>32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ht="15.75" customHeight="1">
      <c r="C36" s="71"/>
      <c r="D36" s="46" t="s">
        <v>123</v>
      </c>
      <c r="E36" s="42" t="n">
        <v>617.77661397726365</v>
      </c>
      <c r="F36" s="42" t="n">
        <v>5034</v>
      </c>
      <c r="G36" s="42" t="n">
        <v>2270.5857277827872</v>
      </c>
      <c r="H36" s="42" t="n">
        <v>9784.0231267099971</v>
      </c>
      <c r="I36" s="42" t="n">
        <v>-320.5154684700513</v>
      </c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42" t="n">
        <v>0</v>
      </c>
      <c r="U36" s="42" t="n">
        <v>1351.8464689335196</v>
      </c>
      <c r="V36" s="42" t="n">
        <v>0</v>
      </c>
      <c r="W36" s="42" t="n">
        <v>0</v>
      </c>
      <c r="X36" s="42" t="n">
        <v>0</v>
      </c>
      <c r="Y36" s="42" t="n">
        <v>1865</v>
      </c>
      <c r="Z36" s="42" t="n">
        <v>540.88353106648117</v>
      </c>
    </row>
    <row r="37" ht="15.75" customHeight="1">
      <c r="C37" s="71"/>
      <c r="D37" s="46" t="s">
        <v>124</v>
      </c>
      <c r="E37" s="42" t="n">
        <v>0</v>
      </c>
      <c r="F37" s="42" t="n">
        <v>0</v>
      </c>
      <c r="G37" s="42" t="n">
        <v>0</v>
      </c>
      <c r="H37" s="42" t="n">
        <v>0</v>
      </c>
      <c r="I37" s="42" t="n">
        <v>0</v>
      </c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42" t="n">
        <v>1193.328314923132</v>
      </c>
      <c r="U37" s="42" t="n">
        <v>0</v>
      </c>
      <c r="V37" s="42" t="n">
        <v>0</v>
      </c>
      <c r="W37" s="42" t="n">
        <v>0</v>
      </c>
      <c r="X37" s="42" t="n">
        <v>0</v>
      </c>
      <c r="Y37" s="42" t="n">
        <v>0</v>
      </c>
      <c r="Z37" s="42" t="n">
        <v>3670.667426490003</v>
      </c>
    </row>
    <row r="38" ht="15.75" customHeight="1">
      <c r="C38" s="72" t="s">
        <v>179</v>
      </c>
      <c r="D38" s="46" t="s">
        <v>125</v>
      </c>
      <c r="E38" s="42" t="n">
        <v>0</v>
      </c>
      <c r="F38" s="42" t="n">
        <v>0</v>
      </c>
      <c r="G38" s="42" t="n">
        <v>0</v>
      </c>
      <c r="H38" s="42" t="n">
        <v>0</v>
      </c>
      <c r="I38" s="42" t="n">
        <v>0</v>
      </c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42" t="n">
        <v>0</v>
      </c>
      <c r="U38" s="42" t="n">
        <v>0</v>
      </c>
      <c r="V38" s="42" t="n">
        <v>0</v>
      </c>
      <c r="W38" s="42" t="n">
        <v>0</v>
      </c>
      <c r="X38" s="42" t="n">
        <v>0</v>
      </c>
      <c r="Y38" s="42" t="n">
        <v>0</v>
      </c>
      <c r="Z38" s="42" t="n">
        <v>3049.335234353131</v>
      </c>
    </row>
    <row r="39" ht="15.75" customHeight="1">
      <c r="C39" s="73"/>
      <c r="D39" s="46" t="s">
        <v>130</v>
      </c>
      <c r="E39" s="42" t="n">
        <v>0</v>
      </c>
      <c r="F39" s="42" t="n">
        <v>0</v>
      </c>
      <c r="G39" s="42" t="n">
        <v>0</v>
      </c>
      <c r="H39" s="42" t="n">
        <v>0</v>
      </c>
      <c r="I39" s="42" t="n">
        <v>0</v>
      </c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42" t="n">
        <v>5530</v>
      </c>
      <c r="U39" s="42" t="n">
        <v>0</v>
      </c>
      <c r="V39" s="42" t="n">
        <v>0</v>
      </c>
      <c r="W39" s="42" t="n">
        <v>0</v>
      </c>
      <c r="X39" s="42" t="n">
        <v>0</v>
      </c>
      <c r="Y39" s="42" t="n">
        <v>0</v>
      </c>
      <c r="Z39" s="42" t="n">
        <v>0</v>
      </c>
    </row>
    <row r="40" ht="15.75" customHeight="1">
      <c r="C40" s="51"/>
      <c r="D40" s="46" t="s">
        <v>127</v>
      </c>
      <c r="E40" s="42" t="n">
        <v>0</v>
      </c>
      <c r="F40" s="42" t="n">
        <v>0</v>
      </c>
      <c r="G40" s="42" t="n">
        <v>0</v>
      </c>
      <c r="H40" s="42" t="n">
        <v>0</v>
      </c>
      <c r="I40" s="42" t="n">
        <v>0</v>
      </c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42" t="n">
        <v>0</v>
      </c>
      <c r="U40" s="42" t="n">
        <v>0</v>
      </c>
      <c r="V40" s="42" t="n">
        <v>3145.0059251519806</v>
      </c>
      <c r="W40" s="42" t="n">
        <v>0</v>
      </c>
      <c r="X40" s="42" t="n">
        <v>0</v>
      </c>
      <c r="Y40" s="42" t="n">
        <v>0</v>
      </c>
      <c r="Z40" s="42" t="n">
        <v>0</v>
      </c>
    </row>
    <row r="41" ht="15.75" customHeight="1">
      <c r="C41" s="50" t="s">
        <v>128</v>
      </c>
      <c r="D41" s="46" t="s">
        <v>128</v>
      </c>
      <c r="E41" s="42" t="n">
        <v>0</v>
      </c>
      <c r="F41" s="42" t="n">
        <v>0</v>
      </c>
      <c r="G41" s="42" t="n">
        <v>0</v>
      </c>
      <c r="H41" s="42" t="n">
        <v>0</v>
      </c>
      <c r="I41" s="42" t="n">
        <v>0</v>
      </c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42" t="n">
        <v>761.08970909000004</v>
      </c>
      <c r="U41" s="42" t="n">
        <v>0</v>
      </c>
      <c r="V41" s="42" t="n">
        <v>0</v>
      </c>
      <c r="W41" s="42" t="n">
        <v>0</v>
      </c>
      <c r="X41" s="42" t="n">
        <v>0</v>
      </c>
      <c r="Y41" s="42" t="n">
        <v>0</v>
      </c>
      <c r="Z41" s="42" t="n">
        <v>453</v>
      </c>
    </row>
    <row r="42" ht="17.25" customHeight="1">
      <c r="C42" s="51" t="s">
        <v>133</v>
      </c>
      <c r="D42" s="46" t="s">
        <v>129</v>
      </c>
      <c r="E42" s="42" t="n">
        <v>0</v>
      </c>
      <c r="F42" s="42" t="n">
        <v>0</v>
      </c>
      <c r="G42" s="42" t="n">
        <v>0</v>
      </c>
      <c r="H42" s="42" t="n">
        <v>0</v>
      </c>
      <c r="I42" s="42" t="n">
        <v>0</v>
      </c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42" t="n">
        <v>766.77677853286832</v>
      </c>
      <c r="U42" s="42" t="n">
        <v>8404.2338559675936</v>
      </c>
      <c r="V42" s="42" t="n">
        <v>0</v>
      </c>
      <c r="W42" s="42" t="n">
        <v>0</v>
      </c>
      <c r="X42" s="42" t="n">
        <v>0</v>
      </c>
      <c r="Y42" s="42" t="n">
        <v>236.36133602999999</v>
      </c>
      <c r="Z42" s="42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43" t="s">
        <v>4</v>
      </c>
      <c r="F58" s="43" t="s">
        <v>5</v>
      </c>
      <c r="G58" s="43" t="s">
        <v>6</v>
      </c>
      <c r="H58" s="21" t="s">
        <v>23</v>
      </c>
      <c r="I58" s="21" t="s">
        <v>25</v>
      </c>
      <c r="J58" s="21" t="s">
        <v>26</v>
      </c>
      <c r="K58" s="21" t="s">
        <v>27</v>
      </c>
      <c r="L58" s="21" t="s">
        <v>24</v>
      </c>
      <c r="M58" s="21" t="s">
        <v>28</v>
      </c>
      <c r="N58" s="21" t="s">
        <v>29</v>
      </c>
      <c r="O58" s="21" t="s">
        <v>30</v>
      </c>
      <c r="P58" s="21" t="s">
        <v>31</v>
      </c>
      <c r="Q58" s="21" t="s">
        <v>32</v>
      </c>
      <c r="R58" s="21" t="s">
        <v>33</v>
      </c>
    </row>
    <row r="59">
      <c r="C59" t="s">
        <v>35</v>
      </c>
      <c r="D59" s="43" t="s">
        <v>4</v>
      </c>
      <c r="E59" s="44" t="n">
        <f t="shared" ref="E59:G69" si="0">E4</f>
        <v>0</v>
      </c>
      <c r="F59" s="44" t="n">
        <f t="shared" si="0"/>
        <v>0</v>
      </c>
      <c r="G59" s="44" t="n">
        <f t="shared" si="0"/>
        <v>0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45" t="e">
        <f>SUM('SAM_temporary 2022'!#REF!)</f>
        <v>#REF!</v>
      </c>
    </row>
    <row r="60">
      <c r="D60" s="43" t="s">
        <v>5</v>
      </c>
      <c r="E60" s="44" t="n">
        <f t="shared" si="0"/>
        <v>0</v>
      </c>
      <c r="F60" s="44" t="n">
        <f t="shared" si="0"/>
        <v>0</v>
      </c>
      <c r="G60" s="44" t="n">
        <f t="shared" si="0"/>
        <v>0</v>
      </c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45" t="e">
        <f>SUM('SAM_temporary 2022'!#REF!)</f>
        <v>#REF!</v>
      </c>
    </row>
    <row r="61" ht="45" customHeight="1">
      <c r="D61" s="43" t="s">
        <v>6</v>
      </c>
      <c r="E61" s="44" t="n">
        <f t="shared" si="0"/>
        <v>0</v>
      </c>
      <c r="F61" s="44" t="n">
        <f t="shared" si="0"/>
        <v>0</v>
      </c>
      <c r="G61" s="44" t="n">
        <f t="shared" si="0"/>
        <v>0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45" t="e">
        <f>SUM('SAM_temporary 2022'!#REF!)</f>
        <v>#REF!</v>
      </c>
    </row>
    <row r="62">
      <c r="C62" t="s">
        <v>178</v>
      </c>
      <c r="D62" s="39" t="s">
        <v>7</v>
      </c>
      <c r="E62" s="44" t="n">
        <f t="shared" si="0"/>
        <v>0</v>
      </c>
      <c r="F62" s="44" t="n">
        <f t="shared" si="0"/>
        <v>0</v>
      </c>
      <c r="G62" s="44" t="n">
        <f t="shared" si="0"/>
        <v>0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45" t="e">
        <f>SUM('SAM_temporary 2022'!#REF!)</f>
        <v>#REF!</v>
      </c>
    </row>
    <row r="63">
      <c r="D63" s="39" t="s">
        <v>8</v>
      </c>
      <c r="E63" s="44" t="n">
        <f t="shared" si="0"/>
        <v>0</v>
      </c>
      <c r="F63" s="44" t="n">
        <f t="shared" si="0"/>
        <v>0</v>
      </c>
      <c r="G63" s="44" t="n">
        <f t="shared" si="0"/>
        <v>0</v>
      </c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 t="e">
        <f>SUM('SAM_temporary 2022'!#REF!)</f>
        <v>#REF!</v>
      </c>
    </row>
    <row r="64">
      <c r="D64" s="39" t="s">
        <v>9</v>
      </c>
      <c r="E64" s="44" t="n">
        <f t="shared" si="0"/>
        <v>0</v>
      </c>
      <c r="F64" s="44" t="n">
        <f t="shared" si="0"/>
        <v>0</v>
      </c>
      <c r="G64" s="44" t="n">
        <f t="shared" si="0"/>
        <v>0</v>
      </c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 t="e">
        <f>SUM('SAM_temporary 2022'!#REF!)</f>
        <v>#REF!</v>
      </c>
    </row>
    <row r="65">
      <c r="D65" s="39" t="s">
        <v>10</v>
      </c>
      <c r="E65" s="44" t="n">
        <f t="shared" si="0"/>
        <v>617.77661397726365</v>
      </c>
      <c r="F65" s="44" t="n">
        <f t="shared" si="0"/>
        <v>5034</v>
      </c>
      <c r="G65" s="44" t="n">
        <f t="shared" si="0"/>
        <v>2270.5857277827872</v>
      </c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 t="e">
        <f>SUM('SAM_temporary 2022'!#REF!)</f>
        <v>#REF!</v>
      </c>
    </row>
    <row r="66">
      <c r="D66" s="39" t="s">
        <v>11</v>
      </c>
      <c r="E66" s="44" t="n">
        <f t="shared" si="0"/>
        <v>0</v>
      </c>
      <c r="F66" s="44" t="n">
        <f t="shared" si="0"/>
        <v>0</v>
      </c>
      <c r="G66" s="44" t="n">
        <f t="shared" si="0"/>
        <v>0</v>
      </c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 t="e">
        <f>SUM('SAM_temporary 2022'!#REF!)</f>
        <v>#REF!</v>
      </c>
    </row>
    <row r="67">
      <c r="D67" s="39" t="s">
        <v>12</v>
      </c>
      <c r="E67" s="44" t="n">
        <f t="shared" si="0"/>
        <v>0</v>
      </c>
      <c r="F67" s="44" t="n">
        <f t="shared" si="0"/>
        <v>0</v>
      </c>
      <c r="G67" s="44" t="n">
        <f t="shared" si="0"/>
        <v>0</v>
      </c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 t="e">
        <f>SUM('SAM_temporary 2022'!#REF!)</f>
        <v>#REF!</v>
      </c>
    </row>
    <row r="68">
      <c r="D68" s="39" t="s">
        <v>13</v>
      </c>
      <c r="E68" s="44" t="n">
        <f t="shared" si="0"/>
        <v>0</v>
      </c>
      <c r="F68" s="44" t="n">
        <f t="shared" si="0"/>
        <v>0</v>
      </c>
      <c r="G68" s="44" t="n">
        <f t="shared" si="0"/>
        <v>0</v>
      </c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 t="e">
        <f>SUM('SAM_temporary 2022'!#REF!)</f>
        <v>#REF!</v>
      </c>
    </row>
    <row r="69">
      <c r="D69" s="39" t="s">
        <v>14</v>
      </c>
      <c r="E69" s="44" t="n">
        <f t="shared" si="0"/>
        <v>0</v>
      </c>
      <c r="F69" s="44" t="n">
        <f t="shared" si="0"/>
        <v>0</v>
      </c>
      <c r="G69" s="44" t="n">
        <f t="shared" si="0"/>
        <v>0</v>
      </c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 t="e">
        <f>SUM('SAM_temporary 2022'!#REF!)</f>
        <v>#REF!</v>
      </c>
    </row>
    <row r="70">
      <c r="D70" s="21" t="s">
        <v>23</v>
      </c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</row>
    <row r="71">
      <c r="D71" s="21" t="s">
        <v>25</v>
      </c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</row>
    <row r="72">
      <c r="D72" s="21" t="s">
        <v>26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</row>
    <row r="73">
      <c r="D73" s="21" t="s">
        <v>27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</row>
    <row r="74">
      <c r="D74" s="21" t="s">
        <v>24</v>
      </c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</row>
    <row r="75">
      <c r="D75" s="21" t="s">
        <v>28</v>
      </c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</row>
    <row r="76">
      <c r="D76" s="21" t="s">
        <v>29</v>
      </c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</row>
    <row r="77">
      <c r="D77" s="21" t="s">
        <v>30</v>
      </c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</row>
    <row r="78">
      <c r="D78" s="21" t="s">
        <v>31</v>
      </c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</row>
    <row r="79">
      <c r="D79" s="21" t="s">
        <v>32</v>
      </c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</row>
    <row r="80">
      <c r="D80" s="21" t="s">
        <v>33</v>
      </c>
      <c r="E80" s="45" t="e">
        <f>SUM('SAM_temporary 2022'!#REF!)</f>
        <v>#REF!</v>
      </c>
      <c r="F80" s="45" t="e">
        <f>SUM('SAM_temporary 2022'!#REF!)</f>
        <v>#REF!</v>
      </c>
      <c r="G80" s="45" t="e">
        <f>SUM('SAM_temporary 2022'!#REF!)</f>
        <v>#REF!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</row>
    <row r="82">
      <c r="C82" t="s">
        <v>36</v>
      </c>
      <c r="D82" s="21" t="s">
        <v>37</v>
      </c>
      <c r="E82" s="44" t="e">
        <f>#REF!</f>
        <v>#REF!</v>
      </c>
      <c r="F82" s="44" t="e">
        <f>#REF!</f>
        <v>#REF!</v>
      </c>
      <c r="G82" s="45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45" t="e">
        <f>SUM('SAM_temporary 2022'!#REF!)</f>
        <v>#REF!</v>
      </c>
    </row>
    <row r="83">
      <c r="D83" s="21" t="s">
        <v>38</v>
      </c>
      <c r="E83" s="45"/>
      <c r="F83" s="45"/>
      <c r="G83" s="44" t="e">
        <f>#REF!</f>
        <v>#REF!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45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2024-10-23T04:21:49Z</dcterms:modified>
</cp:coreProperties>
</file>