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4"/>
  </bookViews>
  <sheets>
    <sheet name="SAM_temporary 2022" sheetId="6" state="visible" r:id="rId1"/>
    <sheet name="Accounts" sheetId="1" state="visible" r:id="rId2"/>
    <sheet name="nace-rev1-en-divisions" sheetId="11" state="visible" r:id="rId3"/>
    <sheet name="factor payments" sheetId="2" state="visible" r:id="rId4"/>
    <sheet name="factor income" sheetId="3" state="visible" r:id="rId5"/>
    <sheet name="factor income comprehensive" sheetId="12" state="visible" r:id="rId6"/>
    <sheet name="HH Consumption" sheetId="5" state="visible" r:id="rId7"/>
    <sheet name="transfers_incomplete" sheetId="4" state="visible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<sst xmlns="http://schemas.openxmlformats.org/spreadsheetml/2006/main" count="625" uniqueCount="625">
  <si>
    <t>Activities</t>
  </si>
  <si>
    <t>SAM</t>
  </si>
  <si>
    <t>SUT</t>
  </si>
  <si>
    <t>Capital</t>
  </si>
  <si>
    <t>SNF</t>
  </si>
  <si>
    <t>SF</t>
  </si>
  <si>
    <t>Gouvernement</t>
  </si>
  <si>
    <t>Impôts sur le revenu et sur le capital</t>
  </si>
  <si>
    <t>Impôts sur la Production</t>
  </si>
  <si>
    <t>Subvention sur la production</t>
  </si>
  <si>
    <t>TVA</t>
  </si>
  <si>
    <t>Autres impôts sur les produits</t>
  </si>
  <si>
    <t>Impôts sur les importations</t>
  </si>
  <si>
    <t>Impôts sur les exportations</t>
  </si>
  <si>
    <t>Subvention sur les produits</t>
  </si>
  <si>
    <t>Factors</t>
  </si>
  <si>
    <t>wages</t>
  </si>
  <si>
    <t>Land</t>
  </si>
  <si>
    <t>Low skilled, female</t>
  </si>
  <si>
    <t>Medium Skilled, female</t>
  </si>
  <si>
    <t>Low skilled, male</t>
  </si>
  <si>
    <t>Medium Skilled, male</t>
  </si>
  <si>
    <t>Household</t>
  </si>
  <si>
    <t>rural, Q1</t>
  </si>
  <si>
    <t>rural, Q5</t>
  </si>
  <si>
    <t>rural, Q2</t>
  </si>
  <si>
    <t>rural, Q3</t>
  </si>
  <si>
    <t>rural, Q4</t>
  </si>
  <si>
    <t>urban, Q1</t>
  </si>
  <si>
    <t>urban, Q2</t>
  </si>
  <si>
    <t>urban, Q3</t>
  </si>
  <si>
    <t>urban, Q4</t>
  </si>
  <si>
    <t>urban, Q5</t>
  </si>
  <si>
    <t>ROW</t>
  </si>
  <si>
    <t>Institutions</t>
  </si>
  <si>
    <t>transfers</t>
  </si>
  <si>
    <t>savings</t>
  </si>
  <si>
    <t>Private</t>
  </si>
  <si>
    <t>Public</t>
  </si>
  <si>
    <t>Total</t>
  </si>
  <si>
    <t>Factor</t>
  </si>
  <si>
    <t>a-agri</t>
  </si>
  <si>
    <t>a-mine</t>
  </si>
  <si>
    <t>a-food</t>
  </si>
  <si>
    <t>a-text</t>
  </si>
  <si>
    <t>a-ppp</t>
  </si>
  <si>
    <t>a-p_c</t>
  </si>
  <si>
    <t>a-che</t>
  </si>
  <si>
    <t>a-bph</t>
  </si>
  <si>
    <t>a-rnmm</t>
  </si>
  <si>
    <t>a-meta</t>
  </si>
  <si>
    <t>a-ele</t>
  </si>
  <si>
    <t>a-eeq</t>
  </si>
  <si>
    <t>a-ome</t>
  </si>
  <si>
    <t>a-mvh</t>
  </si>
  <si>
    <t>a-omf</t>
  </si>
  <si>
    <t>a-ely</t>
  </si>
  <si>
    <t>a-wtr</t>
  </si>
  <si>
    <t>a-cns</t>
  </si>
  <si>
    <t>a-trd</t>
  </si>
  <si>
    <t>a-trans</t>
  </si>
  <si>
    <t>a-afs</t>
  </si>
  <si>
    <t>a-publ</t>
  </si>
  <si>
    <t>a-tele</t>
  </si>
  <si>
    <t>a-info</t>
  </si>
  <si>
    <t>a-ofi</t>
  </si>
  <si>
    <t>a-rsa</t>
  </si>
  <si>
    <t>a-obs</t>
  </si>
  <si>
    <t>a-scie</t>
  </si>
  <si>
    <t>a-prof</t>
  </si>
  <si>
    <t>a-supp</t>
  </si>
  <si>
    <t>a-admi</t>
  </si>
  <si>
    <t>a-educ</t>
  </si>
  <si>
    <t>a-heal</t>
  </si>
  <si>
    <t>a-soci</t>
  </si>
  <si>
    <t>a-arts</t>
  </si>
  <si>
    <t>a-oser</t>
  </si>
  <si>
    <t>a-dwe</t>
  </si>
  <si>
    <t>c-agri</t>
  </si>
  <si>
    <t>c-mine</t>
  </si>
  <si>
    <t>c-food</t>
  </si>
  <si>
    <t>c-text</t>
  </si>
  <si>
    <t>c-ppp</t>
  </si>
  <si>
    <t>c-p_c</t>
  </si>
  <si>
    <t>c-che</t>
  </si>
  <si>
    <t>c-bph</t>
  </si>
  <si>
    <t>c-rnmm</t>
  </si>
  <si>
    <t>c-meta</t>
  </si>
  <si>
    <t>c-ele</t>
  </si>
  <si>
    <t>c-eeq</t>
  </si>
  <si>
    <t>c-ome</t>
  </si>
  <si>
    <t>c-mvh</t>
  </si>
  <si>
    <t>c-omf</t>
  </si>
  <si>
    <t>c-ely</t>
  </si>
  <si>
    <t>c-wtr</t>
  </si>
  <si>
    <t>c-cns</t>
  </si>
  <si>
    <t>c-trd</t>
  </si>
  <si>
    <t>c-trans</t>
  </si>
  <si>
    <t>c-afs</t>
  </si>
  <si>
    <t>c-publ</t>
  </si>
  <si>
    <t>c-tele</t>
  </si>
  <si>
    <t>c-info</t>
  </si>
  <si>
    <t>c-ofi</t>
  </si>
  <si>
    <t>c-rsa</t>
  </si>
  <si>
    <t>c-obs</t>
  </si>
  <si>
    <t>c-scie</t>
  </si>
  <si>
    <t>c-prof</t>
  </si>
  <si>
    <t>c-supp</t>
  </si>
  <si>
    <t>c-admi</t>
  </si>
  <si>
    <t>c-educ</t>
  </si>
  <si>
    <t>c-heal</t>
  </si>
  <si>
    <t>c-soci</t>
  </si>
  <si>
    <t>c-arts</t>
  </si>
  <si>
    <t>c-oser</t>
  </si>
  <si>
    <t>c-dwe</t>
  </si>
  <si>
    <t>f-lab</t>
  </si>
  <si>
    <t>f-surp</t>
  </si>
  <si>
    <t>t-netprod</t>
  </si>
  <si>
    <t>t-pit</t>
  </si>
  <si>
    <t>t-profit</t>
  </si>
  <si>
    <t>t-com_tax</t>
  </si>
  <si>
    <t>t-ssb</t>
  </si>
  <si>
    <t>h-hh</t>
  </si>
  <si>
    <t>g-gov</t>
  </si>
  <si>
    <t>e-ent</t>
  </si>
  <si>
    <t>i-priv</t>
  </si>
  <si>
    <t>i-pub</t>
  </si>
  <si>
    <t>i-dstk</t>
  </si>
  <si>
    <t>debt</t>
  </si>
  <si>
    <t>w-row</t>
  </si>
  <si>
    <t>i-publ</t>
  </si>
  <si>
    <t>Commodities</t>
  </si>
  <si>
    <t>Investment</t>
  </si>
  <si>
    <t>Rest of the world</t>
  </si>
  <si>
    <t xml:space="preserve">Products of agriculture, forestry and fishing </t>
  </si>
  <si>
    <t xml:space="preserve">Mining and quarrying </t>
  </si>
  <si>
    <t xml:space="preserve">Food products, beverages and tobacco products </t>
  </si>
  <si>
    <t xml:space="preserve">Textiles, wearing apparel and leather products </t>
  </si>
  <si>
    <t xml:space="preserve">Wood and paper products, and printing services </t>
  </si>
  <si>
    <t>Coke and refined petroleum products</t>
  </si>
  <si>
    <t xml:space="preserve">Chemicals and chemical products </t>
  </si>
  <si>
    <t xml:space="preserve">Basic pharmaceutical products and pharmaceutical preparations </t>
  </si>
  <si>
    <t xml:space="preserve">Rubber and plastics products, and other non-metallic mineral products </t>
  </si>
  <si>
    <t xml:space="preserve">Basic metals and fabricated metal products, except machinery and equipment </t>
  </si>
  <si>
    <t xml:space="preserve">Computer, electronic and optical products </t>
  </si>
  <si>
    <t xml:space="preserve">Electrical equipment </t>
  </si>
  <si>
    <t xml:space="preserve">Machinery and equipment n.e.c. </t>
  </si>
  <si>
    <t xml:space="preserve">Transport equipment </t>
  </si>
  <si>
    <t xml:space="preserve">Furniture; other manufactured goods; repair and installation services of machinery and equipment </t>
  </si>
  <si>
    <t xml:space="preserve">Electricity, gas, steam and air conditioning </t>
  </si>
  <si>
    <t xml:space="preserve">Water supply; sewerage, waste management and remediation services </t>
  </si>
  <si>
    <t xml:space="preserve">Constructions and construction works </t>
  </si>
  <si>
    <t xml:space="preserve">Wholesale and retail trade services; repair services of motor vehicles and motorcycles </t>
  </si>
  <si>
    <t>Transportation and storage services</t>
  </si>
  <si>
    <t xml:space="preserve">Accommodation and food services </t>
  </si>
  <si>
    <t xml:space="preserve">Publishing, audiovisual and broadcasting services </t>
  </si>
  <si>
    <t xml:space="preserve">Telecommunications services </t>
  </si>
  <si>
    <t xml:space="preserve">Computer programming, consultancy and related services; information services </t>
  </si>
  <si>
    <t xml:space="preserve">Financial and insurance services </t>
  </si>
  <si>
    <t xml:space="preserve">Real estate services </t>
  </si>
  <si>
    <t xml:space="preserve">Legal and accounting services; services of head offices; management consultancy services; architectural and engineering services; technical testing and analysis services </t>
  </si>
  <si>
    <t xml:space="preserve">Scientific research and development services </t>
  </si>
  <si>
    <t xml:space="preserve">Advertising and market research services; other professional, scientific and technical services; veterinary services </t>
  </si>
  <si>
    <t>Administrative and support services</t>
  </si>
  <si>
    <t xml:space="preserve">Public administration and defence services; compulsory social security services </t>
  </si>
  <si>
    <t xml:space="preserve">Education services </t>
  </si>
  <si>
    <t xml:space="preserve">Human health services </t>
  </si>
  <si>
    <t xml:space="preserve">Social work services </t>
  </si>
  <si>
    <t xml:space="preserve">Arts, entertainment and recreation services </t>
  </si>
  <si>
    <t>Other services</t>
  </si>
  <si>
    <t>Services of households as employers; undifferentiated goods and services produced by households for own use</t>
  </si>
  <si>
    <t>Higher skilled, male</t>
  </si>
  <si>
    <t>Higher skilled, female</t>
  </si>
  <si>
    <t>Taxes</t>
  </si>
  <si>
    <t>f-surp need to be split into wages to entrepreneurs/self employed and capital income</t>
  </si>
  <si>
    <t>wages (f-lab + share of f-surp)</t>
  </si>
  <si>
    <t>Capital (Rest of f-surp)</t>
  </si>
  <si>
    <t>ent</t>
  </si>
  <si>
    <t>taxes</t>
  </si>
  <si>
    <t>Savings</t>
  </si>
  <si>
    <t>Total SAM</t>
  </si>
  <si>
    <t>Commodity</t>
  </si>
  <si>
    <t>rest of the world</t>
  </si>
  <si>
    <t>private investment</t>
  </si>
  <si>
    <t>public investment</t>
  </si>
  <si>
    <t>change in inventories</t>
  </si>
  <si>
    <t>Government</t>
  </si>
  <si>
    <t>Enterprise</t>
  </si>
  <si>
    <t>Personal income tax</t>
  </si>
  <si>
    <t>Profit tax</t>
  </si>
  <si>
    <t>Commodity tax</t>
  </si>
  <si>
    <t>Sales subsidy</t>
  </si>
  <si>
    <t>Net operating surplus/Net mixed income</t>
  </si>
  <si>
    <t>Compensation of employees</t>
  </si>
  <si>
    <t>Other taxes on production less other subsidies on production</t>
  </si>
  <si>
    <t>Transfer data still missing --&gt; incomplete</t>
  </si>
  <si>
    <t>NACE rev.2</t>
  </si>
  <si>
    <t>1-3</t>
  </si>
  <si>
    <t>5-9</t>
  </si>
  <si>
    <t>10-12</t>
  </si>
  <si>
    <t>13-15</t>
  </si>
  <si>
    <t>16-18</t>
  </si>
  <si>
    <t>22-23</t>
  </si>
  <si>
    <t>24-25</t>
  </si>
  <si>
    <t>29-30</t>
  </si>
  <si>
    <t>31-33</t>
  </si>
  <si>
    <t>35</t>
  </si>
  <si>
    <t>36-39</t>
  </si>
  <si>
    <t>41-43</t>
  </si>
  <si>
    <t>45-47</t>
  </si>
  <si>
    <t>49-53</t>
  </si>
  <si>
    <t>55-56</t>
  </si>
  <si>
    <t>58-60</t>
  </si>
  <si>
    <t>61</t>
  </si>
  <si>
    <t>62-63</t>
  </si>
  <si>
    <t>64-66</t>
  </si>
  <si>
    <t>68</t>
  </si>
  <si>
    <t>69-71</t>
  </si>
  <si>
    <t>72</t>
  </si>
  <si>
    <t>73-75</t>
  </si>
  <si>
    <t>77-82</t>
  </si>
  <si>
    <t>87-88</t>
  </si>
  <si>
    <t>90-93</t>
  </si>
  <si>
    <t>94-96</t>
  </si>
  <si>
    <t>97-99</t>
  </si>
  <si>
    <t>code</t>
  </si>
  <si>
    <t>Current Split of factors</t>
  </si>
  <si>
    <t>Desired split of factors</t>
  </si>
  <si>
    <t>Desired split of households</t>
  </si>
  <si>
    <t>Current split of households</t>
  </si>
  <si>
    <t>Column3</t>
  </si>
  <si>
    <t>Code</t>
  </si>
  <si>
    <t>Description</t>
  </si>
  <si>
    <t>Forestry and logging</t>
  </si>
  <si>
    <t>Extraction of crude petroleum and natural gas</t>
  </si>
  <si>
    <t>Mining of uranium and thorium ores</t>
  </si>
  <si>
    <t>Manufacture of tobacco products</t>
  </si>
  <si>
    <t>Collection, purification and distribution of water</t>
  </si>
  <si>
    <t>Telecommunications</t>
  </si>
  <si>
    <t>Veterinary activities</t>
  </si>
  <si>
    <t>Social work activities without accommodation</t>
  </si>
  <si>
    <t>Sewage and refuse disposal, sanitation and similar activities</t>
  </si>
  <si>
    <t>Gambling and betting activities</t>
  </si>
  <si>
    <t>Private households with employed persons</t>
  </si>
  <si>
    <t>Divisions</t>
  </si>
  <si>
    <t>https://www.idescat.cat/classificacions/?tc=5&amp;v0=1&amp;id=nace-rev1-en&amp;v2=3&amp;lang=en</t>
  </si>
  <si>
    <t>01</t>
  </si>
  <si>
    <t>Agriculture, hunting and related service activities</t>
  </si>
  <si>
    <t>02</t>
  </si>
  <si>
    <t>Forestry, logging and related service activities</t>
  </si>
  <si>
    <t>05</t>
  </si>
  <si>
    <t>Fishing, operation of fish hatcheries and fish farms; service activities incidental to fishing</t>
  </si>
  <si>
    <t>10</t>
  </si>
  <si>
    <t>Mining of coal and lignite; extraction of peat</t>
  </si>
  <si>
    <t>11</t>
  </si>
  <si>
    <t>Extraction of crude petroleum and natural gas; service activities incidental to oil and gas extraction excluding surveying</t>
  </si>
  <si>
    <t>12</t>
  </si>
  <si>
    <t>13</t>
  </si>
  <si>
    <t>Mining of metal ores</t>
  </si>
  <si>
    <t>14</t>
  </si>
  <si>
    <t>Other mining and quarrying</t>
  </si>
  <si>
    <t>15</t>
  </si>
  <si>
    <t>Manufacture of food products and beverages</t>
  </si>
  <si>
    <t>16</t>
  </si>
  <si>
    <t>17</t>
  </si>
  <si>
    <t>Manufacture of textiles</t>
  </si>
  <si>
    <t>18</t>
  </si>
  <si>
    <t>Manufacture of wearing apparel; dressing and dyeing of fur</t>
  </si>
  <si>
    <t>19</t>
  </si>
  <si>
    <t>Tanning and dressing of leather; manufacture of luggage, handbags, saddlery, harness and footwear</t>
  </si>
  <si>
    <t>20</t>
  </si>
  <si>
    <t>Manufacture of wood and of products of wood and cork, except furniture; manufacture of articles of straw and plaiting materials</t>
  </si>
  <si>
    <t>21</t>
  </si>
  <si>
    <t>Manufacture of pulp, paper and paper products</t>
  </si>
  <si>
    <t>22</t>
  </si>
  <si>
    <t>Publishing, printing and reproduction of recorded media</t>
  </si>
  <si>
    <t>23</t>
  </si>
  <si>
    <t>Manufacture of coke, refined petroleum products and nuclear fuel</t>
  </si>
  <si>
    <t>24</t>
  </si>
  <si>
    <t>Manufacture of chemicals and chemical products</t>
  </si>
  <si>
    <t>25</t>
  </si>
  <si>
    <t>Manufacture of rubber and plastic products</t>
  </si>
  <si>
    <t>26</t>
  </si>
  <si>
    <t>Manufacture of other non-metallic mineral products</t>
  </si>
  <si>
    <t>27</t>
  </si>
  <si>
    <t>Manufacture of basic metals</t>
  </si>
  <si>
    <t>28</t>
  </si>
  <si>
    <t>Manufacture of fabricated metal products, except machinery and equipment</t>
  </si>
  <si>
    <t>29</t>
  </si>
  <si>
    <t>Manufacture of machinery and equipment n.e.c.</t>
  </si>
  <si>
    <t>30</t>
  </si>
  <si>
    <t>Manufacture of office machinery and computers</t>
  </si>
  <si>
    <t>31</t>
  </si>
  <si>
    <t>Manufacture of electrical machinery and apparatus n.e.c.</t>
  </si>
  <si>
    <t>32</t>
  </si>
  <si>
    <t>Manufacture of radio, television and communication equipment and apparatus</t>
  </si>
  <si>
    <t>33</t>
  </si>
  <si>
    <t>Manufacture of medical, precision and optical instruments, watches and clocks</t>
  </si>
  <si>
    <t>34</t>
  </si>
  <si>
    <t>Manufacture of motor vehicles, trailers and semi-trailers</t>
  </si>
  <si>
    <t>Manufacture of other transport equipment</t>
  </si>
  <si>
    <t>36</t>
  </si>
  <si>
    <t>Manufacture of furniture; manufacturing n.e.c.</t>
  </si>
  <si>
    <t>37</t>
  </si>
  <si>
    <t>Recycling</t>
  </si>
  <si>
    <t>40</t>
  </si>
  <si>
    <t>Electricity, gas, steam and hot water supply</t>
  </si>
  <si>
    <t>41</t>
  </si>
  <si>
    <t>45</t>
  </si>
  <si>
    <t>Construction</t>
  </si>
  <si>
    <t>50</t>
  </si>
  <si>
    <t>Sale, maintenance and repair of motor vehicles and motorcycles; retail sale of automotive fuel</t>
  </si>
  <si>
    <t>51</t>
  </si>
  <si>
    <t>Wholesale trade and commission trade, except of motor vehicles and motorcycles</t>
  </si>
  <si>
    <t>52</t>
  </si>
  <si>
    <t>Retail trade, except of motor vehicles and motorcycles; repair of personal and household goods</t>
  </si>
  <si>
    <t>55</t>
  </si>
  <si>
    <t>Hotels and restaurants</t>
  </si>
  <si>
    <t>60</t>
  </si>
  <si>
    <t>Land transport; transport via pipelines</t>
  </si>
  <si>
    <t>Water transport</t>
  </si>
  <si>
    <t>62</t>
  </si>
  <si>
    <t>Air transport</t>
  </si>
  <si>
    <t>63</t>
  </si>
  <si>
    <t>Supporting and auxiliary transport activities; activities of travel agencies</t>
  </si>
  <si>
    <t>64</t>
  </si>
  <si>
    <t>Post and telecommunications</t>
  </si>
  <si>
    <t>65</t>
  </si>
  <si>
    <t>Financial intermediation, except insurance and pension funding</t>
  </si>
  <si>
    <t>66</t>
  </si>
  <si>
    <t>Insurance and pension funding, except compulsory social security</t>
  </si>
  <si>
    <t>67</t>
  </si>
  <si>
    <t>Activities auxiliary to financial intermediation</t>
  </si>
  <si>
    <t>70</t>
  </si>
  <si>
    <t>Real estate activities</t>
  </si>
  <si>
    <t>71</t>
  </si>
  <si>
    <t>Renting of machinery and equipment without operator and of personal and household goods</t>
  </si>
  <si>
    <t>Computer and related activities</t>
  </si>
  <si>
    <t>73</t>
  </si>
  <si>
    <t>Research and development</t>
  </si>
  <si>
    <t>74</t>
  </si>
  <si>
    <t>Other business activities</t>
  </si>
  <si>
    <t>75</t>
  </si>
  <si>
    <t>Public administration and defence; compulsory social security</t>
  </si>
  <si>
    <t>80</t>
  </si>
  <si>
    <t>Education</t>
  </si>
  <si>
    <t>85</t>
  </si>
  <si>
    <t>Health and social work</t>
  </si>
  <si>
    <t>90</t>
  </si>
  <si>
    <t>91</t>
  </si>
  <si>
    <t>Activities of membership organization n.e.c.</t>
  </si>
  <si>
    <t>92</t>
  </si>
  <si>
    <t>Recreational, cultural and sporting activities</t>
  </si>
  <si>
    <t>93</t>
  </si>
  <si>
    <t>Other service activities</t>
  </si>
  <si>
    <t>95</t>
  </si>
  <si>
    <t>99</t>
  </si>
  <si>
    <t>Extra-territorial organizations and bodies</t>
  </si>
  <si>
    <t>Crop and animal production, hunting and related service activities</t>
  </si>
  <si>
    <t>03</t>
  </si>
  <si>
    <t>Fishing and aquaculture</t>
  </si>
  <si>
    <t>Mining of coal and lignite</t>
  </si>
  <si>
    <t>06</t>
  </si>
  <si>
    <t>07</t>
  </si>
  <si>
    <t>08</t>
  </si>
  <si>
    <t>09</t>
  </si>
  <si>
    <t>Mining support service activities</t>
  </si>
  <si>
    <t>Manufacture of food products</t>
  </si>
  <si>
    <t>Manufacture of beverages</t>
  </si>
  <si>
    <t>Manufacture of wearing apparel</t>
  </si>
  <si>
    <t>Manufacture of leather and related products</t>
  </si>
  <si>
    <t>Manufacture of paper and paper products</t>
  </si>
  <si>
    <t>Printing and reproduction of recorded media</t>
  </si>
  <si>
    <t>Manufacture of coke and refined petroleum products</t>
  </si>
  <si>
    <t>Manufacture of basic pharmaceutical products and pharmaceutical preparations</t>
  </si>
  <si>
    <t>Manufacture of computer, electronic and optical products</t>
  </si>
  <si>
    <t>Manufacture of electrical equipment</t>
  </si>
  <si>
    <t>Manufacture of furniture</t>
  </si>
  <si>
    <t>Other manufacturing</t>
  </si>
  <si>
    <t>Repair and installation of machinery and equipment</t>
  </si>
  <si>
    <t>Electricity, gas, steam and air conditioning supply</t>
  </si>
  <si>
    <t>Water collection, treatment and supply</t>
  </si>
  <si>
    <t>Sewerage</t>
  </si>
  <si>
    <t>38</t>
  </si>
  <si>
    <t>Waste collection, treatment and disposal activities; materials recovery</t>
  </si>
  <si>
    <t>39</t>
  </si>
  <si>
    <t>Remediation activities and other waste management services</t>
  </si>
  <si>
    <t>Construction of buildings</t>
  </si>
  <si>
    <t>42</t>
  </si>
  <si>
    <t>Civil engineering</t>
  </si>
  <si>
    <t>43</t>
  </si>
  <si>
    <t>Specialised construction activities</t>
  </si>
  <si>
    <t>Wholesale and retail trade and repair of motor vehicles and motorcycles</t>
  </si>
  <si>
    <t>46</t>
  </si>
  <si>
    <t>Wholesale trade, except of motor vehicles and motorcycles</t>
  </si>
  <si>
    <t>47</t>
  </si>
  <si>
    <t>Retail trade, except of motor vehicles and motorcycles</t>
  </si>
  <si>
    <t>49</t>
  </si>
  <si>
    <t>Land transport and transport via pipelines</t>
  </si>
  <si>
    <t>Warehousing and support activities for transportation</t>
  </si>
  <si>
    <t>53</t>
  </si>
  <si>
    <t>Postal and courier activities</t>
  </si>
  <si>
    <t>Accommodation</t>
  </si>
  <si>
    <t>56</t>
  </si>
  <si>
    <t>Food and beverage service activities</t>
  </si>
  <si>
    <t>58</t>
  </si>
  <si>
    <t>Publishing activities</t>
  </si>
  <si>
    <t>59</t>
  </si>
  <si>
    <t>Motion picture, video and television programme production, sound recording and music publishing activities</t>
  </si>
  <si>
    <t>Programming and broadcasting activities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</si>
  <si>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</si>
  <si>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</si>
  <si>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</si>
  <si>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</si>
  <si>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</si>
  <si>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69</t>
  </si>
  <si>
    <t>Legal and accounting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</si>
  <si>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</si>
  <si>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</si>
  <si>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</si>
  <si>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</si>
  <si>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</si>
  <si>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77</t>
  </si>
  <si>
    <t>Rental and leasing activities</t>
  </si>
  <si>
    <t>78</t>
  </si>
  <si>
    <t>Employment activities</t>
  </si>
  <si>
    <t>79</t>
  </si>
  <si>
    <t>Travel agency, tour operator and other reservation service and related activities</t>
  </si>
  <si>
    <t>Security and investigation activities</t>
  </si>
  <si>
    <t>81</t>
  </si>
  <si>
    <t>Services to buildings and landscape activities</t>
  </si>
  <si>
    <t>82</t>
  </si>
  <si>
    <t>Office administrative, office support and other business support activities</t>
  </si>
  <si>
    <t>84</t>
  </si>
  <si>
    <t>86</t>
  </si>
  <si>
    <t>Human health activities</t>
  </si>
  <si>
    <t>87</t>
  </si>
  <si>
    <t>Residential care activities</t>
  </si>
  <si>
    <t>88</t>
  </si>
  <si>
    <t>Creative, arts and entertainment activities</t>
  </si>
  <si>
    <t>Libraries, archives, museums and other cultural activities</t>
  </si>
  <si>
    <t>Sports activities and amusement and recreation activities</t>
  </si>
  <si>
    <t>94</t>
  </si>
  <si>
    <t>Activities of membership organisations</t>
  </si>
  <si>
    <t>Repair of computers and personal and household goods</t>
  </si>
  <si>
    <t>96</t>
  </si>
  <si>
    <t>Other personal service activities</t>
  </si>
  <si>
    <t>97</t>
  </si>
  <si>
    <t>Activities of households as employers of domestic personnel</t>
  </si>
  <si>
    <t>98</t>
  </si>
  <si>
    <t>Undifferentiated goods- and services-producing activities of private households for own use</t>
  </si>
  <si>
    <t>Activities of extraterritorial organisations and bodies</t>
  </si>
  <si>
    <t>rev1</t>
  </si>
  <si>
    <t>description</t>
  </si>
  <si>
    <t>rev2_correspondence</t>
  </si>
  <si>
    <t>SAM_description</t>
  </si>
  <si>
    <t>Rev2_correspondence</t>
  </si>
  <si>
    <t>Female</t>
  </si>
  <si>
    <t>Low Skill</t>
  </si>
  <si>
    <t>Male</t>
  </si>
  <si>
    <t>Medium Skill</t>
  </si>
  <si>
    <t>High Skill</t>
  </si>
  <si>
    <t>Percent</t>
  </si>
  <si>
    <t>Gender</t>
  </si>
  <si>
    <t>SkillLevel</t>
  </si>
  <si>
    <t>NA</t>
  </si>
  <si>
    <t>Wages</t>
  </si>
  <si>
    <t>UrbanOrRural</t>
  </si>
  <si>
    <t>Rural</t>
  </si>
  <si>
    <t>Urban</t>
  </si>
  <si>
    <t>Available expenditure commodities</t>
  </si>
  <si>
    <t>On food, beverages, tobacco</t>
  </si>
  <si>
    <t>On clothing and footwear</t>
  </si>
  <si>
    <t>On household goods</t>
  </si>
  <si>
    <t>On health care</t>
  </si>
  <si>
    <t>On fuel and electricity</t>
  </si>
  <si>
    <t>On transport</t>
  </si>
  <si>
    <t>On education</t>
  </si>
  <si>
    <t>Other consumption expenditure</t>
  </si>
  <si>
    <t>Total cash consumption expenditure</t>
  </si>
  <si>
    <t>On agricultural activity</t>
  </si>
  <si>
    <t>On transfers</t>
  </si>
  <si>
    <t>On saving and lending</t>
  </si>
  <si>
    <t>On property acquisition</t>
  </si>
  <si>
    <t>Non-consumption cash expenditure</t>
  </si>
  <si>
    <t>FactorType</t>
  </si>
  <si>
    <t>EmStatus</t>
  </si>
  <si>
    <t>UrbanOrRural</t>
  </si>
  <si>
    <t>Quintile</t>
  </si>
  <si>
    <t>Female_Low Skill</t>
  </si>
  <si>
    <t>Female_Medium Skill</t>
  </si>
  <si>
    <t>Female_High Skill</t>
  </si>
  <si>
    <t>Male_Low Skill</t>
  </si>
  <si>
    <t>Male_Medium Skill</t>
  </si>
  <si>
    <t>Male_High Skill</t>
  </si>
  <si>
    <t>f-lab</t>
  </si>
  <si>
    <t>Employee</t>
  </si>
  <si>
    <t>Rural</t>
  </si>
  <si>
    <t>Q1</t>
  </si>
  <si>
    <t>Q2</t>
  </si>
  <si>
    <t>Q3</t>
  </si>
  <si>
    <t>Q4</t>
  </si>
  <si>
    <t>Q5</t>
  </si>
  <si>
    <t>Urban</t>
  </si>
  <si>
    <t>Employer</t>
  </si>
  <si>
    <t>Own Account (Non-Ag.)</t>
  </si>
  <si>
    <t>Own Account (Ag.)</t>
  </si>
  <si>
    <t>Unpaid Worker</t>
  </si>
  <si>
    <t>f-surp</t>
  </si>
  <si>
    <t>Capital</t>
  </si>
  <si>
    <t>Gender</t>
  </si>
  <si>
    <t>SkillLevel</t>
  </si>
  <si>
    <t>a-agri</t>
  </si>
  <si>
    <t>a-mine</t>
  </si>
  <si>
    <t>a-food</t>
  </si>
  <si>
    <t>a-text</t>
  </si>
  <si>
    <t>a-ppp</t>
  </si>
  <si>
    <t>a-p_c</t>
  </si>
  <si>
    <t>a-che</t>
  </si>
  <si>
    <t>a-bph</t>
  </si>
  <si>
    <t>a-rnmm</t>
  </si>
  <si>
    <t>a-meta</t>
  </si>
  <si>
    <t>a-ele</t>
  </si>
  <si>
    <t>a-eeq</t>
  </si>
  <si>
    <t>a-ome</t>
  </si>
  <si>
    <t>a-mvh</t>
  </si>
  <si>
    <t>a-omf</t>
  </si>
  <si>
    <t>a-ely</t>
  </si>
  <si>
    <t>a-wtr</t>
  </si>
  <si>
    <t>a-cns</t>
  </si>
  <si>
    <t>a-trd</t>
  </si>
  <si>
    <t>a-trans</t>
  </si>
  <si>
    <t>a-afs</t>
  </si>
  <si>
    <t>a-publ</t>
  </si>
  <si>
    <t>a-tele</t>
  </si>
  <si>
    <t>a-info</t>
  </si>
  <si>
    <t>a-ofi</t>
  </si>
  <si>
    <t>a-rsa</t>
  </si>
  <si>
    <t>a-obs</t>
  </si>
  <si>
    <t>a-scie</t>
  </si>
  <si>
    <t>a-prof</t>
  </si>
  <si>
    <t>a-supp</t>
  </si>
  <si>
    <t>a-admi</t>
  </si>
  <si>
    <t>a-educ</t>
  </si>
  <si>
    <t>a-heal</t>
  </si>
  <si>
    <t>a-soci</t>
  </si>
  <si>
    <t>a-arts</t>
  </si>
  <si>
    <t>a-oser</t>
  </si>
  <si>
    <t>a-dwe</t>
  </si>
  <si>
    <t>NA</t>
  </si>
  <si>
    <t>Female</t>
  </si>
  <si>
    <t>Low Skill</t>
  </si>
  <si>
    <t>Male</t>
  </si>
  <si>
    <t>Medium Skill</t>
  </si>
  <si>
    <t>High Skill</t>
  </si>
  <si>
    <t xml:space="preserve">FactorType</t>
  </si>
  <si>
    <t xml:space="preserve">EmStatus</t>
  </si>
  <si>
    <t xml:space="preserve">UrbanOrRural</t>
  </si>
  <si>
    <t xml:space="preserve">Quintile</t>
  </si>
  <si>
    <t xml:space="preserve">Female_Low Skill</t>
  </si>
  <si>
    <t xml:space="preserve">Female_Medium Skill</t>
  </si>
  <si>
    <t xml:space="preserve">Female_High Skill</t>
  </si>
  <si>
    <t xml:space="preserve">Male_Low Skill</t>
  </si>
  <si>
    <t xml:space="preserve">Male_Medium Skill</t>
  </si>
  <si>
    <t xml:space="preserve">Male_High Skill</t>
  </si>
  <si>
    <t xml:space="preserve">f-lab</t>
  </si>
  <si>
    <t xml:space="preserve">Employee</t>
  </si>
  <si>
    <t xml:space="preserve">Rural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</si>
  <si>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</si>
  <si>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</si>
  <si>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</si>
  <si>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</si>
  <si>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</si>
  <si>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Urban</t>
  </si>
  <si>
    <t xml:space="preserve">Employer</t>
  </si>
  <si>
    <t xml:space="preserve">Own Account (Non-Ag.)</t>
  </si>
  <si>
    <t xml:space="preserve">Own Account (Ag.)</t>
  </si>
  <si>
    <t xml:space="preserve">Unpaid Worker</t>
  </si>
  <si>
    <t xml:space="preserve">f-surp</t>
  </si>
  <si>
    <t xml:space="preserve">Capital</t>
  </si>
  <si>
    <t xml:space="preserve">Gender</t>
  </si>
  <si>
    <t xml:space="preserve">SkillLevel</t>
  </si>
  <si>
    <t xml:space="preserve">a-agri</t>
  </si>
  <si>
    <t xml:space="preserve">a-mine</t>
  </si>
  <si>
    <t xml:space="preserve">a-food</t>
  </si>
  <si>
    <t xml:space="preserve">a-text</t>
  </si>
  <si>
    <t xml:space="preserve">a-ppp</t>
  </si>
  <si>
    <t xml:space="preserve">a-p_c</t>
  </si>
  <si>
    <t xml:space="preserve">a-che</t>
  </si>
  <si>
    <t xml:space="preserve">a-bph</t>
  </si>
  <si>
    <t xml:space="preserve">a-rnmm</t>
  </si>
  <si>
    <t xml:space="preserve">a-meta</t>
  </si>
  <si>
    <t xml:space="preserve">a-ele</t>
  </si>
  <si>
    <t xml:space="preserve">a-eeq</t>
  </si>
  <si>
    <t xml:space="preserve">a-ome</t>
  </si>
  <si>
    <t xml:space="preserve">a-mvh</t>
  </si>
  <si>
    <t xml:space="preserve">a-omf</t>
  </si>
  <si>
    <t xml:space="preserve">a-ely</t>
  </si>
  <si>
    <t xml:space="preserve">a-wtr</t>
  </si>
  <si>
    <t xml:space="preserve">a-cns</t>
  </si>
  <si>
    <t xml:space="preserve">a-trd</t>
  </si>
  <si>
    <t xml:space="preserve">a-trans</t>
  </si>
  <si>
    <t xml:space="preserve">a-afs</t>
  </si>
  <si>
    <t xml:space="preserve">a-publ</t>
  </si>
  <si>
    <t xml:space="preserve">a-tele</t>
  </si>
  <si>
    <t xml:space="preserve">a-info</t>
  </si>
  <si>
    <t xml:space="preserve">a-ofi</t>
  </si>
  <si>
    <t xml:space="preserve">a-rsa</t>
  </si>
  <si>
    <t xml:space="preserve">a-obs</t>
  </si>
  <si>
    <t xml:space="preserve">a-scie</t>
  </si>
  <si>
    <t xml:space="preserve">a-prof</t>
  </si>
  <si>
    <t xml:space="preserve">a-supp</t>
  </si>
  <si>
    <t xml:space="preserve">a-admi</t>
  </si>
  <si>
    <t xml:space="preserve">a-educ</t>
  </si>
  <si>
    <t xml:space="preserve">a-heal</t>
  </si>
  <si>
    <t xml:space="preserve">a-soci</t>
  </si>
  <si>
    <t xml:space="preserve">a-arts</t>
  </si>
  <si>
    <t xml:space="preserve">a-oser</t>
  </si>
  <si>
    <t xml:space="preserve">a-dwe</t>
  </si>
  <si>
    <t xml:space="preserve">NA</t>
  </si>
  <si>
    <t xml:space="preserve">Female</t>
  </si>
  <si>
    <t xml:space="preserve">Low Skill</t>
  </si>
  <si>
    <t xml:space="preserve">Male</t>
  </si>
  <si>
    <t xml:space="preserve">Medium Skill</t>
  </si>
  <si>
    <t xml:space="preserve">High 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</si>
</sst>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\ _€_-;\-* #,##0\ _€_-;_-* &quot;-&quot;??\ _€_-;_-@_-"/>
    <numFmt numFmtId="165" formatCode="0.0%"/>
    <numFmt numFmtId="166" formatCode="_(* #,##0.0_);_(* \(#,##0.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b/>
    </font>
    <font>
      <sz val="11"/>
      <color theme="0"/>
      <name val="Calibri"/>
      <b/>
    </font>
    <font>
      <sz val="11"/>
      <color theme="1"/>
      <name val="Arial Narrow"/>
      <b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top style="medium">
        <color indexed="64"/>
      </top>
      <bottom style="thin">
        <color indexed="64"/>
      </bottom>
    </border>
    <border>
      <top style="medium">
        <color indexed="64"/>
      </top>
      <bottom style="thin">
        <color indexed="64"/>
      </bottom>
    </border>
    <border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</border>
    <border>
      <left style="medium">
        <color indexed="64"/>
      </left>
      <right style="medium">
        <color indexed="64"/>
      </right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medium">
        <color indexed="64"/>
      </right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medium">
        <color indexed="64"/>
      </left>
      <right style="medium">
        <color indexed="64"/>
      </right>
      <bottom style="thin">
        <color indexed="64"/>
      </bottom>
    </border>
    <border>
      <left style="medium">
        <color indexed="64"/>
      </left>
      <top style="medium">
        <color indexed="64"/>
      </top>
      <bottom style="medium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top style="medium">
        <color indexed="64"/>
      </top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</border>
    <border>
      <left style="medium">
        <color indexed="64"/>
      </left>
      <right style="thin">
        <color indexed="64"/>
      </right>
      <top style="medium">
        <color indexed="64"/>
      </top>
    </border>
    <border>
      <left style="thin">
        <color indexed="64"/>
      </left>
      <right style="thin">
        <color indexed="64"/>
      </right>
      <top style="medium">
        <color indexed="64"/>
      </top>
    </border>
    <border>
      <left style="thin">
        <color indexed="64"/>
      </left>
      <right style="medium">
        <color indexed="64"/>
      </right>
      <top style="medium">
        <color indexed="64"/>
      </top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</border>
    <border>
      <left style="medium">
        <color indexed="64"/>
      </left>
      <right style="medium">
        <color indexed="64"/>
      </right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2" borderId="0" xfId="0" applyFont="1" applyFill="1"/>
    <xf numFmtId="164" fontId="1" fillId="0" borderId="1" xfId="0" applyFont="1" applyNumberFormat="1" applyBorder="1" applyAlignment="1">
      <alignment horizontal="center" vertical="center" wrapText="1"/>
    </xf>
    <xf numFmtId="165" fontId="1" fillId="2" borderId="2" xfId="0" applyFont="1" applyNumberFormat="1" applyFill="1" applyBorder="1"/>
    <xf numFmtId="164" fontId="1" fillId="0" borderId="3" xfId="0" applyFont="1" applyNumberFormat="1" applyBorder="1" applyAlignment="1">
      <alignment horizontal="center" vertical="center" wrapText="1"/>
    </xf>
    <xf numFmtId="164" fontId="4" fillId="0" borderId="4" xfId="0" applyFont="1" applyNumberFormat="1" applyBorder="1" applyAlignment="1">
      <alignment horizontal="center" vertical="center"/>
    </xf>
    <xf numFmtId="164" fontId="4" fillId="0" borderId="5" xfId="0" applyFont="1" applyNumberFormat="1" applyBorder="1" applyAlignment="1">
      <alignment horizontal="center" vertical="center"/>
    </xf>
    <xf numFmtId="164" fontId="4" fillId="0" borderId="6" xfId="0" applyFont="1" applyNumberFormat="1" applyBorder="1" applyAlignment="1">
      <alignment horizontal="center" vertical="center"/>
    </xf>
    <xf numFmtId="164" fontId="4" fillId="0" borderId="7" xfId="0" applyFont="1" applyNumberFormat="1" applyBorder="1" applyAlignment="1">
      <alignment horizontal="center"/>
    </xf>
    <xf numFmtId="164" fontId="4" fillId="0" borderId="8" xfId="0" applyFont="1" applyNumberFormat="1" applyBorder="1" applyAlignment="1">
      <alignment horizontal="center"/>
    </xf>
    <xf numFmtId="164" fontId="4" fillId="0" borderId="9" xfId="0" applyFont="1" applyNumberFormat="1" applyBorder="1" applyAlignment="1">
      <alignment horizontal="center"/>
    </xf>
    <xf numFmtId="164" fontId="4" fillId="0" borderId="10" xfId="0" applyFont="1" applyNumberFormat="1" applyBorder="1" applyAlignment="1">
      <alignment horizontal="center" vertical="center"/>
    </xf>
    <xf numFmtId="164" fontId="4" fillId="0" borderId="11" xfId="0" applyFont="1" applyNumberFormat="1" applyBorder="1" applyAlignment="1">
      <alignment horizontal="center" vertical="center"/>
    </xf>
    <xf numFmtId="164" fontId="4" fillId="0" borderId="12" xfId="0" applyFont="1" applyNumberFormat="1" applyBorder="1" applyAlignment="1">
      <alignment horizontal="center"/>
    </xf>
    <xf numFmtId="164" fontId="4" fillId="0" borderId="13" xfId="0" applyFont="1" applyNumberFormat="1" applyBorder="1" applyAlignment="1">
      <alignment horizontal="center"/>
    </xf>
    <xf numFmtId="164" fontId="4" fillId="0" borderId="14" xfId="0" applyFont="1" applyNumberFormat="1" applyBorder="1" applyAlignment="1">
      <alignment horizontal="center"/>
    </xf>
    <xf numFmtId="164" fontId="4" fillId="0" borderId="8" xfId="0" applyFont="1" applyNumberFormat="1" applyBorder="1" applyAlignment="1">
      <alignment horizontal="center" vertical="center"/>
    </xf>
    <xf numFmtId="164" fontId="1" fillId="0" borderId="15" xfId="0" applyFont="1" applyNumberFormat="1" applyBorder="1" applyAlignment="1">
      <alignment horizontal="center" vertical="center" wrapText="1"/>
    </xf>
    <xf numFmtId="164" fontId="1" fillId="0" borderId="0" xfId="0" applyFont="1" applyNumberFormat="1"/>
    <xf numFmtId="164" fontId="1" fillId="0" borderId="16" xfId="0" applyFont="1" applyNumberFormat="1" applyBorder="1"/>
    <xf numFmtId="164" fontId="4" fillId="0" borderId="2" xfId="0" applyFont="1" applyNumberFormat="1" applyBorder="1" applyAlignment="1">
      <alignment horizontal="center" vertical="center"/>
    </xf>
    <xf numFmtId="164" fontId="1" fillId="0" borderId="4" xfId="0" applyFont="1" applyNumberFormat="1" applyBorder="1" applyAlignment="1">
      <alignment vertical="center"/>
    </xf>
    <xf numFmtId="164" fontId="1" fillId="0" borderId="4" xfId="0" applyFont="1" applyNumberFormat="1" applyBorder="1"/>
    <xf numFmtId="164" fontId="1" fillId="0" borderId="0" xfId="0" applyFont="1" applyNumberFormat="1" applyAlignment="1">
      <alignment horizontal="left"/>
    </xf>
    <xf numFmtId="0" fontId="1" fillId="2" borderId="2" xfId="0" applyFont="1" applyFill="1" applyBorder="1"/>
    <xf numFmtId="0" fontId="1" fillId="0" borderId="2" xfId="0" applyFont="1" applyBorder="1"/>
    <xf numFmtId="0" fontId="1" fillId="0" borderId="17" xfId="0" applyFont="1" applyBorder="1"/>
    <xf numFmtId="165" fontId="1" fillId="0" borderId="2" xfId="0" applyFont="1" applyNumberFormat="1" applyBorder="1"/>
    <xf numFmtId="164" fontId="1" fillId="0" borderId="18" xfId="0" applyFont="1" applyNumberFormat="1" applyBorder="1" applyAlignment="1">
      <alignment vertical="center"/>
    </xf>
    <xf numFmtId="164" fontId="2" fillId="0" borderId="19" xfId="0" applyFont="1" applyNumberFormat="1" applyBorder="1" applyAlignment="1">
      <alignment horizontal="center" vertical="center" wrapText="1"/>
    </xf>
    <xf numFmtId="0" fontId="1" fillId="0" borderId="20" xfId="0" applyFont="1" applyBorder="1"/>
    <xf numFmtId="0" fontId="1" fillId="0" borderId="21" xfId="0" applyFont="1" applyBorder="1"/>
    <xf numFmtId="166" fontId="1" fillId="0" borderId="2" xfId="0" applyFont="1" applyNumberFormat="1" applyBorder="1"/>
    <xf numFmtId="0" fontId="1" fillId="3" borderId="2" xfId="0" applyFont="1" applyFill="1" applyBorder="1"/>
    <xf numFmtId="0" fontId="1" fillId="4" borderId="2" xfId="0" applyFont="1" applyFill="1" applyBorder="1"/>
    <xf numFmtId="164" fontId="1" fillId="0" borderId="2" xfId="0" applyFont="1" applyNumberFormat="1" applyBorder="1" applyAlignment="1">
      <alignment horizontal="left"/>
    </xf>
    <xf numFmtId="43" fontId="1" fillId="0" borderId="0" xfId="0" applyFont="1" applyNumberFormat="1"/>
    <xf numFmtId="0" fontId="1" fillId="0" borderId="0" xfId="0" applyFont="1" applyAlignment="1">
      <alignment horizontal="left" indent="1"/>
    </xf>
    <xf numFmtId="164" fontId="1" fillId="5" borderId="4" xfId="0" applyFont="1" applyNumberFormat="1" applyFill="1" applyBorder="1"/>
    <xf numFmtId="164" fontId="1" fillId="0" borderId="2" xfId="0" applyFont="1" applyNumberFormat="1" applyBorder="1" applyAlignment="1">
      <alignment horizontal="center" vertical="center" wrapText="1"/>
    </xf>
    <xf numFmtId="164" fontId="1" fillId="6" borderId="2" xfId="0" applyFont="1" applyNumberFormat="1" applyFill="1" applyBorder="1"/>
    <xf numFmtId="0" fontId="1" fillId="6" borderId="2" xfId="0" applyFont="1" applyFill="1" applyBorder="1"/>
    <xf numFmtId="164" fontId="1" fillId="0" borderId="9" xfId="0" applyFont="1" applyNumberFormat="1" applyBorder="1" applyAlignment="1">
      <alignment horizontal="left"/>
    </xf>
    <xf numFmtId="164" fontId="2" fillId="0" borderId="2" xfId="0" applyFont="1" applyNumberFormat="1" applyBorder="1" applyAlignment="1">
      <alignment horizontal="center" vertical="center" wrapText="1"/>
    </xf>
    <xf numFmtId="164" fontId="2" fillId="0" borderId="22" xfId="0" applyFont="1" applyNumberFormat="1" applyBorder="1" applyAlignment="1">
      <alignment horizontal="center" vertical="center" wrapText="1"/>
    </xf>
    <xf numFmtId="164" fontId="4" fillId="0" borderId="17" xfId="0" applyFont="1" applyNumberFormat="1" applyBorder="1" applyAlignment="1">
      <alignment horizontal="center" vertical="center"/>
    </xf>
    <xf numFmtId="164" fontId="2" fillId="0" borderId="23" xfId="0" applyFont="1" applyNumberFormat="1" applyBorder="1" applyAlignment="1">
      <alignment horizontal="center" vertical="center" wrapText="1"/>
    </xf>
    <xf numFmtId="164" fontId="4" fillId="0" borderId="24" xfId="0" applyFont="1" applyNumberFormat="1" applyBorder="1" applyAlignment="1">
      <alignment horizontal="center" vertical="center"/>
    </xf>
    <xf numFmtId="0" fontId="1" fillId="2" borderId="20" xfId="0" applyFont="1" applyFill="1" applyBorder="1"/>
    <xf numFmtId="0" fontId="1" fillId="2" borderId="25" xfId="0" applyFont="1" applyFill="1" applyBorder="1"/>
    <xf numFmtId="164" fontId="1" fillId="2" borderId="4" xfId="0" applyFont="1" applyNumberFormat="1" applyFill="1" applyBorder="1"/>
    <xf numFmtId="164" fontId="4" fillId="0" borderId="21" xfId="0" applyFont="1" applyNumberFormat="1" applyBorder="1" applyAlignment="1">
      <alignment horizontal="center" vertical="center"/>
    </xf>
    <xf numFmtId="164" fontId="1" fillId="0" borderId="12" xfId="0" applyFont="1" applyNumberFormat="1" applyBorder="1" applyAlignment="1">
      <alignment horizontal="center" vertical="center" wrapText="1"/>
    </xf>
    <xf numFmtId="164" fontId="4" fillId="0" borderId="19" xfId="0" applyFont="1" applyNumberFormat="1" applyBorder="1" applyAlignment="1">
      <alignment horizontal="center" vertical="center"/>
    </xf>
    <xf numFmtId="164" fontId="4" fillId="0" borderId="26" xfId="0" applyFont="1" applyNumberFormat="1" applyBorder="1" applyAlignment="1">
      <alignment horizontal="center" vertical="center"/>
    </xf>
    <xf numFmtId="164" fontId="4" fillId="0" borderId="27" xfId="0" applyFont="1" applyNumberFormat="1" applyBorder="1" applyAlignment="1">
      <alignment horizontal="center" vertical="center"/>
    </xf>
    <xf numFmtId="164" fontId="4" fillId="0" borderId="19" xfId="0" applyFont="1" applyNumberFormat="1" applyBorder="1" applyAlignment="1">
      <alignment horizontal="center"/>
    </xf>
    <xf numFmtId="164" fontId="4" fillId="0" borderId="26" xfId="0" applyFont="1" applyNumberFormat="1" applyBorder="1" applyAlignment="1">
      <alignment horizontal="center"/>
    </xf>
    <xf numFmtId="164" fontId="4" fillId="0" borderId="27" xfId="0" applyFont="1" applyNumberFormat="1" applyBorder="1" applyAlignment="1">
      <alignment horizontal="center"/>
    </xf>
    <xf numFmtId="164" fontId="4" fillId="0" borderId="28" xfId="0" applyFont="1" applyNumberFormat="1" applyBorder="1" applyAlignment="1">
      <alignment horizontal="center" vertical="center"/>
    </xf>
    <xf numFmtId="164" fontId="4" fillId="0" borderId="29" xfId="0" applyFont="1" applyNumberFormat="1" applyBorder="1" applyAlignment="1">
      <alignment horizontal="center" vertical="center"/>
    </xf>
    <xf numFmtId="164" fontId="4" fillId="0" borderId="30" xfId="0" applyFont="1" applyNumberFormat="1" applyBorder="1" applyAlignment="1">
      <alignment horizontal="center" vertical="center"/>
    </xf>
    <xf numFmtId="164" fontId="4" fillId="0" borderId="31" xfId="0" applyFont="1" applyNumberFormat="1" applyBorder="1" applyAlignment="1">
      <alignment horizontal="center" vertical="center"/>
    </xf>
    <xf numFmtId="164" fontId="4" fillId="0" borderId="2" xfId="0" applyFont="1" applyNumberFormat="1" applyBorder="1" applyAlignment="1">
      <alignment horizontal="center"/>
    </xf>
    <xf numFmtId="164" fontId="4" fillId="0" borderId="23" xfId="0" applyFont="1" applyNumberFormat="1" applyBorder="1" applyAlignment="1">
      <alignment horizontal="center"/>
    </xf>
    <xf numFmtId="164" fontId="4" fillId="0" borderId="32" xfId="0" applyFont="1" applyNumberFormat="1" applyBorder="1" applyAlignment="1">
      <alignment horizontal="center"/>
    </xf>
    <xf numFmtId="0" fontId="2" fillId="0" borderId="33" xfId="0" applyFont="1" applyBorder="1" applyAlignment="1">
      <alignment horizontal="right" vertical="center"/>
    </xf>
    <xf numFmtId="0" fontId="2" fillId="0" borderId="34" xfId="0" applyFont="1" applyBorder="1" applyAlignment="1">
      <alignment horizontal="right" vertical="center"/>
    </xf>
    <xf numFmtId="164" fontId="4" fillId="0" borderId="23" xfId="0" applyFont="1" applyNumberFormat="1" applyBorder="1" applyAlignment="1">
      <alignment horizontal="center" vertical="center"/>
    </xf>
    <xf numFmtId="164" fontId="4" fillId="0" borderId="32" xfId="0" applyFont="1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2" topLeftCell="BS75" activePane="bottomRight" state="frozen"/>
      <selection pane="topRight" activeCell="C1" sqref="C1"/>
      <selection pane="bottomLeft" activeCell="A3" sqref="A3"/>
      <selection pane="bottomRight" activeCell="CH85" sqref="CF85:CH85"/>
    </sheetView>
  </sheetViews>
  <sheetFormatPr defaultRowHeight="15.0" baseColWidth="10"/>
  <sheetData>
    <row r="2"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  <c r="AP2" t="s">
        <v>80</v>
      </c>
      <c r="AQ2" t="s">
        <v>81</v>
      </c>
      <c r="AR2" t="s">
        <v>82</v>
      </c>
      <c r="AS2" t="s">
        <v>83</v>
      </c>
      <c r="AT2" t="s">
        <v>84</v>
      </c>
      <c r="AU2" t="s">
        <v>85</v>
      </c>
      <c r="AV2" t="s">
        <v>86</v>
      </c>
      <c r="AW2" t="s">
        <v>87</v>
      </c>
      <c r="AX2" t="s">
        <v>88</v>
      </c>
      <c r="AY2" t="s">
        <v>89</v>
      </c>
      <c r="AZ2" t="s">
        <v>90</v>
      </c>
      <c r="BA2" t="s">
        <v>91</v>
      </c>
      <c r="BB2" t="s">
        <v>92</v>
      </c>
      <c r="BC2" t="s">
        <v>93</v>
      </c>
      <c r="BD2" t="s">
        <v>94</v>
      </c>
      <c r="BE2" t="s">
        <v>95</v>
      </c>
      <c r="BF2" t="s">
        <v>96</v>
      </c>
      <c r="BG2" t="s">
        <v>97</v>
      </c>
      <c r="BH2" t="s">
        <v>98</v>
      </c>
      <c r="BI2" t="s">
        <v>99</v>
      </c>
      <c r="BJ2" t="s">
        <v>100</v>
      </c>
      <c r="BK2" t="s">
        <v>101</v>
      </c>
      <c r="BL2" t="s">
        <v>102</v>
      </c>
      <c r="BM2" t="s">
        <v>103</v>
      </c>
      <c r="BN2" t="s">
        <v>104</v>
      </c>
      <c r="BO2" t="s">
        <v>105</v>
      </c>
      <c r="BP2" t="s">
        <v>106</v>
      </c>
      <c r="BQ2" t="s">
        <v>107</v>
      </c>
      <c r="BR2" t="s">
        <v>108</v>
      </c>
      <c r="BS2" t="s">
        <v>109</v>
      </c>
      <c r="BT2" t="s">
        <v>110</v>
      </c>
      <c r="BU2" t="s">
        <v>111</v>
      </c>
      <c r="BV2" t="s">
        <v>112</v>
      </c>
      <c r="BW2" t="s">
        <v>113</v>
      </c>
      <c r="BX2" t="s">
        <v>114</v>
      </c>
      <c r="BY2" t="s">
        <v>115</v>
      </c>
      <c r="BZ2" t="s">
        <v>116</v>
      </c>
      <c r="CA2" t="s">
        <v>117</v>
      </c>
      <c r="CB2" t="s">
        <v>118</v>
      </c>
      <c r="CC2" t="s">
        <v>119</v>
      </c>
      <c r="CD2" t="s">
        <v>120</v>
      </c>
      <c r="CE2" t="s">
        <v>121</v>
      </c>
      <c r="CF2" t="s">
        <v>122</v>
      </c>
      <c r="CG2" t="s">
        <v>123</v>
      </c>
      <c r="CH2" t="s">
        <v>124</v>
      </c>
      <c r="CI2" t="s">
        <v>125</v>
      </c>
      <c r="CJ2" t="s">
        <v>126</v>
      </c>
      <c r="CK2" t="s">
        <v>127</v>
      </c>
      <c r="CL2" t="s">
        <v>128</v>
      </c>
      <c r="CM2" t="s">
        <v>129</v>
      </c>
    </row>
    <row r="3">
      <c r="B3" t="s">
        <v>41</v>
      </c>
      <c r="AN3" t="n">
        <v>7431.0786099339239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</row>
    <row r="4">
      <c r="B4" t="s">
        <v>42</v>
      </c>
      <c r="AN4" t="n">
        <v>0</v>
      </c>
      <c r="AO4" t="n">
        <v>1517.6300695081129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18.000459733201811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0.12748014415044875</v>
      </c>
      <c r="BE4" t="n">
        <v>5.2570440532140772</v>
      </c>
      <c r="BF4" t="n">
        <v>36.213397589433562</v>
      </c>
      <c r="BG4" t="n">
        <v>5.5470825439165212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0.6466782960824361</v>
      </c>
      <c r="BN4" t="n">
        <v>2.1681551562159783E-3</v>
      </c>
      <c r="BO4" t="n">
        <v>0</v>
      </c>
      <c r="BP4" t="n">
        <v>0</v>
      </c>
      <c r="BQ4" t="n">
        <v>97.336698874099142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B5" t="s">
        <v>43</v>
      </c>
      <c r="AN5" t="n">
        <v>0</v>
      </c>
      <c r="AO5" t="n">
        <v>1.0295423933014254E-2</v>
      </c>
      <c r="AP5" t="n">
        <v>11712.067448447586</v>
      </c>
      <c r="AQ5" t="n">
        <v>0.14363363106079433</v>
      </c>
      <c r="AR5" t="n">
        <v>0.17440371846083383</v>
      </c>
      <c r="AS5" t="n">
        <v>0</v>
      </c>
      <c r="AT5" t="n">
        <v>1.549993384619941</v>
      </c>
      <c r="AU5" t="n">
        <v>0</v>
      </c>
      <c r="AV5" t="n">
        <v>2.97468446589563</v>
      </c>
      <c r="AW5" t="n">
        <v>1.134204629782787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0.42873012366469415</v>
      </c>
      <c r="BD5" t="n">
        <v>0.62676099924137829</v>
      </c>
      <c r="BE5" t="n">
        <v>0</v>
      </c>
      <c r="BF5" t="n">
        <v>434.8870212842271</v>
      </c>
      <c r="BG5" t="n">
        <v>0.53424591705012137</v>
      </c>
      <c r="BH5" t="n">
        <v>14.734850686070025</v>
      </c>
      <c r="BI5" t="n">
        <v>0</v>
      </c>
      <c r="BJ5" t="n">
        <v>0</v>
      </c>
      <c r="BK5" t="n">
        <v>5.7203232739950977E-3</v>
      </c>
      <c r="BL5" t="n">
        <v>0</v>
      </c>
      <c r="BM5" t="n">
        <v>13.135414463742187</v>
      </c>
      <c r="BN5" t="n">
        <v>0</v>
      </c>
      <c r="BO5" t="n">
        <v>0</v>
      </c>
      <c r="BP5" t="n">
        <v>0</v>
      </c>
      <c r="BQ5" t="n">
        <v>7.958269410488132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0.80673980005133483</v>
      </c>
      <c r="BX5" t="n">
        <v>0</v>
      </c>
    </row>
    <row r="6">
      <c r="B6" t="s">
        <v>44</v>
      </c>
      <c r="AN6" t="n">
        <v>0</v>
      </c>
      <c r="AO6" t="n">
        <v>0</v>
      </c>
      <c r="AP6" t="n">
        <v>0</v>
      </c>
      <c r="AQ6" t="n">
        <v>993.63934924497198</v>
      </c>
      <c r="AR6" t="n">
        <v>0</v>
      </c>
      <c r="AS6" t="n">
        <v>0</v>
      </c>
      <c r="AT6" t="n">
        <v>0</v>
      </c>
      <c r="AU6" t="n">
        <v>0</v>
      </c>
      <c r="AV6" t="n">
        <v>8.0232996799578462</v>
      </c>
      <c r="AW6" t="n">
        <v>3.0229763934758842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8.5963684150936768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1.0445416893122372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B7" t="s">
        <v>45</v>
      </c>
      <c r="AN7" t="n">
        <v>0</v>
      </c>
      <c r="AO7" t="n">
        <v>0</v>
      </c>
      <c r="AP7" t="n">
        <v>0.52849750676886109</v>
      </c>
      <c r="AQ7" t="n">
        <v>0</v>
      </c>
      <c r="AR7" t="n">
        <v>616.0604760836593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1.5695119584033435</v>
      </c>
      <c r="AY7" t="n">
        <v>0</v>
      </c>
      <c r="AZ7" t="n">
        <v>0</v>
      </c>
      <c r="BA7" t="n">
        <v>0</v>
      </c>
      <c r="BB7" t="n">
        <v>4.0465082295433792</v>
      </c>
      <c r="BC7" t="n">
        <v>0</v>
      </c>
      <c r="BD7" t="n">
        <v>0</v>
      </c>
      <c r="BE7" t="n">
        <v>1.5672878328624034</v>
      </c>
      <c r="BF7" t="n">
        <v>44.598978365010794</v>
      </c>
      <c r="BG7" t="n">
        <v>2.121386001190678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1.1926196794991077</v>
      </c>
      <c r="BN7" t="n">
        <v>0</v>
      </c>
      <c r="BO7" t="n">
        <v>0</v>
      </c>
      <c r="BP7" t="n">
        <v>1.7910713304028707</v>
      </c>
      <c r="BQ7" t="n">
        <v>0.4876475874093929</v>
      </c>
      <c r="BR7" t="n">
        <v>0</v>
      </c>
      <c r="BS7" t="n">
        <v>9.7306785306469775E-4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B8" t="s">
        <v>46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156.12165171072928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0.60994661472864553</v>
      </c>
      <c r="BF8" t="n">
        <v>7.9293641088670084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B9" t="s">
        <v>47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1259.9333331730122</v>
      </c>
      <c r="AU9" t="n">
        <v>7.1327519462818323</v>
      </c>
      <c r="AV9" t="n">
        <v>4.842686782717422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3.1048253789608699E-2</v>
      </c>
      <c r="BC9" t="n">
        <v>0</v>
      </c>
      <c r="BD9" t="n">
        <v>0</v>
      </c>
      <c r="BE9" t="n">
        <v>0</v>
      </c>
      <c r="BF9" t="n">
        <v>46.650778786444505</v>
      </c>
      <c r="BG9" t="n">
        <v>2.3822906410152913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2.512703396633186</v>
      </c>
      <c r="BN9" t="n">
        <v>0.78375456256890252</v>
      </c>
      <c r="BO9" t="n">
        <v>0</v>
      </c>
      <c r="BP9" t="n">
        <v>0</v>
      </c>
      <c r="BQ9" t="n">
        <v>8.2953041737075503E-2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B10" t="s">
        <v>48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408.8086278587387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3.5982776604200675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4.7523730696475447E-2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B11" t="s">
        <v>49</v>
      </c>
      <c r="AN11" t="n">
        <v>0</v>
      </c>
      <c r="AO11" t="n">
        <v>21.585080365122781</v>
      </c>
      <c r="AP11" t="n">
        <v>0</v>
      </c>
      <c r="AQ11" t="n">
        <v>0</v>
      </c>
      <c r="AR11" t="n">
        <v>0</v>
      </c>
      <c r="AS11" t="n">
        <v>0</v>
      </c>
      <c r="AT11" t="n">
        <v>1.4776691217683373</v>
      </c>
      <c r="AU11" t="n">
        <v>0</v>
      </c>
      <c r="AV11" t="n">
        <v>2623.3730390197925</v>
      </c>
      <c r="AW11" t="n">
        <v>23.667834419456767</v>
      </c>
      <c r="AX11" t="n">
        <v>0</v>
      </c>
      <c r="AY11" t="n">
        <v>0</v>
      </c>
      <c r="AZ11" t="n">
        <v>0</v>
      </c>
      <c r="BA11" t="n">
        <v>0</v>
      </c>
      <c r="BB11" t="n">
        <v>4.1905933460372982</v>
      </c>
      <c r="BC11" t="n">
        <v>0</v>
      </c>
      <c r="BD11" t="n">
        <v>0</v>
      </c>
      <c r="BE11" t="n">
        <v>55.994658545590234</v>
      </c>
      <c r="BF11" t="n">
        <v>161.22620532062911</v>
      </c>
      <c r="BG11" t="n">
        <v>6.5002872628070021</v>
      </c>
      <c r="BH11" t="n">
        <v>9.3619492826578193E-2</v>
      </c>
      <c r="BI11" t="n">
        <v>0</v>
      </c>
      <c r="BJ11" t="n">
        <v>0</v>
      </c>
      <c r="BK11" t="n">
        <v>0</v>
      </c>
      <c r="BL11" t="n">
        <v>0</v>
      </c>
      <c r="BM11" t="n">
        <v>26.068341894363218</v>
      </c>
      <c r="BN11" t="n">
        <v>4.6246612914332252E-3</v>
      </c>
      <c r="BO11" t="n">
        <v>0</v>
      </c>
      <c r="BP11" t="n">
        <v>0</v>
      </c>
      <c r="BQ11" t="n">
        <v>5.0635855430253827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B12" t="s">
        <v>50</v>
      </c>
      <c r="AN12" t="n">
        <v>0</v>
      </c>
      <c r="AO12" t="n">
        <v>4.0523643866089344E-2</v>
      </c>
      <c r="AP12" t="n">
        <v>0</v>
      </c>
      <c r="AQ12" t="n">
        <v>2.8433537858827271E-2</v>
      </c>
      <c r="AR12" t="n">
        <v>0</v>
      </c>
      <c r="AS12" t="n">
        <v>0.42427157838530655</v>
      </c>
      <c r="AT12" t="n">
        <v>0</v>
      </c>
      <c r="AU12" t="n">
        <v>0</v>
      </c>
      <c r="AV12" t="n">
        <v>15.473779805538651</v>
      </c>
      <c r="AW12" t="n">
        <v>2671.2754947901485</v>
      </c>
      <c r="AX12" t="n">
        <v>0</v>
      </c>
      <c r="AY12" t="n">
        <v>0</v>
      </c>
      <c r="AZ12" t="n">
        <v>0</v>
      </c>
      <c r="BA12" t="n">
        <v>0</v>
      </c>
      <c r="BB12" t="n">
        <v>3.4340879544868446</v>
      </c>
      <c r="BC12" t="n">
        <v>0</v>
      </c>
      <c r="BD12" t="n">
        <v>0</v>
      </c>
      <c r="BE12" t="n">
        <v>14.274855006958029</v>
      </c>
      <c r="BF12" t="n">
        <v>1010.3047392476008</v>
      </c>
      <c r="BG12" t="n">
        <v>0.25381785253056038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13.435389149774045</v>
      </c>
      <c r="BN12" t="n">
        <v>0</v>
      </c>
      <c r="BO12" t="n">
        <v>0</v>
      </c>
      <c r="BP12" t="n">
        <v>0</v>
      </c>
      <c r="BQ12" t="n">
        <v>4.2269576711555681</v>
      </c>
      <c r="BR12" t="n">
        <v>0</v>
      </c>
      <c r="BS12" t="n">
        <v>0</v>
      </c>
      <c r="BT12" t="n">
        <v>6.6209195962520714E-2</v>
      </c>
      <c r="BU12" t="n">
        <v>0</v>
      </c>
      <c r="BV12" t="n">
        <v>0</v>
      </c>
      <c r="BW12" t="n">
        <v>0</v>
      </c>
      <c r="BX12" t="n">
        <v>0</v>
      </c>
    </row>
    <row r="13">
      <c r="B13" t="s">
        <v>51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1.5471046237928088</v>
      </c>
      <c r="AY13" t="n">
        <v>0</v>
      </c>
      <c r="AZ13" t="n">
        <v>0</v>
      </c>
      <c r="BA13" t="n">
        <v>0</v>
      </c>
      <c r="BB13" t="n">
        <v>9.0354811123572173E-2</v>
      </c>
      <c r="BC13" t="n">
        <v>0</v>
      </c>
      <c r="BD13" t="n">
        <v>0</v>
      </c>
      <c r="BE13" t="n">
        <v>0</v>
      </c>
      <c r="BF13" t="n">
        <v>0.13675330873368122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3.754483020322693E-2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B14" t="s">
        <v>52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1.0156077661614136</v>
      </c>
      <c r="AW14" t="n">
        <v>0.13999769908193452</v>
      </c>
      <c r="AX14" t="n">
        <v>0</v>
      </c>
      <c r="AY14" t="n">
        <v>242.82589928281999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0.66030979718141292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B15" t="s">
        <v>53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43.564031595376065</v>
      </c>
      <c r="BA15" t="n">
        <v>0</v>
      </c>
      <c r="BB15" t="n">
        <v>0.27770900130832632</v>
      </c>
      <c r="BC15" t="n">
        <v>0</v>
      </c>
      <c r="BD15" t="n">
        <v>0</v>
      </c>
      <c r="BE15" t="n">
        <v>0</v>
      </c>
      <c r="BF15" t="n">
        <v>0.51916128216229429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1.3021842298653086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B16" t="s">
        <v>54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54.1507758472993</v>
      </c>
      <c r="BB16" t="n">
        <v>0</v>
      </c>
      <c r="BC16" t="n">
        <v>0</v>
      </c>
      <c r="BD16" t="n">
        <v>0</v>
      </c>
      <c r="BE16" t="n">
        <v>0</v>
      </c>
      <c r="BF16" t="n">
        <v>6.2020013114845882E-2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0.39675737562599983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B17" t="s">
        <v>55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0.45831126843609854</v>
      </c>
      <c r="AU17" t="n">
        <v>0</v>
      </c>
      <c r="AV17" t="n">
        <v>5.9715050595965536E-3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536.40297052697633</v>
      </c>
      <c r="BC17" t="n">
        <v>0</v>
      </c>
      <c r="BD17" t="n">
        <v>0</v>
      </c>
      <c r="BE17" t="n">
        <v>6.9854553808698299</v>
      </c>
      <c r="BF17" t="n">
        <v>20.97105815624834</v>
      </c>
      <c r="BG17" t="n">
        <v>2.0758215263375077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1.0606994866944528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8.6250309262027161E-2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</row>
    <row r="18">
      <c r="B18" t="s">
        <v>56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2.526035902964365E-3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0.21698414218558859</v>
      </c>
      <c r="BC18" t="n">
        <v>2936.2787588001211</v>
      </c>
      <c r="BD18" t="n">
        <v>0</v>
      </c>
      <c r="BE18" t="n">
        <v>75.168929065993524</v>
      </c>
      <c r="BF18" t="n">
        <v>9.1588760678910225E-3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1.2160968079723575</v>
      </c>
      <c r="BN18" t="n">
        <v>0.38265931111334583</v>
      </c>
      <c r="BO18" t="n">
        <v>0</v>
      </c>
      <c r="BP18" t="n">
        <v>0</v>
      </c>
      <c r="BQ18" t="n">
        <v>0.32260927430001846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B19" t="s">
        <v>57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77.155131858152131</v>
      </c>
      <c r="BD19" t="n">
        <v>568.02657926589893</v>
      </c>
      <c r="BE19" t="n">
        <v>14.597810561146337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0.19862170134261398</v>
      </c>
      <c r="BN19" t="n">
        <v>0</v>
      </c>
      <c r="BO19" t="n">
        <v>0</v>
      </c>
      <c r="BP19" t="n">
        <v>0</v>
      </c>
      <c r="BQ19" t="n">
        <v>1.0529352074196821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0.13784184097389848</v>
      </c>
      <c r="BX19" t="n">
        <v>0</v>
      </c>
    </row>
    <row r="20">
      <c r="B20" t="s">
        <v>58</v>
      </c>
      <c r="AN20" t="n">
        <v>0</v>
      </c>
      <c r="AO20" t="n">
        <v>6.6501397760714926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40.640825723172824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3.6177826324316604</v>
      </c>
      <c r="BD20" t="n">
        <v>0</v>
      </c>
      <c r="BE20" t="n">
        <v>13022.970242877234</v>
      </c>
      <c r="BF20" t="n">
        <v>38.380818048633543</v>
      </c>
      <c r="BG20" t="n">
        <v>3.746442547064456</v>
      </c>
      <c r="BH20" t="n">
        <v>26.254113175732648</v>
      </c>
      <c r="BI20" t="n">
        <v>0</v>
      </c>
      <c r="BJ20" t="n">
        <v>0</v>
      </c>
      <c r="BK20" t="n">
        <v>0</v>
      </c>
      <c r="BL20" t="n">
        <v>0</v>
      </c>
      <c r="BM20" t="n">
        <v>280.4835674919251</v>
      </c>
      <c r="BN20" t="n">
        <v>4.3981149424903139</v>
      </c>
      <c r="BO20" t="n">
        <v>0</v>
      </c>
      <c r="BP20" t="n">
        <v>0</v>
      </c>
      <c r="BQ20" t="n">
        <v>2.1967206376016155</v>
      </c>
      <c r="BR20" t="n">
        <v>0</v>
      </c>
      <c r="BS20" t="n">
        <v>0</v>
      </c>
      <c r="BT20" t="n">
        <v>1.1595695322847805</v>
      </c>
      <c r="BU20" t="n">
        <v>0</v>
      </c>
      <c r="BV20" t="n">
        <v>0</v>
      </c>
      <c r="BW20" t="n">
        <v>0</v>
      </c>
      <c r="BX20" t="n">
        <v>0</v>
      </c>
    </row>
    <row r="21">
      <c r="B21" t="s">
        <v>59</v>
      </c>
      <c r="AN21" t="n">
        <v>0</v>
      </c>
      <c r="AO21" t="n">
        <v>5.992319459183217</v>
      </c>
      <c r="AP21" t="n">
        <v>9.6016025909882412</v>
      </c>
      <c r="AQ21" t="n">
        <v>4.5933982137629012</v>
      </c>
      <c r="AR21" t="n">
        <v>3.8621605790763915</v>
      </c>
      <c r="AS21" t="n">
        <v>0</v>
      </c>
      <c r="AT21" t="n">
        <v>305.83427153161347</v>
      </c>
      <c r="AU21" t="n">
        <v>0</v>
      </c>
      <c r="AV21" t="n">
        <v>1.7323469092652868</v>
      </c>
      <c r="AW21" t="n">
        <v>12.552878969881718</v>
      </c>
      <c r="AX21" t="n">
        <v>0</v>
      </c>
      <c r="AY21" t="n">
        <v>0.35313666614622585</v>
      </c>
      <c r="AZ21" t="n">
        <v>1.3007769344872777</v>
      </c>
      <c r="BA21" t="n">
        <v>3.2067773388499741</v>
      </c>
      <c r="BB21" t="n">
        <v>3.5918028767722161</v>
      </c>
      <c r="BC21" t="n">
        <v>86.644247666943372</v>
      </c>
      <c r="BD21" t="n">
        <v>0.31913801227144922</v>
      </c>
      <c r="BE21" t="n">
        <v>12.199770072470095</v>
      </c>
      <c r="BF21" t="n">
        <v>14986.528171211099</v>
      </c>
      <c r="BG21" t="n">
        <v>17.878021075796987</v>
      </c>
      <c r="BH21" t="n">
        <v>1.9945250269568078</v>
      </c>
      <c r="BI21" t="n">
        <v>0</v>
      </c>
      <c r="BJ21" t="n">
        <v>0</v>
      </c>
      <c r="BK21" t="n">
        <v>0.94955061080552638</v>
      </c>
      <c r="BL21" t="n">
        <v>4.3984534127306484E-2</v>
      </c>
      <c r="BM21" t="n">
        <v>25.036792061621085</v>
      </c>
      <c r="BN21" t="n">
        <v>0.70160158575378462</v>
      </c>
      <c r="BO21" t="n">
        <v>1.5781836528787566E-2</v>
      </c>
      <c r="BP21" t="n">
        <v>10.946637620345371</v>
      </c>
      <c r="BQ21" t="n">
        <v>5.0569731902014183</v>
      </c>
      <c r="BR21" t="n">
        <v>0.17404712334770406</v>
      </c>
      <c r="BS21" t="n">
        <v>0</v>
      </c>
      <c r="BT21" t="n">
        <v>0.31461804169831264</v>
      </c>
      <c r="BU21" t="n">
        <v>0</v>
      </c>
      <c r="BV21" t="n">
        <v>3.8822778979947035E-2</v>
      </c>
      <c r="BW21" t="n">
        <v>0.66387507846747651</v>
      </c>
      <c r="BX21" t="n">
        <v>0</v>
      </c>
    </row>
    <row r="22">
      <c r="B22" t="s">
        <v>60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0.93150181928210352</v>
      </c>
      <c r="AW22" t="n">
        <v>0</v>
      </c>
      <c r="AX22" t="n">
        <v>0</v>
      </c>
      <c r="AY22" t="n">
        <v>1.4462601087104034</v>
      </c>
      <c r="AZ22" t="n">
        <v>0</v>
      </c>
      <c r="BA22" t="n">
        <v>0</v>
      </c>
      <c r="BB22" t="n">
        <v>3.6272919910372621</v>
      </c>
      <c r="BC22" t="n">
        <v>0</v>
      </c>
      <c r="BD22" t="n">
        <v>0</v>
      </c>
      <c r="BE22" t="n">
        <v>0.21424233800748496</v>
      </c>
      <c r="BF22" t="n">
        <v>114.05574150285014</v>
      </c>
      <c r="BG22" t="n">
        <v>7924.1410488025904</v>
      </c>
      <c r="BH22" t="n">
        <v>3.251267347318449</v>
      </c>
      <c r="BI22" t="n">
        <v>0</v>
      </c>
      <c r="BJ22" t="n">
        <v>1.946678037291296</v>
      </c>
      <c r="BK22" t="n">
        <v>0</v>
      </c>
      <c r="BL22" t="n">
        <v>28.262984564428429</v>
      </c>
      <c r="BM22" t="n">
        <v>64.759108195029327</v>
      </c>
      <c r="BN22" t="n">
        <v>0</v>
      </c>
      <c r="BO22" t="n">
        <v>0</v>
      </c>
      <c r="BP22" t="n">
        <v>0.40056356304266461</v>
      </c>
      <c r="BQ22" t="n">
        <v>17.331584974290518</v>
      </c>
      <c r="BR22" t="n">
        <v>0</v>
      </c>
      <c r="BS22" t="n">
        <v>0.11003669699883875</v>
      </c>
      <c r="BT22" t="n">
        <v>0</v>
      </c>
      <c r="BU22" t="n">
        <v>0</v>
      </c>
      <c r="BV22" t="n">
        <v>0.61877385967451726</v>
      </c>
      <c r="BW22" t="n">
        <v>0</v>
      </c>
      <c r="BX22" t="n">
        <v>0</v>
      </c>
    </row>
    <row r="23">
      <c r="B23" t="s">
        <v>61</v>
      </c>
      <c r="AN23" t="n">
        <v>0</v>
      </c>
      <c r="AO23" t="n">
        <v>0</v>
      </c>
      <c r="AP23" t="n">
        <v>5.0596498042390703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20.859193629391239</v>
      </c>
      <c r="BF23" t="n">
        <v>2.367899778818082</v>
      </c>
      <c r="BG23" t="n">
        <v>0</v>
      </c>
      <c r="BH23" t="n">
        <v>4530.5893687237785</v>
      </c>
      <c r="BI23" t="n">
        <v>0</v>
      </c>
      <c r="BJ23" t="n">
        <v>0</v>
      </c>
      <c r="BK23" t="n">
        <v>0</v>
      </c>
      <c r="BL23" t="n">
        <v>0</v>
      </c>
      <c r="BM23" t="n">
        <v>169.83144253484141</v>
      </c>
      <c r="BN23" t="n">
        <v>0</v>
      </c>
      <c r="BO23" t="n">
        <v>0</v>
      </c>
      <c r="BP23" t="n">
        <v>1.0389377050374662</v>
      </c>
      <c r="BQ23" t="n">
        <v>0</v>
      </c>
      <c r="BR23" t="n">
        <v>13.603312823392747</v>
      </c>
      <c r="BS23" t="n">
        <v>0</v>
      </c>
      <c r="BT23" t="n">
        <v>4.1183605963303088E-2</v>
      </c>
      <c r="BU23" t="n">
        <v>0</v>
      </c>
      <c r="BV23" t="n">
        <v>2.8198867376491474</v>
      </c>
      <c r="BW23" t="n">
        <v>0.49939383618005551</v>
      </c>
      <c r="BX23" t="n">
        <v>0</v>
      </c>
    </row>
    <row r="24">
      <c r="B24" t="s">
        <v>62</v>
      </c>
      <c r="AN24" t="n">
        <v>0</v>
      </c>
      <c r="AO24" t="n">
        <v>0</v>
      </c>
      <c r="AP24" t="n">
        <v>0</v>
      </c>
      <c r="AQ24" t="n">
        <v>0</v>
      </c>
      <c r="AR24" t="n">
        <v>4.2004374490533436E-3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4.7636873283163856</v>
      </c>
      <c r="BI24" t="n">
        <v>800.65925582690056</v>
      </c>
      <c r="BJ24" t="n">
        <v>41.262716832588055</v>
      </c>
      <c r="BK24" t="n">
        <v>0</v>
      </c>
      <c r="BL24" t="n">
        <v>0</v>
      </c>
      <c r="BM24" t="n">
        <v>1.6303367360221519</v>
      </c>
      <c r="BN24" t="n">
        <v>0</v>
      </c>
      <c r="BO24" t="n">
        <v>0</v>
      </c>
      <c r="BP24" t="n">
        <v>3.7986306242866217</v>
      </c>
      <c r="BQ24" t="n">
        <v>0.93256508196669641</v>
      </c>
      <c r="BR24" t="n">
        <v>0</v>
      </c>
      <c r="BS24" t="n">
        <v>0</v>
      </c>
      <c r="BT24" t="n">
        <v>0</v>
      </c>
      <c r="BU24" t="n">
        <v>0</v>
      </c>
      <c r="BV24" t="n">
        <v>0.58360775688043642</v>
      </c>
      <c r="BW24" t="n">
        <v>0</v>
      </c>
      <c r="BX24" t="n">
        <v>0</v>
      </c>
    </row>
    <row r="25">
      <c r="B25" t="s">
        <v>63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4.8094660087833088</v>
      </c>
      <c r="BF25" t="n">
        <v>0.21243984376437253</v>
      </c>
      <c r="BG25" t="n">
        <v>0</v>
      </c>
      <c r="BH25" t="n">
        <v>0</v>
      </c>
      <c r="BI25" t="n">
        <v>0.13538889900437023</v>
      </c>
      <c r="BJ25" t="n">
        <v>1655.1675556620248</v>
      </c>
      <c r="BK25" t="n">
        <v>0</v>
      </c>
      <c r="BL25" t="n">
        <v>0</v>
      </c>
      <c r="BM25" t="n">
        <v>4.9060567293484105</v>
      </c>
      <c r="BN25" t="n">
        <v>0</v>
      </c>
      <c r="BO25" t="n">
        <v>0</v>
      </c>
      <c r="BP25" t="n">
        <v>0</v>
      </c>
      <c r="BQ25" t="n">
        <v>1.6363472688648812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B26" t="s">
        <v>64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4.8056310497485351</v>
      </c>
      <c r="BG26" t="n">
        <v>17.592910987522433</v>
      </c>
      <c r="BH26" t="n">
        <v>0</v>
      </c>
      <c r="BI26" t="n">
        <v>0</v>
      </c>
      <c r="BJ26" t="n">
        <v>0</v>
      </c>
      <c r="BK26" t="n">
        <v>1907.7546698536817</v>
      </c>
      <c r="BL26" t="n">
        <v>0</v>
      </c>
      <c r="BM26" t="n">
        <v>3.0664848186886084E-2</v>
      </c>
      <c r="BN26" t="n">
        <v>2.6578071241747758</v>
      </c>
      <c r="BO26" t="n">
        <v>0</v>
      </c>
      <c r="BP26" t="n">
        <v>0.27993764230692086</v>
      </c>
      <c r="BQ26" t="n">
        <v>0.43381379161807693</v>
      </c>
      <c r="BR26" t="n">
        <v>0</v>
      </c>
      <c r="BS26" t="n">
        <v>0</v>
      </c>
      <c r="BT26" t="n">
        <v>0</v>
      </c>
      <c r="BU26" t="n">
        <v>0</v>
      </c>
      <c r="BV26" t="n">
        <v>1.7125722572230146</v>
      </c>
      <c r="BW26" t="n">
        <v>0</v>
      </c>
      <c r="BX26" t="n">
        <v>0</v>
      </c>
    </row>
    <row r="27">
      <c r="B27" t="s">
        <v>65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4497.8294199513102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B28" t="s">
        <v>66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1.4842895785215104</v>
      </c>
      <c r="BD28" t="n">
        <v>0</v>
      </c>
      <c r="BE28" t="n">
        <v>15.856502362892138</v>
      </c>
      <c r="BF28" t="n">
        <v>94.181949437605013</v>
      </c>
      <c r="BG28" t="n">
        <v>6.8338154668199875</v>
      </c>
      <c r="BH28" t="n">
        <v>10.215401854632171</v>
      </c>
      <c r="BI28" t="n">
        <v>0</v>
      </c>
      <c r="BJ28" t="n">
        <v>0</v>
      </c>
      <c r="BK28" t="n">
        <v>0</v>
      </c>
      <c r="BL28" t="n">
        <v>0</v>
      </c>
      <c r="BM28" t="n">
        <v>7214.9606265516786</v>
      </c>
      <c r="BN28" t="n">
        <v>0</v>
      </c>
      <c r="BO28" t="n">
        <v>0</v>
      </c>
      <c r="BP28" t="n">
        <v>0</v>
      </c>
      <c r="BQ28" t="n">
        <v>4.8050267884025235</v>
      </c>
      <c r="BR28" t="n">
        <v>0</v>
      </c>
      <c r="BS28" t="n">
        <v>0</v>
      </c>
      <c r="BT28" t="n">
        <v>0</v>
      </c>
      <c r="BU28" t="n">
        <v>0</v>
      </c>
      <c r="BV28" t="n">
        <v>5.1083141366361007</v>
      </c>
      <c r="BW28" t="n">
        <v>0</v>
      </c>
      <c r="BX28" t="n">
        <v>0</v>
      </c>
    </row>
    <row r="29">
      <c r="B29" t="s">
        <v>67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1.3844991763879517</v>
      </c>
      <c r="BC29" t="n">
        <v>0</v>
      </c>
      <c r="BD29" t="n">
        <v>0</v>
      </c>
      <c r="BE29" t="n">
        <v>3.4335112193551778</v>
      </c>
      <c r="BF29" t="n">
        <v>0</v>
      </c>
      <c r="BG29" t="n">
        <v>0</v>
      </c>
      <c r="BH29" t="n">
        <v>0.1213289389021226</v>
      </c>
      <c r="BI29" t="n">
        <v>0</v>
      </c>
      <c r="BJ29" t="n">
        <v>0</v>
      </c>
      <c r="BK29" t="n">
        <v>0</v>
      </c>
      <c r="BL29" t="n">
        <v>0</v>
      </c>
      <c r="BM29" t="n">
        <v>1.5307239243671318</v>
      </c>
      <c r="BN29" t="n">
        <v>1070.9402747480435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B30" t="s">
        <v>68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2.8722506576909775E-2</v>
      </c>
      <c r="BN30" t="n">
        <v>0</v>
      </c>
      <c r="BO30" t="n">
        <v>208.58638061826335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B31" t="s">
        <v>69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1.0890464929764005</v>
      </c>
      <c r="BF31" t="n">
        <v>29.618897704563043</v>
      </c>
      <c r="BG31" t="n">
        <v>0</v>
      </c>
      <c r="BH31" t="n">
        <v>6.5147789603215975E-2</v>
      </c>
      <c r="BI31" t="n">
        <v>4.0895772649641914E-2</v>
      </c>
      <c r="BJ31" t="n">
        <v>0</v>
      </c>
      <c r="BK31" t="n">
        <v>0</v>
      </c>
      <c r="BL31" t="n">
        <v>0</v>
      </c>
      <c r="BM31" t="n">
        <v>2.9118920452024279E-2</v>
      </c>
      <c r="BN31" t="n">
        <v>0</v>
      </c>
      <c r="BO31" t="n">
        <v>0</v>
      </c>
      <c r="BP31" t="n">
        <v>620.74350454354578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B32" t="s">
        <v>70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36.767352743223398</v>
      </c>
      <c r="BF32" t="n">
        <v>24.888631398355056</v>
      </c>
      <c r="BG32" t="n">
        <v>0.53470638029749629</v>
      </c>
      <c r="BH32" t="n">
        <v>0.73853703511449043</v>
      </c>
      <c r="BI32" t="n">
        <v>0</v>
      </c>
      <c r="BJ32" t="n">
        <v>0</v>
      </c>
      <c r="BK32" t="n">
        <v>102.53789157439704</v>
      </c>
      <c r="BL32" t="n">
        <v>0</v>
      </c>
      <c r="BM32" t="n">
        <v>0.23639904857294541</v>
      </c>
      <c r="BN32" t="n">
        <v>0</v>
      </c>
      <c r="BO32" t="n">
        <v>0</v>
      </c>
      <c r="BP32" t="n">
        <v>0.18701831065609772</v>
      </c>
      <c r="BQ32" t="n">
        <v>897.3046955206479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B33" t="s">
        <v>71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5793.2353793724478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</row>
    <row r="34">
      <c r="B34" t="s">
        <v>72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1.0725741287164965</v>
      </c>
      <c r="BC34" t="n">
        <v>0</v>
      </c>
      <c r="BD34" t="n">
        <v>0</v>
      </c>
      <c r="BE34" t="n">
        <v>0</v>
      </c>
      <c r="BF34" t="n">
        <v>0.19158371163381296</v>
      </c>
      <c r="BG34" t="n">
        <v>0</v>
      </c>
      <c r="BH34" t="n">
        <v>0.75204271339906303</v>
      </c>
      <c r="BI34" t="n">
        <v>0</v>
      </c>
      <c r="BJ34" t="n">
        <v>0</v>
      </c>
      <c r="BK34" t="n">
        <v>0</v>
      </c>
      <c r="BL34" t="n">
        <v>0</v>
      </c>
      <c r="BM34" t="n">
        <v>1.5107831086524806</v>
      </c>
      <c r="BN34" t="n">
        <v>2.7339969312516203E-3</v>
      </c>
      <c r="BO34" t="n">
        <v>0</v>
      </c>
      <c r="BP34" t="n">
        <v>6.2647982709855094E-3</v>
      </c>
      <c r="BQ34" t="n">
        <v>1.0901423920565879E-2</v>
      </c>
      <c r="BR34" t="n">
        <v>0</v>
      </c>
      <c r="BS34" t="n">
        <v>3370.196646792127</v>
      </c>
      <c r="BT34" t="n">
        <v>0.99397206258105697</v>
      </c>
      <c r="BU34" t="n">
        <v>0</v>
      </c>
      <c r="BV34" t="n">
        <v>0</v>
      </c>
      <c r="BW34" t="n">
        <v>0</v>
      </c>
      <c r="BX34" t="n">
        <v>0</v>
      </c>
    </row>
    <row r="35">
      <c r="B35" t="s">
        <v>73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3.6666010058987206</v>
      </c>
      <c r="BF35" t="n">
        <v>17.119822992495603</v>
      </c>
      <c r="BG35" t="n">
        <v>0.61704968544441363</v>
      </c>
      <c r="BH35" t="n">
        <v>0.86442054039322613</v>
      </c>
      <c r="BI35" t="n">
        <v>0</v>
      </c>
      <c r="BJ35" t="n">
        <v>0</v>
      </c>
      <c r="BK35" t="n">
        <v>0</v>
      </c>
      <c r="BL35" t="n">
        <v>0</v>
      </c>
      <c r="BM35" t="n">
        <v>8.9832545389547125</v>
      </c>
      <c r="BN35" t="n">
        <v>0.27716368231338301</v>
      </c>
      <c r="BO35" t="n">
        <v>0.62867372549872069</v>
      </c>
      <c r="BP35" t="n">
        <v>0</v>
      </c>
      <c r="BQ35" t="n">
        <v>1.2724729123488954E-3</v>
      </c>
      <c r="BR35" t="n">
        <v>0</v>
      </c>
      <c r="BS35" t="n">
        <v>1.8977745846298915</v>
      </c>
      <c r="BT35" t="n">
        <v>3784.9365445358872</v>
      </c>
      <c r="BU35" t="n">
        <v>0</v>
      </c>
      <c r="BV35" t="n">
        <v>0</v>
      </c>
      <c r="BW35" t="n">
        <v>6.5871681095927819E-3</v>
      </c>
      <c r="BX35" t="n">
        <v>0</v>
      </c>
    </row>
    <row r="36">
      <c r="B36" t="s">
        <v>74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0.32912742871960621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530.27846190686944</v>
      </c>
      <c r="BV36" t="n">
        <v>0</v>
      </c>
      <c r="BW36" t="n">
        <v>0</v>
      </c>
      <c r="BX36" t="n">
        <v>0</v>
      </c>
    </row>
    <row r="37">
      <c r="B37" t="s">
        <v>75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0.43080932270154182</v>
      </c>
      <c r="BG37" t="n">
        <v>0</v>
      </c>
      <c r="BH37" t="n">
        <v>0.6747148120171832</v>
      </c>
      <c r="BI37" t="n">
        <v>0</v>
      </c>
      <c r="BJ37" t="n">
        <v>0</v>
      </c>
      <c r="BK37" t="n">
        <v>0</v>
      </c>
      <c r="BL37" t="n">
        <v>0</v>
      </c>
      <c r="BM37" t="n">
        <v>7.9415003773070278</v>
      </c>
      <c r="BN37" t="n">
        <v>0</v>
      </c>
      <c r="BO37" t="n">
        <v>0</v>
      </c>
      <c r="BP37" t="n">
        <v>3.9653898173385587</v>
      </c>
      <c r="BQ37" t="n">
        <v>0</v>
      </c>
      <c r="BR37" t="n">
        <v>0</v>
      </c>
      <c r="BS37" t="n">
        <v>2.0913184305326453</v>
      </c>
      <c r="BT37" t="n">
        <v>0</v>
      </c>
      <c r="BU37" t="n">
        <v>0</v>
      </c>
      <c r="BV37" t="n">
        <v>4211.0250025784726</v>
      </c>
      <c r="BW37" t="n">
        <v>0</v>
      </c>
      <c r="BX37" t="n">
        <v>0</v>
      </c>
    </row>
    <row r="38">
      <c r="B38" t="s">
        <v>76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8.2112311791920954E-4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12.008796879451387</v>
      </c>
      <c r="BG38" t="n">
        <v>2.4254713636998191E-2</v>
      </c>
      <c r="BH38" t="n">
        <v>1.0143788651536689</v>
      </c>
      <c r="BI38" t="n">
        <v>0</v>
      </c>
      <c r="BJ38" t="n">
        <v>0</v>
      </c>
      <c r="BK38" t="n">
        <v>0</v>
      </c>
      <c r="BL38" t="n">
        <v>0</v>
      </c>
      <c r="BM38" t="n">
        <v>7.0237361650691792</v>
      </c>
      <c r="BN38" t="n">
        <v>0</v>
      </c>
      <c r="BO38" t="n">
        <v>0</v>
      </c>
      <c r="BP38" t="n">
        <v>0</v>
      </c>
      <c r="BQ38" t="n">
        <v>0.71545659562218944</v>
      </c>
      <c r="BR38" t="n">
        <v>0</v>
      </c>
      <c r="BS38" t="n">
        <v>0</v>
      </c>
      <c r="BT38" t="n">
        <v>3.2559780239573417</v>
      </c>
      <c r="BU38" t="n">
        <v>0</v>
      </c>
      <c r="BV38" t="n">
        <v>0</v>
      </c>
      <c r="BW38" t="n">
        <v>985.47752605710957</v>
      </c>
      <c r="BX38" t="n">
        <v>0</v>
      </c>
    </row>
    <row r="39">
      <c r="B39" t="s">
        <v>77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71.360067043184898</v>
      </c>
    </row>
    <row r="40">
      <c r="B40" t="s">
        <v>78</v>
      </c>
      <c r="C40" t="n">
        <v>1193.6367314927884</v>
      </c>
      <c r="D40" t="n">
        <v>0</v>
      </c>
      <c r="E40" t="n">
        <v>3404.351327321539</v>
      </c>
      <c r="F40" t="n">
        <v>1.138291882825573</v>
      </c>
      <c r="G40" t="n">
        <v>0.58552074098458928</v>
      </c>
      <c r="H40" t="n">
        <v>0</v>
      </c>
      <c r="I40" t="n">
        <v>0</v>
      </c>
      <c r="J40" t="n">
        <v>8.6997780237491149</v>
      </c>
      <c r="K40" t="n">
        <v>9.0217751013476057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0.88674671852114506</v>
      </c>
      <c r="R40" t="n">
        <v>2.1499961380148966E-2</v>
      </c>
      <c r="S40" t="n">
        <v>1.6519756794312758E-2</v>
      </c>
      <c r="T40" t="n">
        <v>0.84092271680253372</v>
      </c>
      <c r="U40" t="n">
        <v>70.454100381208747</v>
      </c>
      <c r="V40" t="n">
        <v>2.608083230830479E-2</v>
      </c>
      <c r="W40" t="n">
        <v>253.772399964437</v>
      </c>
      <c r="X40" t="n">
        <v>0</v>
      </c>
      <c r="Y40" t="n">
        <v>0</v>
      </c>
      <c r="Z40" t="n">
        <v>3.6423222410168292E-3</v>
      </c>
      <c r="AA40" t="n">
        <v>5.2461491035945811E-3</v>
      </c>
      <c r="AB40" t="n">
        <v>1.9716197824487809</v>
      </c>
      <c r="AC40" t="n">
        <v>0.41537305395838969</v>
      </c>
      <c r="AD40" t="n">
        <v>0.22951965543348241</v>
      </c>
      <c r="AE40" t="n">
        <v>4.900577746104768E-4</v>
      </c>
      <c r="AF40" t="n">
        <v>4.1518667215387612</v>
      </c>
      <c r="AG40" t="n">
        <v>0</v>
      </c>
      <c r="AH40" t="n">
        <v>12.624113072873609</v>
      </c>
      <c r="AI40" t="n">
        <v>5.6297499346833674E-2</v>
      </c>
      <c r="AJ40" t="n">
        <v>4.1535025094706901</v>
      </c>
      <c r="AK40" t="n">
        <v>31.534530494367733</v>
      </c>
      <c r="AL40" t="n">
        <v>0.37730860624234758</v>
      </c>
      <c r="AM40" t="n">
        <v>0</v>
      </c>
      <c r="CF40" t="n">
        <v>2669.0318998557755</v>
      </c>
      <c r="CG40" t="n">
        <v>0</v>
      </c>
      <c r="CI40" t="n">
        <v>284.148840061214</v>
      </c>
      <c r="CJ40" t="n">
        <v>177.35320171321575</v>
      </c>
      <c r="CK40" t="n">
        <v>105.65114182888097</v>
      </c>
      <c r="CM40" t="n">
        <v>990.99743950886875</v>
      </c>
    </row>
    <row r="41">
      <c r="B41" t="s">
        <v>79</v>
      </c>
      <c r="C41" t="n">
        <v>7.9900225284495443</v>
      </c>
      <c r="D41" t="n">
        <v>70.689986513613746</v>
      </c>
      <c r="E41" t="n">
        <v>1.3401058587581709E-2</v>
      </c>
      <c r="F41" t="n">
        <v>0</v>
      </c>
      <c r="G41" t="n">
        <v>1.4201756316661374E-3</v>
      </c>
      <c r="H41" t="n">
        <v>132.51902522908318</v>
      </c>
      <c r="I41" t="n">
        <v>0.31832244224100414</v>
      </c>
      <c r="J41" t="n">
        <v>0</v>
      </c>
      <c r="K41" t="n">
        <v>203.46761402932268</v>
      </c>
      <c r="L41" t="n">
        <v>414.79535007673309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6.4570260446110363E-4</v>
      </c>
      <c r="S41" t="n">
        <v>1.0468793912745731E-4</v>
      </c>
      <c r="T41" t="n">
        <v>191.30244578635489</v>
      </c>
      <c r="U41" t="n">
        <v>8.7464731614740661</v>
      </c>
      <c r="V41" t="n">
        <v>30.01785196790539</v>
      </c>
      <c r="W41" t="n">
        <v>2.8509075354077502E-2</v>
      </c>
      <c r="X41" t="n">
        <v>0</v>
      </c>
      <c r="Y41" t="n">
        <v>0</v>
      </c>
      <c r="Z41" t="n">
        <v>0</v>
      </c>
      <c r="AA41" t="n">
        <v>1.0098458332232108E-3</v>
      </c>
      <c r="AB41" t="n">
        <v>6.2575379978321921</v>
      </c>
      <c r="AC41" t="n">
        <v>0.25008646247966393</v>
      </c>
      <c r="AD41" t="n">
        <v>0</v>
      </c>
      <c r="AE41" t="n">
        <v>0</v>
      </c>
      <c r="AF41" t="n">
        <v>0</v>
      </c>
      <c r="AG41" t="n">
        <v>0</v>
      </c>
      <c r="AH41" t="n">
        <v>8.2985029037149789E-3</v>
      </c>
      <c r="AI41" t="n">
        <v>0.13971679810423149</v>
      </c>
      <c r="AJ41" t="n">
        <v>0</v>
      </c>
      <c r="AK41" t="n">
        <v>1.0176731601112866E-2</v>
      </c>
      <c r="AL41" t="n">
        <v>1.4150303594339131</v>
      </c>
      <c r="AM41" t="n">
        <v>0</v>
      </c>
      <c r="CF41" t="n">
        <v>0</v>
      </c>
      <c r="CG41" t="n">
        <v>0</v>
      </c>
      <c r="CI41" t="n">
        <v>0</v>
      </c>
      <c r="CJ41" t="n">
        <v>0</v>
      </c>
      <c r="CK41" t="n">
        <v>82.006913340129856</v>
      </c>
      <c r="CM41" t="n">
        <v>3910.3783078574247</v>
      </c>
    </row>
    <row r="42">
      <c r="B42" t="s">
        <v>80</v>
      </c>
      <c r="C42" t="n">
        <v>440.95236323292477</v>
      </c>
      <c r="D42" t="n">
        <v>0</v>
      </c>
      <c r="E42" t="n">
        <v>3650.3535061065672</v>
      </c>
      <c r="F42" t="n">
        <v>7.5426071676327019E-2</v>
      </c>
      <c r="G42" t="n">
        <v>0</v>
      </c>
      <c r="H42" t="n">
        <v>0</v>
      </c>
      <c r="I42" t="n">
        <v>5.0209765845227572E-2</v>
      </c>
      <c r="J42" t="n">
        <v>1.0240358304637346E-3</v>
      </c>
      <c r="K42" t="n">
        <v>0.18620811672391724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4.8009931234796552E-3</v>
      </c>
      <c r="R42" t="n">
        <v>0.13230569523942931</v>
      </c>
      <c r="S42" t="n">
        <v>21.929445956812142</v>
      </c>
      <c r="T42" t="n">
        <v>0.8675632058587035</v>
      </c>
      <c r="U42" t="n">
        <v>145.45986014241441</v>
      </c>
      <c r="V42" t="n">
        <v>0.39885715555523155</v>
      </c>
      <c r="W42" t="n">
        <v>892.7089593180317</v>
      </c>
      <c r="X42" t="n">
        <v>4.5761283382194522</v>
      </c>
      <c r="Y42" t="n">
        <v>0</v>
      </c>
      <c r="Z42" t="n">
        <v>0</v>
      </c>
      <c r="AA42" t="n">
        <v>0.68248171995390527</v>
      </c>
      <c r="AB42" t="n">
        <v>3.3701339047859395</v>
      </c>
      <c r="AC42" t="n">
        <v>0.92652867478253198</v>
      </c>
      <c r="AD42" t="n">
        <v>0</v>
      </c>
      <c r="AE42" t="n">
        <v>1.8978000630600007</v>
      </c>
      <c r="AF42" t="n">
        <v>2.1430207561069455E-2</v>
      </c>
      <c r="AG42" t="n">
        <v>0</v>
      </c>
      <c r="AH42" t="n">
        <v>66.912674706275766</v>
      </c>
      <c r="AI42" t="n">
        <v>2.4252569125962955</v>
      </c>
      <c r="AJ42" t="n">
        <v>160.49447202120859</v>
      </c>
      <c r="AK42" t="n">
        <v>84.866923492570521</v>
      </c>
      <c r="AL42" t="n">
        <v>2.4257069120350874</v>
      </c>
      <c r="AM42" t="n">
        <v>0</v>
      </c>
      <c r="CF42" t="n">
        <v>12863.688176414131</v>
      </c>
      <c r="CG42" t="n">
        <v>0</v>
      </c>
      <c r="CI42" t="n">
        <v>0</v>
      </c>
      <c r="CJ42" t="n">
        <v>0</v>
      </c>
      <c r="CK42" t="n">
        <v>383.6555460762965</v>
      </c>
      <c r="CM42" t="n">
        <v>5360.9944889066091</v>
      </c>
    </row>
    <row r="43">
      <c r="B43" t="s">
        <v>81</v>
      </c>
      <c r="C43" t="n">
        <v>8.7730967227363121E-2</v>
      </c>
      <c r="D43" t="n">
        <v>1.6671272494362542E-3</v>
      </c>
      <c r="E43" t="n">
        <v>0.51674901279867791</v>
      </c>
      <c r="F43" t="n">
        <v>513.40769409674726</v>
      </c>
      <c r="G43" t="n">
        <v>0.2095791161091031</v>
      </c>
      <c r="H43" t="n">
        <v>0</v>
      </c>
      <c r="I43" t="n">
        <v>0</v>
      </c>
      <c r="J43" t="n">
        <v>4.21667587358261E-2</v>
      </c>
      <c r="K43" t="n">
        <v>2.948490988848266</v>
      </c>
      <c r="L43" t="n">
        <v>4.4296342528858563</v>
      </c>
      <c r="M43" t="n">
        <v>0</v>
      </c>
      <c r="N43" t="n">
        <v>0</v>
      </c>
      <c r="O43" t="n">
        <v>0</v>
      </c>
      <c r="P43" t="n">
        <v>0</v>
      </c>
      <c r="Q43" t="n">
        <v>9.0411389183914004</v>
      </c>
      <c r="R43" t="n">
        <v>0.23167387466577161</v>
      </c>
      <c r="S43" t="n">
        <v>0.99629911426429019</v>
      </c>
      <c r="T43" t="n">
        <v>5.3426725625747418</v>
      </c>
      <c r="U43" t="n">
        <v>94.733401135660969</v>
      </c>
      <c r="V43" t="n">
        <v>1.1855436463464841</v>
      </c>
      <c r="W43" t="n">
        <v>7.293630968428138</v>
      </c>
      <c r="X43" t="n">
        <v>0.25578092667646574</v>
      </c>
      <c r="Y43" t="n">
        <v>0</v>
      </c>
      <c r="Z43" t="n">
        <v>0.12774567472316928</v>
      </c>
      <c r="AA43" t="n">
        <v>0.45642507047106035</v>
      </c>
      <c r="AB43" t="n">
        <v>3.2862011139593597E-2</v>
      </c>
      <c r="AC43" t="n">
        <v>0.37015626563101695</v>
      </c>
      <c r="AD43" t="n">
        <v>2.6362779999999999E-2</v>
      </c>
      <c r="AE43" t="n">
        <v>2.3150881164742252</v>
      </c>
      <c r="AF43" t="n">
        <v>0.40937859387483794</v>
      </c>
      <c r="AG43" t="n">
        <v>72.254482330000002</v>
      </c>
      <c r="AH43" t="n">
        <v>6.766424809181439</v>
      </c>
      <c r="AI43" t="n">
        <v>5.4310046607517002</v>
      </c>
      <c r="AJ43" t="n">
        <v>6.184360254155799E-2</v>
      </c>
      <c r="AK43" t="n">
        <v>16.293452107459917</v>
      </c>
      <c r="AL43" t="n">
        <v>14.228653319950094</v>
      </c>
      <c r="AM43" t="n">
        <v>0</v>
      </c>
      <c r="CF43" t="n">
        <v>1908.3895187837834</v>
      </c>
      <c r="CG43" t="n">
        <v>0</v>
      </c>
      <c r="CI43" t="n">
        <v>0</v>
      </c>
      <c r="CJ43" t="n">
        <v>0</v>
      </c>
      <c r="CK43" t="n">
        <v>60.113584938822513</v>
      </c>
      <c r="CM43" t="n">
        <v>1563.308284916837</v>
      </c>
    </row>
    <row r="44">
      <c r="B44" t="s">
        <v>82</v>
      </c>
      <c r="C44" t="n">
        <v>32.93190184283069</v>
      </c>
      <c r="D44" t="n">
        <v>6.7358538971424817</v>
      </c>
      <c r="E44" t="n">
        <v>252.2366340052879</v>
      </c>
      <c r="F44" t="n">
        <v>1.7022429804553316</v>
      </c>
      <c r="G44" t="n">
        <v>287.07661077334478</v>
      </c>
      <c r="H44" t="n">
        <v>2.1150428107576955E-3</v>
      </c>
      <c r="I44" t="n">
        <v>0.30226851753373912</v>
      </c>
      <c r="J44" t="n">
        <v>3.4289478877686337</v>
      </c>
      <c r="K44" t="n">
        <v>28.220682575747894</v>
      </c>
      <c r="L44" t="n">
        <v>3.0774983128321183</v>
      </c>
      <c r="M44" t="n">
        <v>8.6536845603611915E-3</v>
      </c>
      <c r="N44" t="n">
        <v>9.7159535666906122E-3</v>
      </c>
      <c r="O44" t="n">
        <v>1.217238993410079E-2</v>
      </c>
      <c r="P44" t="n">
        <v>0.41338263021945232</v>
      </c>
      <c r="Q44" t="n">
        <v>146.88701041021437</v>
      </c>
      <c r="R44" t="n">
        <v>1.1728507836571911</v>
      </c>
      <c r="S44" t="n">
        <v>0.18997490463291225</v>
      </c>
      <c r="T44" t="n">
        <v>87.095271467884999</v>
      </c>
      <c r="U44" t="n">
        <v>115.66038696521969</v>
      </c>
      <c r="V44" t="n">
        <v>21.470358327691642</v>
      </c>
      <c r="W44" t="n">
        <v>32.874353957215355</v>
      </c>
      <c r="X44" t="n">
        <v>47.598600865906</v>
      </c>
      <c r="Y44" t="n">
        <v>0.7212164794896776</v>
      </c>
      <c r="Z44" t="n">
        <v>2.6107155083370532</v>
      </c>
      <c r="AA44" t="n">
        <v>33.755569362976992</v>
      </c>
      <c r="AB44" t="n">
        <v>12.064229718502764</v>
      </c>
      <c r="AC44" t="n">
        <v>4.2845055935122964</v>
      </c>
      <c r="AD44" t="n">
        <v>0.15878799312220093</v>
      </c>
      <c r="AE44" t="n">
        <v>37.47039819952424</v>
      </c>
      <c r="AF44" t="n">
        <v>20.06261191353655</v>
      </c>
      <c r="AG44" t="n">
        <v>11.479936559999999</v>
      </c>
      <c r="AH44" t="n">
        <v>29.551090681330521</v>
      </c>
      <c r="AI44" t="n">
        <v>21.260638418584584</v>
      </c>
      <c r="AJ44" t="n">
        <v>5.1496232953130434</v>
      </c>
      <c r="AK44" t="n">
        <v>36.745127481550576</v>
      </c>
      <c r="AL44" t="n">
        <v>32.034274962681486</v>
      </c>
      <c r="AM44" t="n">
        <v>0</v>
      </c>
      <c r="CF44" t="n">
        <v>445.57376445786144</v>
      </c>
      <c r="CG44" t="n">
        <v>0</v>
      </c>
      <c r="CI44" t="n">
        <v>0</v>
      </c>
      <c r="CJ44" t="n">
        <v>0</v>
      </c>
      <c r="CK44" t="n">
        <v>12.83370054508109</v>
      </c>
      <c r="CM44" t="n">
        <v>370.25035045730704</v>
      </c>
    </row>
    <row r="45">
      <c r="B45" t="s">
        <v>83</v>
      </c>
      <c r="C45" t="n">
        <v>78.063856092105297</v>
      </c>
      <c r="D45" t="n">
        <v>214.50987822693779</v>
      </c>
      <c r="E45" t="n">
        <v>86.479857835301573</v>
      </c>
      <c r="F45" t="n">
        <v>1.5159043478937293</v>
      </c>
      <c r="G45" t="n">
        <v>2.7943341973679114</v>
      </c>
      <c r="H45" t="n">
        <v>0</v>
      </c>
      <c r="I45" t="n">
        <v>8.0511411611298875</v>
      </c>
      <c r="J45" t="n">
        <v>1.8208211108943395</v>
      </c>
      <c r="K45" t="n">
        <v>258.70150775168253</v>
      </c>
      <c r="L45" t="n">
        <v>109.64322840165788</v>
      </c>
      <c r="M45" t="n">
        <v>0</v>
      </c>
      <c r="N45" t="n">
        <v>0</v>
      </c>
      <c r="O45" t="n">
        <v>0.35812258707243788</v>
      </c>
      <c r="P45" t="n">
        <v>4.029473903994378E-2</v>
      </c>
      <c r="Q45" t="n">
        <v>1.3497289899824945</v>
      </c>
      <c r="R45" t="n">
        <v>17.53801830036188</v>
      </c>
      <c r="S45" t="n">
        <v>16.201773808690344</v>
      </c>
      <c r="T45" t="n">
        <v>348.65827931243166</v>
      </c>
      <c r="U45" t="n">
        <v>263.60121629251336</v>
      </c>
      <c r="V45" t="n">
        <v>1223.1589971929468</v>
      </c>
      <c r="W45" t="n">
        <v>15.078311166995833</v>
      </c>
      <c r="X45" t="n">
        <v>4.1495397368428995</v>
      </c>
      <c r="Y45" t="n">
        <v>7.3741524902365949</v>
      </c>
      <c r="Z45" t="n">
        <v>1.5900457316656835</v>
      </c>
      <c r="AA45" t="n">
        <v>7.7882552813754495</v>
      </c>
      <c r="AB45" t="n">
        <v>6.1571828309118342</v>
      </c>
      <c r="AC45" t="n">
        <v>12.803782243722392</v>
      </c>
      <c r="AD45" t="n">
        <v>1.3251318658096845</v>
      </c>
      <c r="AE45" t="n">
        <v>2.8370830257133979</v>
      </c>
      <c r="AF45" t="n">
        <v>21.50892124849938</v>
      </c>
      <c r="AG45" t="n">
        <v>180.31973859000001</v>
      </c>
      <c r="AH45" t="n">
        <v>8.1601379679260084</v>
      </c>
      <c r="AI45" t="n">
        <v>19.930137968709385</v>
      </c>
      <c r="AJ45" t="n">
        <v>7.2557754959648406</v>
      </c>
      <c r="AK45" t="n">
        <v>10.256901931504721</v>
      </c>
      <c r="AL45" t="n">
        <v>7.9771329990588438</v>
      </c>
      <c r="AM45" t="n">
        <v>0</v>
      </c>
      <c r="CF45" t="n">
        <v>2882.7197284982863</v>
      </c>
      <c r="CG45" t="n">
        <v>0</v>
      </c>
      <c r="CI45" t="n">
        <v>0</v>
      </c>
      <c r="CJ45" t="n">
        <v>0</v>
      </c>
      <c r="CK45" t="n">
        <v>75.77561534609589</v>
      </c>
      <c r="CM45" t="n">
        <v>730.42125460263912</v>
      </c>
    </row>
    <row r="46">
      <c r="B46" t="s">
        <v>84</v>
      </c>
      <c r="C46" t="n">
        <v>219.6076116855979</v>
      </c>
      <c r="D46" t="n">
        <v>1.1125579437763549</v>
      </c>
      <c r="E46" t="n">
        <v>51.286737113877969</v>
      </c>
      <c r="F46" t="n">
        <v>2.0474830448394603</v>
      </c>
      <c r="G46" t="n">
        <v>26.071614532276048</v>
      </c>
      <c r="H46" t="n">
        <v>0</v>
      </c>
      <c r="I46" t="n">
        <v>178.68123855166868</v>
      </c>
      <c r="J46" t="n">
        <v>22.104277944108663</v>
      </c>
      <c r="K46" t="n">
        <v>219.9291045317627</v>
      </c>
      <c r="L46" t="n">
        <v>4.0347656614407992</v>
      </c>
      <c r="M46" t="n">
        <v>0</v>
      </c>
      <c r="N46" t="n">
        <v>0</v>
      </c>
      <c r="O46" t="n">
        <v>0.38516848629492911</v>
      </c>
      <c r="P46" t="n">
        <v>0.27518244040479606</v>
      </c>
      <c r="Q46" t="n">
        <v>31.504054594351871</v>
      </c>
      <c r="R46" t="n">
        <v>2.9853303884281113</v>
      </c>
      <c r="S46" t="n">
        <v>3.4547910969518538</v>
      </c>
      <c r="T46" t="n">
        <v>72.900501035852869</v>
      </c>
      <c r="U46" t="n">
        <v>147.47292624162998</v>
      </c>
      <c r="V46" t="n">
        <v>16.848135200650315</v>
      </c>
      <c r="W46" t="n">
        <v>52.675243043765008</v>
      </c>
      <c r="X46" t="n">
        <v>0.6668903542566228</v>
      </c>
      <c r="Y46" t="n">
        <v>0</v>
      </c>
      <c r="Z46" t="n">
        <v>5.0724821667108646</v>
      </c>
      <c r="AA46" t="n">
        <v>8.0812916541871349</v>
      </c>
      <c r="AB46" t="n">
        <v>27.319628442944968</v>
      </c>
      <c r="AC46" t="n">
        <v>3.2230635023204672</v>
      </c>
      <c r="AD46" t="n">
        <v>3.4548460000000003E-2</v>
      </c>
      <c r="AE46" t="n">
        <v>1.9346214877832142</v>
      </c>
      <c r="AF46" t="n">
        <v>13.381487169086096</v>
      </c>
      <c r="AG46" t="n">
        <v>24.161855942194649</v>
      </c>
      <c r="AH46" t="n">
        <v>3.3761861370362904</v>
      </c>
      <c r="AI46" t="n">
        <v>19.591647111146802</v>
      </c>
      <c r="AJ46" t="n">
        <v>9.2429892715374553</v>
      </c>
      <c r="AK46" t="n">
        <v>16.046109458058275</v>
      </c>
      <c r="AL46" t="n">
        <v>31.431412437040059</v>
      </c>
      <c r="AM46" t="n">
        <v>0</v>
      </c>
      <c r="CF46" t="n">
        <v>1389.570875161302</v>
      </c>
      <c r="CG46" t="n">
        <v>0</v>
      </c>
      <c r="CI46" t="n">
        <v>0</v>
      </c>
      <c r="CJ46" t="n">
        <v>0</v>
      </c>
      <c r="CK46" t="n">
        <v>37.424256530810418</v>
      </c>
      <c r="CM46" t="n">
        <v>2198.3230739319174</v>
      </c>
    </row>
    <row r="47">
      <c r="B47" t="s">
        <v>85</v>
      </c>
      <c r="C47" t="n">
        <v>19.890184986985236</v>
      </c>
      <c r="D47" t="n">
        <v>0</v>
      </c>
      <c r="E47" t="n">
        <v>5.3782056937238449</v>
      </c>
      <c r="F47" t="n">
        <v>9.685794517685916E-3</v>
      </c>
      <c r="G47" t="n">
        <v>0</v>
      </c>
      <c r="H47" t="n">
        <v>0</v>
      </c>
      <c r="I47" t="n">
        <v>1.0846540305490793</v>
      </c>
      <c r="J47" t="n">
        <v>36.61270880965192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2.1887031061297358E-3</v>
      </c>
      <c r="S47" t="n">
        <v>4.9430208328439799E-2</v>
      </c>
      <c r="T47" t="n">
        <v>8.0367238919175459E-3</v>
      </c>
      <c r="U47" t="n">
        <v>20.532948259402012</v>
      </c>
      <c r="V47" t="n">
        <v>5.0739219731203267E-2</v>
      </c>
      <c r="W47" t="n">
        <v>0.98724240563338361</v>
      </c>
      <c r="X47" t="n">
        <v>0</v>
      </c>
      <c r="Y47" t="n">
        <v>0</v>
      </c>
      <c r="Z47" t="n">
        <v>0</v>
      </c>
      <c r="AA47" t="n">
        <v>6.4804098159719405E-3</v>
      </c>
      <c r="AB47" t="n">
        <v>2.5208013977281643</v>
      </c>
      <c r="AC47" t="n">
        <v>0.61944557762990382</v>
      </c>
      <c r="AD47" t="n">
        <v>2.3968453022018305E-2</v>
      </c>
      <c r="AE47" t="n">
        <v>4.1839592263704599</v>
      </c>
      <c r="AF47" t="n">
        <v>1.9891806663654234E-2</v>
      </c>
      <c r="AG47" t="n">
        <v>0</v>
      </c>
      <c r="AH47" t="n">
        <v>-0.85173718374086094</v>
      </c>
      <c r="AI47" t="n">
        <v>649.02989560626031</v>
      </c>
      <c r="AJ47" t="n">
        <v>33.06111522508013</v>
      </c>
      <c r="AK47" t="n">
        <v>0.2694141167390971</v>
      </c>
      <c r="AL47" t="n">
        <v>29.268691468705384</v>
      </c>
      <c r="AM47" t="n">
        <v>0</v>
      </c>
      <c r="CF47" t="n">
        <v>1984.753170161599</v>
      </c>
      <c r="CG47" t="n">
        <v>0</v>
      </c>
      <c r="CI47" t="n">
        <v>0</v>
      </c>
      <c r="CJ47" t="n">
        <v>0</v>
      </c>
      <c r="CK47" t="n">
        <v>111.2325398229206</v>
      </c>
      <c r="CM47" t="n">
        <v>449.32717369859864</v>
      </c>
    </row>
    <row r="48">
      <c r="B48" t="s">
        <v>86</v>
      </c>
      <c r="C48" t="n">
        <v>5.3683233506619361</v>
      </c>
      <c r="D48" t="n">
        <v>41.079764369012004</v>
      </c>
      <c r="E48" t="n">
        <v>438.10922966910061</v>
      </c>
      <c r="F48" t="n">
        <v>31.479649274790997</v>
      </c>
      <c r="G48" t="n">
        <v>2.1932241937371799</v>
      </c>
      <c r="H48" t="n">
        <v>0</v>
      </c>
      <c r="I48" t="n">
        <v>36.984462623155089</v>
      </c>
      <c r="J48" t="n">
        <v>2.621996602117973</v>
      </c>
      <c r="K48" t="n">
        <v>871.42354167604071</v>
      </c>
      <c r="L48" t="n">
        <v>92.786221843694122</v>
      </c>
      <c r="M48" t="n">
        <v>0</v>
      </c>
      <c r="N48" t="n">
        <v>86.330705747569681</v>
      </c>
      <c r="O48" t="n">
        <v>3.1205538728779603</v>
      </c>
      <c r="P48" t="n">
        <v>0.22483292796022569</v>
      </c>
      <c r="Q48" t="n">
        <v>10.859460812778233</v>
      </c>
      <c r="R48" t="n">
        <v>6.1411381145061021</v>
      </c>
      <c r="S48" t="n">
        <v>8.2492632004974276</v>
      </c>
      <c r="T48" t="n">
        <v>2900.3362093988967</v>
      </c>
      <c r="U48" t="n">
        <v>234.12225423969295</v>
      </c>
      <c r="V48" t="n">
        <v>10.927515191241794</v>
      </c>
      <c r="W48" t="n">
        <v>74.200238461415381</v>
      </c>
      <c r="X48" t="n">
        <v>4.7355161380595456</v>
      </c>
      <c r="Y48" t="n">
        <v>6.0175723245054803E-2</v>
      </c>
      <c r="Z48" t="n">
        <v>5.6268721871405303</v>
      </c>
      <c r="AA48" t="n">
        <v>12.396932579512191</v>
      </c>
      <c r="AB48" t="n">
        <v>66.553073226464505</v>
      </c>
      <c r="AC48" t="n">
        <v>11.541297419941936</v>
      </c>
      <c r="AD48" t="n">
        <v>1.9678191037849527E-2</v>
      </c>
      <c r="AE48" t="n">
        <v>6.4720661897143161</v>
      </c>
      <c r="AF48" t="n">
        <v>5.357335661196303</v>
      </c>
      <c r="AG48" t="n">
        <v>0</v>
      </c>
      <c r="AH48" t="n">
        <v>2.7594855470224715</v>
      </c>
      <c r="AI48" t="n">
        <v>5.9163014419687867</v>
      </c>
      <c r="AJ48" t="n">
        <v>6.4373338414767058</v>
      </c>
      <c r="AK48" t="n">
        <v>22.574171306656567</v>
      </c>
      <c r="AL48" t="n">
        <v>9.4051867738671806</v>
      </c>
      <c r="AM48" t="n">
        <v>0</v>
      </c>
      <c r="CF48" t="n">
        <v>1460.4644840769188</v>
      </c>
      <c r="CG48" t="n">
        <v>0</v>
      </c>
      <c r="CI48" t="n">
        <v>0</v>
      </c>
      <c r="CJ48" t="n">
        <v>0</v>
      </c>
      <c r="CK48" t="n">
        <v>234.02539785371653</v>
      </c>
      <c r="CM48" t="n">
        <v>427.79549188376154</v>
      </c>
    </row>
    <row r="49">
      <c r="B49" t="s">
        <v>87</v>
      </c>
      <c r="C49" t="n">
        <v>21.305168527582335</v>
      </c>
      <c r="D49" t="n">
        <v>19.688381295822097</v>
      </c>
      <c r="E49" t="n">
        <v>119.86895177359334</v>
      </c>
      <c r="F49" t="n">
        <v>8.5794639570776656</v>
      </c>
      <c r="G49" t="n">
        <v>11.762980658731335</v>
      </c>
      <c r="H49" t="n">
        <v>0</v>
      </c>
      <c r="I49" t="n">
        <v>1.5644761967248844E-3</v>
      </c>
      <c r="J49" t="n">
        <v>0.18152815834107217</v>
      </c>
      <c r="K49" t="n">
        <v>72.320364407882764</v>
      </c>
      <c r="L49" t="n">
        <v>817.33688486066751</v>
      </c>
      <c r="M49" t="n">
        <v>5.354199611742902E-4</v>
      </c>
      <c r="N49" t="n">
        <v>72.745640502324761</v>
      </c>
      <c r="O49" t="n">
        <v>7.0545953598165614</v>
      </c>
      <c r="P49" t="n">
        <v>9.8405527539857971</v>
      </c>
      <c r="Q49" t="n">
        <v>93.333442386677703</v>
      </c>
      <c r="R49" t="n">
        <v>11.020199533784506</v>
      </c>
      <c r="S49" t="n">
        <v>14.949112033750747</v>
      </c>
      <c r="T49" t="n">
        <v>1204.5211769966268</v>
      </c>
      <c r="U49" t="n">
        <v>173.79400272078755</v>
      </c>
      <c r="V49" t="n">
        <v>11.191721106291329</v>
      </c>
      <c r="W49" t="n">
        <v>2.5105729638982419</v>
      </c>
      <c r="X49" t="n">
        <v>1.2336787910418883</v>
      </c>
      <c r="Y49" t="n">
        <v>5.1899025726534924E-2</v>
      </c>
      <c r="Z49" t="n">
        <v>1.4940925177355531</v>
      </c>
      <c r="AA49" t="n">
        <v>2.5853507044067037</v>
      </c>
      <c r="AB49" t="n">
        <v>33.86167624216931</v>
      </c>
      <c r="AC49" t="n">
        <v>13.340311048869289</v>
      </c>
      <c r="AD49" t="n">
        <v>5.7622534455943351</v>
      </c>
      <c r="AE49" t="n">
        <v>58.298580617780352</v>
      </c>
      <c r="AF49" t="n">
        <v>15.209696491506099</v>
      </c>
      <c r="AG49" t="n">
        <v>18.302087240000002</v>
      </c>
      <c r="AH49" t="n">
        <v>1.173821601231416</v>
      </c>
      <c r="AI49" t="n">
        <v>1.0408840896451883</v>
      </c>
      <c r="AJ49" t="n">
        <v>0.35297810529798557</v>
      </c>
      <c r="AK49" t="n">
        <v>2.5305052236956485</v>
      </c>
      <c r="AL49" t="n">
        <v>1.1632826557917124</v>
      </c>
      <c r="AM49" t="n">
        <v>0</v>
      </c>
      <c r="CF49" t="n">
        <v>411.01750026884258</v>
      </c>
      <c r="CG49" t="n">
        <v>0</v>
      </c>
      <c r="CI49" t="n">
        <v>0</v>
      </c>
      <c r="CJ49" t="n">
        <v>0</v>
      </c>
      <c r="CK49" t="n">
        <v>687.10028441611212</v>
      </c>
      <c r="CM49" t="n">
        <v>2585.0467838336294</v>
      </c>
    </row>
    <row r="50">
      <c r="B50" t="s">
        <v>88</v>
      </c>
      <c r="C50" t="n">
        <v>2.4616785316033094E-2</v>
      </c>
      <c r="D50" t="n">
        <v>7.6897203444246725E-3</v>
      </c>
      <c r="E50" t="n">
        <v>0.96271385139673982</v>
      </c>
      <c r="F50" t="n">
        <v>2.0991700655187694E-2</v>
      </c>
      <c r="G50" t="n">
        <v>0.11752394105430636</v>
      </c>
      <c r="H50" t="n">
        <v>0</v>
      </c>
      <c r="I50" t="n">
        <v>3.9912225236973346E-2</v>
      </c>
      <c r="J50" t="n">
        <v>0.39044178349285741</v>
      </c>
      <c r="K50" t="n">
        <v>0.15545358573983406</v>
      </c>
      <c r="L50" t="n">
        <v>0.92508032614012747</v>
      </c>
      <c r="M50" t="n">
        <v>1.5606656956676122</v>
      </c>
      <c r="N50" t="n">
        <v>0</v>
      </c>
      <c r="O50" t="n">
        <v>7.9337844383669365E-2</v>
      </c>
      <c r="P50" t="n">
        <v>3.4536985776364962E-3</v>
      </c>
      <c r="Q50" t="n">
        <v>5.7906424482930582E-2</v>
      </c>
      <c r="R50" t="n">
        <v>6.7887486182346359</v>
      </c>
      <c r="S50" t="n">
        <v>3.20843664823727E-2</v>
      </c>
      <c r="T50" t="n">
        <v>17.668977962216392</v>
      </c>
      <c r="U50" t="n">
        <v>63.59153723217716</v>
      </c>
      <c r="V50" t="n">
        <v>1.8506234148939935</v>
      </c>
      <c r="W50" t="n">
        <v>6.2662353681486334</v>
      </c>
      <c r="X50" t="n">
        <v>0.95391280515011845</v>
      </c>
      <c r="Y50" t="n">
        <v>57.847691416513101</v>
      </c>
      <c r="Z50" t="n">
        <v>21.232620956794847</v>
      </c>
      <c r="AA50" t="n">
        <v>16.15604869187381</v>
      </c>
      <c r="AB50" t="n">
        <v>0.78803373475782756</v>
      </c>
      <c r="AC50" t="n">
        <v>7.5843236798307192</v>
      </c>
      <c r="AD50" t="n">
        <v>2.5855592374904431E-2</v>
      </c>
      <c r="AE50" t="n">
        <v>0.22414719851856416</v>
      </c>
      <c r="AF50" t="n">
        <v>4.1331408225123223</v>
      </c>
      <c r="AG50" t="n">
        <v>0</v>
      </c>
      <c r="AH50" t="n">
        <v>7.3965704980566809</v>
      </c>
      <c r="AI50" t="n">
        <v>3.5912638681985372</v>
      </c>
      <c r="AJ50" t="n">
        <v>2.1604682871641976</v>
      </c>
      <c r="AK50" t="n">
        <v>15.933019718494011</v>
      </c>
      <c r="AL50" t="n">
        <v>24.098280424131548</v>
      </c>
      <c r="AM50" t="n">
        <v>0</v>
      </c>
      <c r="CF50" t="n">
        <v>961.63887043136572</v>
      </c>
      <c r="CG50" t="n">
        <v>0</v>
      </c>
      <c r="CI50" t="n">
        <v>895.93238016322027</v>
      </c>
      <c r="CJ50" t="n">
        <v>559.20156530027759</v>
      </c>
      <c r="CK50" t="n">
        <v>2.8711172800940492</v>
      </c>
      <c r="CM50" t="n">
        <v>257.53484356458608</v>
      </c>
    </row>
    <row r="51">
      <c r="B51" t="s">
        <v>89</v>
      </c>
      <c r="C51" t="n">
        <v>0.60217600678056882</v>
      </c>
      <c r="D51" t="n">
        <v>0</v>
      </c>
      <c r="E51" t="n">
        <v>3.3446965019692732</v>
      </c>
      <c r="F51" t="n">
        <v>1.1504167408857005</v>
      </c>
      <c r="G51" t="n">
        <v>0.10964685726099442</v>
      </c>
      <c r="H51" t="n">
        <v>0</v>
      </c>
      <c r="I51" t="n">
        <v>1.1981875940338397E-2</v>
      </c>
      <c r="J51" t="n">
        <v>0.89035229675295458</v>
      </c>
      <c r="K51" t="n">
        <v>0.7300532549347829</v>
      </c>
      <c r="L51" t="n">
        <v>4.8876694307507327</v>
      </c>
      <c r="M51" t="n">
        <v>0</v>
      </c>
      <c r="N51" t="n">
        <v>23.459785919498273</v>
      </c>
      <c r="O51" t="n">
        <v>16.643521156415009</v>
      </c>
      <c r="P51" t="n">
        <v>0.72451811353479734</v>
      </c>
      <c r="Q51" t="n">
        <v>2.5558764122793356</v>
      </c>
      <c r="R51" t="n">
        <v>26.399946574916068</v>
      </c>
      <c r="S51" t="n">
        <v>6.292860676948103</v>
      </c>
      <c r="T51" t="n">
        <v>150.49680463200022</v>
      </c>
      <c r="U51" t="n">
        <v>90.576390756999416</v>
      </c>
      <c r="V51" t="n">
        <v>6.824109281439247</v>
      </c>
      <c r="W51" t="n">
        <v>13.498504094997223</v>
      </c>
      <c r="X51" t="n">
        <v>0.73959550397659979</v>
      </c>
      <c r="Y51" t="n">
        <v>2.2951203818912931</v>
      </c>
      <c r="Z51" t="n">
        <v>14.469580675801556</v>
      </c>
      <c r="AA51" t="n">
        <v>4.9274534764737332</v>
      </c>
      <c r="AB51" t="n">
        <v>2.2887372285255645</v>
      </c>
      <c r="AC51" t="n">
        <v>0.57475141785363171</v>
      </c>
      <c r="AD51" t="n">
        <v>8.7524499134094096E-3</v>
      </c>
      <c r="AE51" t="n">
        <v>0.24339462719852156</v>
      </c>
      <c r="AF51" t="n">
        <v>8.9242945925053672</v>
      </c>
      <c r="AG51" t="n">
        <v>0</v>
      </c>
      <c r="AH51" t="n">
        <v>2.6602406559000333</v>
      </c>
      <c r="AI51" t="n">
        <v>5.8282532557207212</v>
      </c>
      <c r="AJ51" t="n">
        <v>3.4033690336787159</v>
      </c>
      <c r="AK51" t="n">
        <v>24.571573351756772</v>
      </c>
      <c r="AL51" t="n">
        <v>2.4013705291704408</v>
      </c>
      <c r="AM51" t="n">
        <v>0</v>
      </c>
      <c r="CF51" t="n">
        <v>1251.666093454025</v>
      </c>
      <c r="CG51" t="n">
        <v>0</v>
      </c>
      <c r="CI51" t="n">
        <v>357.05994761362348</v>
      </c>
      <c r="CJ51" t="n">
        <v>222.86110652145186</v>
      </c>
      <c r="CK51" t="n">
        <v>17.174942451451301</v>
      </c>
      <c r="CM51" t="n">
        <v>298.64982061467344</v>
      </c>
    </row>
    <row r="52">
      <c r="B52" t="s">
        <v>90</v>
      </c>
      <c r="C52" t="n">
        <v>1.1284420362193119</v>
      </c>
      <c r="D52" t="n">
        <v>265.19689079140755</v>
      </c>
      <c r="E52" t="n">
        <v>9.6355778211115712</v>
      </c>
      <c r="F52" t="n">
        <v>0.44685301708807829</v>
      </c>
      <c r="G52" t="n">
        <v>3.7580694854689018</v>
      </c>
      <c r="H52" t="n">
        <v>0</v>
      </c>
      <c r="I52" t="n">
        <v>0</v>
      </c>
      <c r="J52" t="n">
        <v>4.2930685307833594</v>
      </c>
      <c r="K52" t="n">
        <v>3.835408548706484</v>
      </c>
      <c r="L52" t="n">
        <v>254.56129019467537</v>
      </c>
      <c r="M52" t="n">
        <v>0</v>
      </c>
      <c r="N52" t="n">
        <v>0</v>
      </c>
      <c r="O52" t="n">
        <v>0.41345963900178473</v>
      </c>
      <c r="P52" t="n">
        <v>0.13881086284999886</v>
      </c>
      <c r="Q52" t="n">
        <v>11.1783174027779</v>
      </c>
      <c r="R52" t="n">
        <v>2.4378352281779432E-2</v>
      </c>
      <c r="S52" t="n">
        <v>4.4383147063768718</v>
      </c>
      <c r="T52" t="n">
        <v>49.441703409790918</v>
      </c>
      <c r="U52" t="n">
        <v>81.264685370340459</v>
      </c>
      <c r="V52" t="n">
        <v>47.224410104233996</v>
      </c>
      <c r="W52" t="n">
        <v>12.186902337110322</v>
      </c>
      <c r="X52" t="n">
        <v>1.2801286858127277</v>
      </c>
      <c r="Y52" t="n">
        <v>0.17758852066569253</v>
      </c>
      <c r="Z52" t="n">
        <v>0</v>
      </c>
      <c r="AA52" t="n">
        <v>6.3928805435296923</v>
      </c>
      <c r="AB52" t="n">
        <v>0.50299102875428614</v>
      </c>
      <c r="AC52" t="n">
        <v>1.4940072997957363</v>
      </c>
      <c r="AD52" t="n">
        <v>0.37434536000000002</v>
      </c>
      <c r="AE52" t="n">
        <v>4.1510746502129479</v>
      </c>
      <c r="AF52" t="n">
        <v>0.22015971044685664</v>
      </c>
      <c r="AG52" t="n">
        <v>19.934885380000004</v>
      </c>
      <c r="AH52" t="n">
        <v>11.982285669437728</v>
      </c>
      <c r="AI52" t="n">
        <v>26.356898333079815</v>
      </c>
      <c r="AJ52" t="n">
        <v>0.2448547933465178</v>
      </c>
      <c r="AK52" t="n">
        <v>7.0738440715337108</v>
      </c>
      <c r="AL52" t="n">
        <v>3.6962019546841809</v>
      </c>
      <c r="AM52" t="n">
        <v>0</v>
      </c>
      <c r="CF52" t="n">
        <v>958.08582266588428</v>
      </c>
      <c r="CG52" t="n">
        <v>0</v>
      </c>
      <c r="CI52" t="n">
        <v>299.67261807026398</v>
      </c>
      <c r="CJ52" t="n">
        <v>187.04246080713671</v>
      </c>
      <c r="CK52" t="n">
        <v>73.417958141284032</v>
      </c>
      <c r="CM52" t="n">
        <v>350.29210645084879</v>
      </c>
    </row>
    <row r="53">
      <c r="B53" t="s">
        <v>91</v>
      </c>
      <c r="C53" t="n">
        <v>5.8090432442162703</v>
      </c>
      <c r="D53" t="n">
        <v>11.981678562477061</v>
      </c>
      <c r="E53" t="n">
        <v>4.0530907171286046</v>
      </c>
      <c r="F53" t="n">
        <v>8.439061447186702E-2</v>
      </c>
      <c r="G53" t="n">
        <v>0.13429281200368773</v>
      </c>
      <c r="H53" t="n">
        <v>0</v>
      </c>
      <c r="I53" t="n">
        <v>0.34067961349494674</v>
      </c>
      <c r="J53" t="n">
        <v>0.33077368612254249</v>
      </c>
      <c r="K53" t="n">
        <v>10.733272116851278</v>
      </c>
      <c r="L53" t="n">
        <v>63.960977899792901</v>
      </c>
      <c r="M53" t="n">
        <v>0</v>
      </c>
      <c r="N53" t="n">
        <v>0</v>
      </c>
      <c r="O53" t="n">
        <v>6.881343645522342E-2</v>
      </c>
      <c r="P53" t="n">
        <v>1.5322105095809481E-2</v>
      </c>
      <c r="Q53" t="n">
        <v>2.6697313263338716</v>
      </c>
      <c r="R53" t="n">
        <v>0.24075030404370462</v>
      </c>
      <c r="S53" t="n">
        <v>11.039815967829009</v>
      </c>
      <c r="T53" t="n">
        <v>51.061011352679458</v>
      </c>
      <c r="U53" t="n">
        <v>220.45937407515825</v>
      </c>
      <c r="V53" t="n">
        <v>245.27034473639691</v>
      </c>
      <c r="W53" t="n">
        <v>27.09889556516486</v>
      </c>
      <c r="X53" t="n">
        <v>0.34393780233018056</v>
      </c>
      <c r="Y53" t="n">
        <v>0.18498730987340445</v>
      </c>
      <c r="Z53" t="n">
        <v>0.93368120206779215</v>
      </c>
      <c r="AA53" t="n">
        <v>9.9680544283630663</v>
      </c>
      <c r="AB53" t="n">
        <v>0.16450083208583946</v>
      </c>
      <c r="AC53" t="n">
        <v>2.0267857139305367</v>
      </c>
      <c r="AD53" t="n">
        <v>0.38349655917278086</v>
      </c>
      <c r="AE53" t="n">
        <v>1.2213987578040357</v>
      </c>
      <c r="AF53" t="n">
        <v>10.25912448600538</v>
      </c>
      <c r="AG53" t="n">
        <v>25.358289309999996</v>
      </c>
      <c r="AH53" t="n">
        <v>3.1864795586914343</v>
      </c>
      <c r="AI53" t="n">
        <v>3.3135039284076706</v>
      </c>
      <c r="AJ53" t="n">
        <v>0.15574042256815804</v>
      </c>
      <c r="AK53" t="n">
        <v>1.3864443228872467</v>
      </c>
      <c r="AL53" t="n">
        <v>0.53435419224319936</v>
      </c>
      <c r="AM53" t="n">
        <v>0</v>
      </c>
      <c r="CF53" t="n">
        <v>1035.5927633860097</v>
      </c>
      <c r="CG53" t="n">
        <v>0</v>
      </c>
      <c r="CI53" t="n">
        <v>1499.6883447025837</v>
      </c>
      <c r="CJ53" t="n">
        <v>936.03946948260341</v>
      </c>
      <c r="CK53" t="n">
        <v>171.08605155751744</v>
      </c>
      <c r="CM53" t="n">
        <v>3686.2151162154901</v>
      </c>
    </row>
    <row r="54">
      <c r="B54" t="s">
        <v>92</v>
      </c>
      <c r="C54" t="n">
        <v>2.3726214420360665</v>
      </c>
      <c r="D54" t="n">
        <v>3.2135418605896069</v>
      </c>
      <c r="E54" t="n">
        <v>12.414767188093929</v>
      </c>
      <c r="F54" t="n">
        <v>1.0505827660271891</v>
      </c>
      <c r="G54" t="n">
        <v>1.2870141550149421</v>
      </c>
      <c r="H54" t="n">
        <v>0</v>
      </c>
      <c r="I54" t="n">
        <v>1.3205883501658846</v>
      </c>
      <c r="J54" t="n">
        <v>3.9533279378108297</v>
      </c>
      <c r="K54" t="n">
        <v>4.5018791053652141</v>
      </c>
      <c r="L54" t="n">
        <v>8.7416717013759744</v>
      </c>
      <c r="M54" t="n">
        <v>0</v>
      </c>
      <c r="N54" t="n">
        <v>0</v>
      </c>
      <c r="O54" t="n">
        <v>1.2622836009568061</v>
      </c>
      <c r="P54" t="n">
        <v>5.4949149564942679E-2</v>
      </c>
      <c r="Q54" t="n">
        <v>17.54934160862906</v>
      </c>
      <c r="R54" t="n">
        <v>23.038012859740295</v>
      </c>
      <c r="S54" t="n">
        <v>31.776617086830775</v>
      </c>
      <c r="T54" t="n">
        <v>187.27614101720314</v>
      </c>
      <c r="U54" t="n">
        <v>127.69714867264997</v>
      </c>
      <c r="V54" t="n">
        <v>33.654330329494258</v>
      </c>
      <c r="W54" t="n">
        <v>72.930968092684608</v>
      </c>
      <c r="X54" t="n">
        <v>2.9880187306803885</v>
      </c>
      <c r="Y54" t="n">
        <v>1.8530976069463566E-3</v>
      </c>
      <c r="Z54" t="n">
        <v>0.69908302198256023</v>
      </c>
      <c r="AA54" t="n">
        <v>26.170791687362463</v>
      </c>
      <c r="AB54" t="n">
        <v>1.9580008655804817</v>
      </c>
      <c r="AC54" t="n">
        <v>22.263499275323401</v>
      </c>
      <c r="AD54" t="n">
        <v>1.3755643096671535</v>
      </c>
      <c r="AE54" t="n">
        <v>3.3811498923032315</v>
      </c>
      <c r="AF54" t="n">
        <v>2.3052784581979258</v>
      </c>
      <c r="AG54" t="n">
        <v>365.68320887311296</v>
      </c>
      <c r="AH54" t="n">
        <v>24.381305722374371</v>
      </c>
      <c r="AI54" t="n">
        <v>26.748264860715839</v>
      </c>
      <c r="AJ54" t="n">
        <v>3.4324157965870801</v>
      </c>
      <c r="AK54" t="n">
        <v>82.056402674371938</v>
      </c>
      <c r="AL54" t="n">
        <v>4.959618534707336</v>
      </c>
      <c r="AM54" t="n">
        <v>0</v>
      </c>
      <c r="CF54" t="n">
        <v>837.52879524458149</v>
      </c>
      <c r="CG54" t="n">
        <v>0</v>
      </c>
      <c r="CI54" t="n">
        <v>0</v>
      </c>
      <c r="CJ54" t="n">
        <v>0</v>
      </c>
      <c r="CK54" t="n">
        <v>-7.5536431708143823</v>
      </c>
      <c r="CM54" t="n">
        <v>447.08078144412212</v>
      </c>
    </row>
    <row r="55">
      <c r="B55" t="s">
        <v>93</v>
      </c>
      <c r="C55" t="n">
        <v>34.01541556692046</v>
      </c>
      <c r="D55" t="n">
        <v>105.81208844424324</v>
      </c>
      <c r="E55" t="n">
        <v>244.59072644864725</v>
      </c>
      <c r="F55" t="n">
        <v>17.293833221110951</v>
      </c>
      <c r="G55" t="n">
        <v>8.5517071598042236</v>
      </c>
      <c r="H55" t="n">
        <v>1.7726865463468366</v>
      </c>
      <c r="I55" t="n">
        <v>286.57571249518418</v>
      </c>
      <c r="J55" t="n">
        <v>4.7941695920368774</v>
      </c>
      <c r="K55" t="n">
        <v>118.77151911957154</v>
      </c>
      <c r="L55" t="n">
        <v>427.74222052598043</v>
      </c>
      <c r="M55" t="n">
        <v>7.5238752714034242E-4</v>
      </c>
      <c r="N55" t="n">
        <v>3.1699671862400707</v>
      </c>
      <c r="O55" t="n">
        <v>3.1665779697713936</v>
      </c>
      <c r="P55" t="n">
        <v>2.3567117386732579</v>
      </c>
      <c r="Q55" t="n">
        <v>3.0360810580440929</v>
      </c>
      <c r="R55" t="n">
        <v>398.23078203104274</v>
      </c>
      <c r="S55" t="n">
        <v>39.343327369410076</v>
      </c>
      <c r="T55" t="n">
        <v>78.834413020839278</v>
      </c>
      <c r="U55" t="n">
        <v>490.89061702202832</v>
      </c>
      <c r="V55" t="n">
        <v>224.16119781652716</v>
      </c>
      <c r="W55" t="n">
        <v>347.84468435659721</v>
      </c>
      <c r="X55" t="n">
        <v>10.843362302787092</v>
      </c>
      <c r="Y55" t="n">
        <v>44.08842540767877</v>
      </c>
      <c r="Z55" t="n">
        <v>71.030324566630156</v>
      </c>
      <c r="AA55" t="n">
        <v>96.461144882502182</v>
      </c>
      <c r="AB55" t="n">
        <v>194.01143543179961</v>
      </c>
      <c r="AC55" t="n">
        <v>8.6325164811258617</v>
      </c>
      <c r="AD55" t="n">
        <v>3.2208171985204443</v>
      </c>
      <c r="AE55" t="n">
        <v>4.5487184163361309</v>
      </c>
      <c r="AF55" t="n">
        <v>10.960343107467422</v>
      </c>
      <c r="AG55" t="n">
        <v>235.23394600156701</v>
      </c>
      <c r="AH55" t="n">
        <v>61.43036596561835</v>
      </c>
      <c r="AI55" t="n">
        <v>74.026806979746752</v>
      </c>
      <c r="AJ55" t="n">
        <v>44.599262994688296</v>
      </c>
      <c r="AK55" t="n">
        <v>128.83302372436447</v>
      </c>
      <c r="AL55" t="n">
        <v>27.597365300871733</v>
      </c>
      <c r="AM55" t="n">
        <v>0</v>
      </c>
      <c r="CF55" t="n">
        <v>1156.2425241133772</v>
      </c>
      <c r="CG55" t="n">
        <v>0</v>
      </c>
      <c r="CI55" t="n">
        <v>0</v>
      </c>
      <c r="CJ55" t="n">
        <v>0</v>
      </c>
      <c r="CK55" t="n">
        <v>0</v>
      </c>
      <c r="CM55" t="n">
        <v>253.65111043338371</v>
      </c>
    </row>
    <row r="56">
      <c r="B56" t="s">
        <v>94</v>
      </c>
      <c r="C56" t="n">
        <v>14.506488431433851</v>
      </c>
      <c r="D56" t="n">
        <v>0.75468559390455536</v>
      </c>
      <c r="E56" t="n">
        <v>16.00018378342401</v>
      </c>
      <c r="F56" t="n">
        <v>1.580516576815769</v>
      </c>
      <c r="G56" t="n">
        <v>0.43988569766002739</v>
      </c>
      <c r="H56" t="n">
        <v>3.2224590083614772E-2</v>
      </c>
      <c r="I56" t="n">
        <v>0.34805788834191553</v>
      </c>
      <c r="J56" t="n">
        <v>9.3650191086790013E-2</v>
      </c>
      <c r="K56" t="n">
        <v>2.0965079771996331</v>
      </c>
      <c r="L56" t="n">
        <v>1.4293362304187422</v>
      </c>
      <c r="M56" t="n">
        <v>0</v>
      </c>
      <c r="N56" t="n">
        <v>0</v>
      </c>
      <c r="O56" t="n">
        <v>0</v>
      </c>
      <c r="P56" t="n">
        <v>1.0254788252413523</v>
      </c>
      <c r="Q56" t="n">
        <v>0.28106499465014323</v>
      </c>
      <c r="R56" t="n">
        <v>1.1657037918991311</v>
      </c>
      <c r="S56" t="n">
        <v>5.6002592061625647</v>
      </c>
      <c r="T56" t="n">
        <v>7.4557812331890174</v>
      </c>
      <c r="U56" t="n">
        <v>22.589958034281153</v>
      </c>
      <c r="V56" t="n">
        <v>6.677530927257906</v>
      </c>
      <c r="W56" t="n">
        <v>27.650646185031455</v>
      </c>
      <c r="X56" t="n">
        <v>1.5061393734118063</v>
      </c>
      <c r="Y56" t="n">
        <v>7.4353057917945581E-2</v>
      </c>
      <c r="Z56" t="n">
        <v>1.1192784797418198</v>
      </c>
      <c r="AA56" t="n">
        <v>3.8248358402063465</v>
      </c>
      <c r="AB56" t="n">
        <v>9.8982141992955963</v>
      </c>
      <c r="AC56" t="n">
        <v>0.90333632316495827</v>
      </c>
      <c r="AD56" t="n">
        <v>1.0608196851776805</v>
      </c>
      <c r="AE56" t="n">
        <v>0.13250796886788871</v>
      </c>
      <c r="AF56" t="n">
        <v>3.4989273356725197</v>
      </c>
      <c r="AG56" t="n">
        <v>31.276535260000017</v>
      </c>
      <c r="AH56" t="n">
        <v>8.1308052717090824</v>
      </c>
      <c r="AI56" t="n">
        <v>9.8102087861700866</v>
      </c>
      <c r="AJ56" t="n">
        <v>2.9620859859270654</v>
      </c>
      <c r="AK56" t="n">
        <v>10.884095863624903</v>
      </c>
      <c r="AL56" t="n">
        <v>6.3495977144077287</v>
      </c>
      <c r="AM56" t="n">
        <v>0</v>
      </c>
      <c r="CF56" t="n">
        <v>306.21454202408955</v>
      </c>
      <c r="CG56" t="n">
        <v>108.78690118887253</v>
      </c>
      <c r="CI56" t="n">
        <v>0</v>
      </c>
      <c r="CJ56" t="n">
        <v>0</v>
      </c>
      <c r="CK56" t="n">
        <v>5.2851944830639184</v>
      </c>
      <c r="CM56" t="n">
        <v>169.76348115974704</v>
      </c>
    </row>
    <row r="57">
      <c r="B57" t="s">
        <v>95</v>
      </c>
      <c r="C57" t="n">
        <v>4.9745964135976886</v>
      </c>
      <c r="D57" t="n">
        <v>3.5186526924416341</v>
      </c>
      <c r="E57" t="n">
        <v>53.834800137875916</v>
      </c>
      <c r="F57" t="n">
        <v>2.671313593722239</v>
      </c>
      <c r="G57" t="n">
        <v>0.26228486272650886</v>
      </c>
      <c r="H57" t="n">
        <v>0</v>
      </c>
      <c r="I57" t="n">
        <v>6.1353349214984011E-2</v>
      </c>
      <c r="J57" t="n">
        <v>0.21631343467697706</v>
      </c>
      <c r="K57" t="n">
        <v>48.972696385313306</v>
      </c>
      <c r="L57" t="n">
        <v>4.9675949176189436</v>
      </c>
      <c r="M57" t="n">
        <v>0</v>
      </c>
      <c r="N57" t="n">
        <v>0.91955834864536801</v>
      </c>
      <c r="O57" t="n">
        <v>0.26741032876915921</v>
      </c>
      <c r="P57" t="n">
        <v>1.148023886793339</v>
      </c>
      <c r="Q57" t="n">
        <v>1.9961914057721819</v>
      </c>
      <c r="R57" t="n">
        <v>34.926910157813602</v>
      </c>
      <c r="S57" t="n">
        <v>10.225651728171641</v>
      </c>
      <c r="T57" t="n">
        <v>2037.6195803182047</v>
      </c>
      <c r="U57" t="n">
        <v>89.938330157413446</v>
      </c>
      <c r="V57" t="n">
        <v>28.222543199007738</v>
      </c>
      <c r="W57" t="n">
        <v>88.244533094787073</v>
      </c>
      <c r="X57" t="n">
        <v>4.4153948942272585</v>
      </c>
      <c r="Y57" t="n">
        <v>25.95278696805509</v>
      </c>
      <c r="Z57" t="n">
        <v>6.1070005682605331</v>
      </c>
      <c r="AA57" t="n">
        <v>17.207400986095081</v>
      </c>
      <c r="AB57" t="n">
        <v>162.39134420128798</v>
      </c>
      <c r="AC57" t="n">
        <v>28.224129690301556</v>
      </c>
      <c r="AD57" t="n">
        <v>0.62749134396471007</v>
      </c>
      <c r="AE57" t="n">
        <v>0.8174417855093995</v>
      </c>
      <c r="AF57" t="n">
        <v>4.7580024533234724</v>
      </c>
      <c r="AG57" t="n">
        <v>30.92869572</v>
      </c>
      <c r="AH57" t="n">
        <v>33.969128191416374</v>
      </c>
      <c r="AI57" t="n">
        <v>32.869645950761736</v>
      </c>
      <c r="AJ57" t="n">
        <v>21.076197688613938</v>
      </c>
      <c r="AK57" t="n">
        <v>41.655067250838684</v>
      </c>
      <c r="AL57" t="n">
        <v>2.6737150662911993</v>
      </c>
      <c r="AM57" t="n">
        <v>0</v>
      </c>
      <c r="CF57" t="n">
        <v>1067.0501221554118</v>
      </c>
      <c r="CG57" t="n">
        <v>12.583233988271335</v>
      </c>
      <c r="CI57" t="n">
        <v>5394.3156446408639</v>
      </c>
      <c r="CJ57" t="n">
        <v>3366.8944431469272</v>
      </c>
      <c r="CK57" t="n">
        <v>1060.8950883172286</v>
      </c>
      <c r="CM57" t="n">
        <v>6.6678375443993865</v>
      </c>
    </row>
    <row r="58">
      <c r="B58" t="s">
        <v>96</v>
      </c>
      <c r="C58" t="n">
        <v>8.311551492764977</v>
      </c>
      <c r="D58" t="n">
        <v>23.652956080591707</v>
      </c>
      <c r="E58" t="n">
        <v>82.739120644439851</v>
      </c>
      <c r="F58" t="n">
        <v>1.5470240058045623</v>
      </c>
      <c r="G58" t="n">
        <v>2.3289919521030553</v>
      </c>
      <c r="H58" t="n">
        <v>0.43261845973585955</v>
      </c>
      <c r="I58" t="n">
        <v>1.502863264891279</v>
      </c>
      <c r="J58" t="n">
        <v>1.4067634966407134E-2</v>
      </c>
      <c r="K58" t="n">
        <v>25.899153082290098</v>
      </c>
      <c r="L58" t="n">
        <v>16.890869933787982</v>
      </c>
      <c r="M58" t="n">
        <v>0</v>
      </c>
      <c r="N58" t="n">
        <v>3.4602479189600626</v>
      </c>
      <c r="O58" t="n">
        <v>5.1398390917864897E-2</v>
      </c>
      <c r="P58" t="n">
        <v>2.2374511304768144E-3</v>
      </c>
      <c r="Q58" t="n">
        <v>6.4185476622593924</v>
      </c>
      <c r="R58" t="n">
        <v>8.2955984649054404</v>
      </c>
      <c r="S58" t="n">
        <v>3.6271732247528234</v>
      </c>
      <c r="T58" t="n">
        <v>92.138963635800252</v>
      </c>
      <c r="U58" t="n">
        <v>324.90332204312517</v>
      </c>
      <c r="V58" t="n">
        <v>223.05293200963519</v>
      </c>
      <c r="W58" t="n">
        <v>5.5754917844410814</v>
      </c>
      <c r="X58" t="n">
        <v>1.0712882196286797</v>
      </c>
      <c r="Y58" t="n">
        <v>0.37705983447948077</v>
      </c>
      <c r="Z58" t="n">
        <v>3.1256456430616639</v>
      </c>
      <c r="AA58" t="n">
        <v>6.9679031877983677</v>
      </c>
      <c r="AB58" t="n">
        <v>2.9734646071151043</v>
      </c>
      <c r="AC58" t="n">
        <v>3.7800052453083421</v>
      </c>
      <c r="AD58" t="n">
        <v>0.36062194713547258</v>
      </c>
      <c r="AE58" t="n">
        <v>1.651357616597499</v>
      </c>
      <c r="AF58" t="n">
        <v>9.9461342275614424</v>
      </c>
      <c r="AG58" t="n">
        <v>47.711990429999993</v>
      </c>
      <c r="AH58" t="n">
        <v>2.8760351872875058</v>
      </c>
      <c r="AI58" t="n">
        <v>14.841772458349713</v>
      </c>
      <c r="AJ58" t="n">
        <v>6.2760121071755099</v>
      </c>
      <c r="AK58" t="n">
        <v>24.715122330405411</v>
      </c>
      <c r="AL58" t="n">
        <v>3.621716927965335</v>
      </c>
      <c r="AM58" t="n">
        <v>0</v>
      </c>
      <c r="AN58" t="n">
        <v>690.67162293300794</v>
      </c>
      <c r="AO58" t="n">
        <v>612.73806098746479</v>
      </c>
      <c r="AP58" t="n">
        <v>4433.3791069384115</v>
      </c>
      <c r="AQ58" t="n">
        <v>768.20193376301086</v>
      </c>
      <c r="AR58" t="n">
        <v>196.19480389661632</v>
      </c>
      <c r="AS58" t="n">
        <v>1156.9715126650822</v>
      </c>
      <c r="AT58" t="n">
        <v>756.793853647687</v>
      </c>
      <c r="AU58" t="n">
        <v>1258.4633108876442</v>
      </c>
      <c r="AV58" t="n">
        <v>1469.0237422437683</v>
      </c>
      <c r="AW58" t="n">
        <v>600.2570398918366</v>
      </c>
      <c r="AX58" t="n">
        <v>476.43425679285679</v>
      </c>
      <c r="AY58" t="n">
        <v>580.12258418325519</v>
      </c>
      <c r="AZ58" t="n">
        <v>278.42900953675104</v>
      </c>
      <c r="BA58" t="n">
        <v>1500.7051550656981</v>
      </c>
      <c r="BB58" t="n">
        <v>423.11392233186285</v>
      </c>
      <c r="BC58" t="n">
        <v>517.68551169102591</v>
      </c>
      <c r="BD58" t="n">
        <v>74.163019036750043</v>
      </c>
      <c r="BE58" t="n">
        <v>0</v>
      </c>
      <c r="BF58" t="n">
        <v>0</v>
      </c>
      <c r="BG58" t="n">
        <v>0</v>
      </c>
      <c r="BH58" t="n">
        <v>0</v>
      </c>
      <c r="BI58" t="n">
        <v>64.799026208294222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CF58" t="n">
        <v>309.70830022975423</v>
      </c>
      <c r="CG58" t="n">
        <v>0</v>
      </c>
      <c r="CI58" t="n">
        <v>0</v>
      </c>
      <c r="CJ58" t="n">
        <v>0</v>
      </c>
      <c r="CK58" t="n">
        <v>0</v>
      </c>
      <c r="CM58" t="n">
        <v>0</v>
      </c>
    </row>
    <row r="59">
      <c r="B59" t="s">
        <v>97</v>
      </c>
      <c r="C59" t="n">
        <v>274.3988943092636</v>
      </c>
      <c r="D59" t="n">
        <v>44.1958223799259</v>
      </c>
      <c r="E59" t="n">
        <v>225.4035886348143</v>
      </c>
      <c r="F59" t="n">
        <v>7.9656673447650377</v>
      </c>
      <c r="G59" t="n">
        <v>8.2134249876235508</v>
      </c>
      <c r="H59" t="n">
        <v>5.8746080177951612</v>
      </c>
      <c r="I59" t="n">
        <v>9.1077536536520523</v>
      </c>
      <c r="J59" t="n">
        <v>6.5306381495437869</v>
      </c>
      <c r="K59" t="n">
        <v>107.69480456211055</v>
      </c>
      <c r="L59" t="n">
        <v>140.22317016300624</v>
      </c>
      <c r="M59" t="n">
        <v>0</v>
      </c>
      <c r="N59" t="n">
        <v>0.66949931658520623</v>
      </c>
      <c r="O59" t="n">
        <v>3.4067456807726514E-2</v>
      </c>
      <c r="P59" t="n">
        <v>0.369641176131904</v>
      </c>
      <c r="Q59" t="n">
        <v>8.5563755540328224</v>
      </c>
      <c r="R59" t="n">
        <v>35.035881383029007</v>
      </c>
      <c r="S59" t="n">
        <v>3.9646107386179894</v>
      </c>
      <c r="T59" t="n">
        <v>156.95746670475009</v>
      </c>
      <c r="U59" t="n">
        <v>1264.4825613890007</v>
      </c>
      <c r="V59" t="n">
        <v>1311.4333141873735</v>
      </c>
      <c r="W59" t="n">
        <v>24.677309263957238</v>
      </c>
      <c r="X59" t="n">
        <v>12.018367283422311</v>
      </c>
      <c r="Y59" t="n">
        <v>1.2395107963503917</v>
      </c>
      <c r="Z59" t="n">
        <v>15.445558611764689</v>
      </c>
      <c r="AA59" t="n">
        <v>54.584899528957777</v>
      </c>
      <c r="AB59" t="n">
        <v>14.58784497680354</v>
      </c>
      <c r="AC59" t="n">
        <v>15.771900254994826</v>
      </c>
      <c r="AD59" t="n">
        <v>0.27793897111204846</v>
      </c>
      <c r="AE59" t="n">
        <v>8.9601570887755067</v>
      </c>
      <c r="AF59" t="n">
        <v>55.130189604403071</v>
      </c>
      <c r="AG59" t="n">
        <v>54.638660697499994</v>
      </c>
      <c r="AH59" t="n">
        <v>55.665480919335444</v>
      </c>
      <c r="AI59" t="n">
        <v>11.42161015998197</v>
      </c>
      <c r="AJ59" t="n">
        <v>16.922740457426109</v>
      </c>
      <c r="AK59" t="n">
        <v>97.158078115007982</v>
      </c>
      <c r="AL59" t="n">
        <v>13.485566028883586</v>
      </c>
      <c r="AM59" t="n">
        <v>0</v>
      </c>
      <c r="AN59" t="n">
        <v>137.02909740629343</v>
      </c>
      <c r="AO59" t="n">
        <v>121.56709593342987</v>
      </c>
      <c r="AP59" t="n">
        <v>879.58143539164143</v>
      </c>
      <c r="AQ59" t="n">
        <v>152.41109394692029</v>
      </c>
      <c r="AR59" t="n">
        <v>38.925005749607493</v>
      </c>
      <c r="AS59" t="n">
        <v>229.54289251386794</v>
      </c>
      <c r="AT59" t="n">
        <v>150.14773337232037</v>
      </c>
      <c r="AU59" t="n">
        <v>249.6788428595915</v>
      </c>
      <c r="AV59" t="n">
        <v>291.45398592350176</v>
      </c>
      <c r="AW59" t="n">
        <v>119.09086410537236</v>
      </c>
      <c r="AX59" t="n">
        <v>94.524451293542967</v>
      </c>
      <c r="AY59" t="n">
        <v>115.0961925409066</v>
      </c>
      <c r="AZ59" t="n">
        <v>55.240253981377073</v>
      </c>
      <c r="BA59" t="n">
        <v>297.73957122829472</v>
      </c>
      <c r="BB59" t="n">
        <v>83.945708716044066</v>
      </c>
      <c r="BC59" t="n">
        <v>102.70869115208619</v>
      </c>
      <c r="BD59" t="n">
        <v>14.713926592749752</v>
      </c>
      <c r="BE59" t="n">
        <v>0</v>
      </c>
      <c r="BF59" t="n">
        <v>0</v>
      </c>
      <c r="BG59" t="n">
        <v>0</v>
      </c>
      <c r="BH59" t="n">
        <v>0</v>
      </c>
      <c r="BI59" t="n">
        <v>12.856112484283383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CF59" t="n">
        <v>1323.3880892975715</v>
      </c>
      <c r="CG59" t="n">
        <v>0</v>
      </c>
      <c r="CI59" t="n">
        <v>0</v>
      </c>
      <c r="CJ59" t="n">
        <v>0</v>
      </c>
      <c r="CK59" t="n">
        <v>0</v>
      </c>
      <c r="CM59" t="n">
        <v>5661.9024092254513</v>
      </c>
    </row>
    <row r="60">
      <c r="B60" t="s">
        <v>98</v>
      </c>
      <c r="C60" t="n">
        <v>4.4622069846628936</v>
      </c>
      <c r="D60" t="n">
        <v>2.8702135050045103</v>
      </c>
      <c r="E60" t="n">
        <v>12.024239874223746</v>
      </c>
      <c r="F60" t="n">
        <v>9.447581895897299</v>
      </c>
      <c r="G60" t="n">
        <v>0.58785899413547127</v>
      </c>
      <c r="H60" t="n">
        <v>0</v>
      </c>
      <c r="I60" t="n">
        <v>1.9859573946370441</v>
      </c>
      <c r="J60" t="n">
        <v>1.1319080388119707</v>
      </c>
      <c r="K60" t="n">
        <v>6.928852714863126</v>
      </c>
      <c r="L60" t="n">
        <v>4.3889451934383512</v>
      </c>
      <c r="M60" t="n">
        <v>0</v>
      </c>
      <c r="N60" t="n">
        <v>0.85475454892901914</v>
      </c>
      <c r="O60" t="n">
        <v>2.4744902306810979E-2</v>
      </c>
      <c r="P60" t="n">
        <v>0.49999040253738142</v>
      </c>
      <c r="Q60" t="n">
        <v>1.1994327047501765</v>
      </c>
      <c r="R60" t="n">
        <v>4.6942420391262649</v>
      </c>
      <c r="S60" t="n">
        <v>0.58557630436331565</v>
      </c>
      <c r="T60" t="n">
        <v>21.984471146724776</v>
      </c>
      <c r="U60" t="n">
        <v>89.112673084501196</v>
      </c>
      <c r="V60" t="n">
        <v>122.86336122058377</v>
      </c>
      <c r="W60" t="n">
        <v>44.617196440447636</v>
      </c>
      <c r="X60" t="n">
        <v>11.3154944704524</v>
      </c>
      <c r="Y60" t="n">
        <v>2.9295472224792958</v>
      </c>
      <c r="Z60" t="n">
        <v>4.7632361073758087</v>
      </c>
      <c r="AA60" t="n">
        <v>62.176365567777125</v>
      </c>
      <c r="AB60" t="n">
        <v>3.3283345829204665</v>
      </c>
      <c r="AC60" t="n">
        <v>10.524191516026335</v>
      </c>
      <c r="AD60" t="n">
        <v>1.2393143116180387</v>
      </c>
      <c r="AE60" t="n">
        <v>2.0511151106839458</v>
      </c>
      <c r="AF60" t="n">
        <v>44.567676174104896</v>
      </c>
      <c r="AG60" t="n">
        <v>154.30081868529672</v>
      </c>
      <c r="AH60" t="n">
        <v>67.197664961461371</v>
      </c>
      <c r="AI60" t="n">
        <v>8.0503628340769851</v>
      </c>
      <c r="AJ60" t="n">
        <v>58.605132223686297</v>
      </c>
      <c r="AK60" t="n">
        <v>85.538229124545197</v>
      </c>
      <c r="AL60" t="n">
        <v>34.007378178489006</v>
      </c>
      <c r="AM60" t="n">
        <v>0</v>
      </c>
      <c r="CF60" t="n">
        <v>1402.8348635212146</v>
      </c>
      <c r="CG60" t="n">
        <v>0</v>
      </c>
      <c r="CI60" t="n">
        <v>0</v>
      </c>
      <c r="CJ60" t="n">
        <v>0</v>
      </c>
      <c r="CK60" t="n">
        <v>0</v>
      </c>
      <c r="CM60" t="n">
        <v>2958.0040964579784</v>
      </c>
    </row>
    <row r="61">
      <c r="B61" t="s">
        <v>99</v>
      </c>
      <c r="C61" t="n">
        <v>0</v>
      </c>
      <c r="D61" t="n">
        <v>0</v>
      </c>
      <c r="E61" t="n">
        <v>14.28247633630105</v>
      </c>
      <c r="F61" t="n">
        <v>0</v>
      </c>
      <c r="G61" t="n">
        <v>6.6376822140619421E-2</v>
      </c>
      <c r="H61" t="n">
        <v>0</v>
      </c>
      <c r="I61" t="n">
        <v>0</v>
      </c>
      <c r="J61" t="n">
        <v>5.2092257462720403E-3</v>
      </c>
      <c r="K61" t="n">
        <v>0</v>
      </c>
      <c r="L61" t="n">
        <v>0</v>
      </c>
      <c r="M61" t="n">
        <v>0</v>
      </c>
      <c r="N61" t="n">
        <v>9.3313894710722198E-2</v>
      </c>
      <c r="O61" t="n">
        <v>0</v>
      </c>
      <c r="P61" t="n">
        <v>0</v>
      </c>
      <c r="Q61" t="n">
        <v>1.3527140288626589E-3</v>
      </c>
      <c r="R61" t="n">
        <v>0</v>
      </c>
      <c r="S61" t="n">
        <v>1.6143852727718584E-2</v>
      </c>
      <c r="T61" t="n">
        <v>2.6858973674797396E-2</v>
      </c>
      <c r="U61" t="n">
        <v>44.895221298159292</v>
      </c>
      <c r="V61" t="n">
        <v>1.5921404170703722E-2</v>
      </c>
      <c r="W61" t="n">
        <v>0.44965262852935894</v>
      </c>
      <c r="X61" t="n">
        <v>146.69376860498875</v>
      </c>
      <c r="Y61" t="n">
        <v>16.477860594502832</v>
      </c>
      <c r="Z61" t="n">
        <v>12.138850301576953</v>
      </c>
      <c r="AA61" t="n">
        <v>36.081045759751909</v>
      </c>
      <c r="AB61" t="n">
        <v>2.1637252890947346E-2</v>
      </c>
      <c r="AC61" t="n">
        <v>0.24809634675042669</v>
      </c>
      <c r="AD61" t="n">
        <v>2.3240608076071507</v>
      </c>
      <c r="AE61" t="n">
        <v>14.817573062081468</v>
      </c>
      <c r="AF61" t="n">
        <v>3.2631221359485631E-2</v>
      </c>
      <c r="AG61" t="n">
        <v>39.684520543125508</v>
      </c>
      <c r="AH61" t="n">
        <v>14.631780734168331</v>
      </c>
      <c r="AI61" t="n">
        <v>12.672316737574874</v>
      </c>
      <c r="AJ61" t="n">
        <v>2.0463928682467585</v>
      </c>
      <c r="AK61" t="n">
        <v>6.2396862280679972</v>
      </c>
      <c r="AL61" t="n">
        <v>1.6140194402736225</v>
      </c>
      <c r="AM61" t="n">
        <v>0</v>
      </c>
      <c r="CF61" t="n">
        <v>328.48508758011496</v>
      </c>
      <c r="CG61" t="n">
        <v>65.90477618221189</v>
      </c>
      <c r="CI61" t="n">
        <v>0</v>
      </c>
      <c r="CJ61" t="n">
        <v>0</v>
      </c>
      <c r="CK61" t="n">
        <v>4.0474633846031329</v>
      </c>
      <c r="CM61" t="n">
        <v>230.1411080469322</v>
      </c>
    </row>
    <row r="62">
      <c r="B62" t="s">
        <v>100</v>
      </c>
      <c r="C62" t="n">
        <v>0.3104554681277335</v>
      </c>
      <c r="D62" t="n">
        <v>0.22149888924394012</v>
      </c>
      <c r="E62" t="n">
        <v>7.4931808397222524</v>
      </c>
      <c r="F62" t="n">
        <v>0.6897018232995803</v>
      </c>
      <c r="G62" t="n">
        <v>0.22894241203749688</v>
      </c>
      <c r="H62" t="n">
        <v>3.3636003409791733E-3</v>
      </c>
      <c r="I62" t="n">
        <v>0.46017571129132279</v>
      </c>
      <c r="J62" t="n">
        <v>0.47550631453862202</v>
      </c>
      <c r="K62" t="n">
        <v>1.5543821509867763</v>
      </c>
      <c r="L62" t="n">
        <v>0.63216198264382983</v>
      </c>
      <c r="M62" t="n">
        <v>0</v>
      </c>
      <c r="N62" t="n">
        <v>0.17112819335084989</v>
      </c>
      <c r="O62" t="n">
        <v>2.5586973920754652E-2</v>
      </c>
      <c r="P62" t="n">
        <v>0.48718040140114338</v>
      </c>
      <c r="Q62" t="n">
        <v>0.38682748331189876</v>
      </c>
      <c r="R62" t="n">
        <v>27.540614307983724</v>
      </c>
      <c r="S62" t="n">
        <v>0.93283740310027818</v>
      </c>
      <c r="T62" t="n">
        <v>6.3330574038186409</v>
      </c>
      <c r="U62" t="n">
        <v>18.993851032454739</v>
      </c>
      <c r="V62" t="n">
        <v>5.3773509677199938</v>
      </c>
      <c r="W62" t="n">
        <v>7.473526833907763</v>
      </c>
      <c r="X62" t="n">
        <v>8.505231256823043</v>
      </c>
      <c r="Y62" t="n">
        <v>125.84399876487909</v>
      </c>
      <c r="Z62" t="n">
        <v>10.684421792342238</v>
      </c>
      <c r="AA62" t="n">
        <v>58.106380310368095</v>
      </c>
      <c r="AB62" t="n">
        <v>8.7221776629897807</v>
      </c>
      <c r="AC62" t="n">
        <v>4.0570930393408169</v>
      </c>
      <c r="AD62" t="n">
        <v>0.42667103411761309</v>
      </c>
      <c r="AE62" t="n">
        <v>0.58035842028221085</v>
      </c>
      <c r="AF62" t="n">
        <v>1.5828362024305611</v>
      </c>
      <c r="AG62" t="n">
        <v>37.572714669999982</v>
      </c>
      <c r="AH62" t="n">
        <v>11.462317362687118</v>
      </c>
      <c r="AI62" t="n">
        <v>5.7011724788968081</v>
      </c>
      <c r="AJ62" t="n">
        <v>2.3357145989682473</v>
      </c>
      <c r="AK62" t="n">
        <v>8.5009554781187227</v>
      </c>
      <c r="AL62" t="n">
        <v>5.5835987948500536</v>
      </c>
      <c r="AM62" t="n">
        <v>0</v>
      </c>
      <c r="CF62" t="n">
        <v>1201.0219540584762</v>
      </c>
      <c r="CG62" t="n">
        <v>0</v>
      </c>
      <c r="CI62" t="n">
        <v>0</v>
      </c>
      <c r="CJ62" t="n">
        <v>0</v>
      </c>
      <c r="CK62" t="n">
        <v>0</v>
      </c>
      <c r="CM62" t="n">
        <v>435.69512572320258</v>
      </c>
    </row>
    <row r="63">
      <c r="B63" t="s">
        <v>101</v>
      </c>
      <c r="C63" t="n">
        <v>0.13836964367893159</v>
      </c>
      <c r="D63" t="n">
        <v>2.2756356642189282</v>
      </c>
      <c r="E63" t="n">
        <v>4.0353922901758956</v>
      </c>
      <c r="F63" t="n">
        <v>0.18821971799673418</v>
      </c>
      <c r="G63" t="n">
        <v>8.9004151300807761E-3</v>
      </c>
      <c r="H63" t="n">
        <v>0</v>
      </c>
      <c r="I63" t="n">
        <v>4.8298701755254525E-2</v>
      </c>
      <c r="J63" t="n">
        <v>0.25190293796998331</v>
      </c>
      <c r="K63" t="n">
        <v>0.43971282474272982</v>
      </c>
      <c r="L63" t="n">
        <v>5.8003824025590817E-2</v>
      </c>
      <c r="M63" t="n">
        <v>0</v>
      </c>
      <c r="N63" t="n">
        <v>3.8978320934673703E-2</v>
      </c>
      <c r="O63" t="n">
        <v>5.4689893569673798E-3</v>
      </c>
      <c r="P63" t="n">
        <v>2.3807353111241405E-4</v>
      </c>
      <c r="Q63" t="n">
        <v>6.7159231983096521E-2</v>
      </c>
      <c r="R63" t="n">
        <v>33.863936429637633</v>
      </c>
      <c r="S63" t="n">
        <v>3.5621297984504488E-2</v>
      </c>
      <c r="T63" t="n">
        <v>76.682970317892313</v>
      </c>
      <c r="U63" t="n">
        <v>11.677923601518501</v>
      </c>
      <c r="V63" t="n">
        <v>4.2503097893949047</v>
      </c>
      <c r="W63" t="n">
        <v>4.0645986905845914</v>
      </c>
      <c r="X63" t="n">
        <v>0.58772430639229212</v>
      </c>
      <c r="Y63" t="n">
        <v>6.3130228779844505E-2</v>
      </c>
      <c r="Z63" t="n">
        <v>83.699715437713706</v>
      </c>
      <c r="AA63" t="n">
        <v>69.429584534305278</v>
      </c>
      <c r="AB63" t="n">
        <v>2.3997265470740317</v>
      </c>
      <c r="AC63" t="n">
        <v>3.6183469832179846</v>
      </c>
      <c r="AD63" t="n">
        <v>6.6765606996135023E-3</v>
      </c>
      <c r="AE63" t="n">
        <v>0.21490878489950815</v>
      </c>
      <c r="AF63" t="n">
        <v>0.84839047190124728</v>
      </c>
      <c r="AG63" t="n">
        <v>0</v>
      </c>
      <c r="AH63" t="n">
        <v>1.7155432675307085</v>
      </c>
      <c r="AI63" t="n">
        <v>1.9812187719043515</v>
      </c>
      <c r="AJ63" t="n">
        <v>3.6776125104182655E-2</v>
      </c>
      <c r="AK63" t="n">
        <v>8.6619092272385174</v>
      </c>
      <c r="AL63" t="n">
        <v>0.89046538311906609</v>
      </c>
      <c r="AM63" t="n">
        <v>0</v>
      </c>
      <c r="CF63" t="n">
        <v>181.0510090880282</v>
      </c>
      <c r="CG63" t="n">
        <v>0</v>
      </c>
      <c r="CI63" t="n">
        <v>0</v>
      </c>
      <c r="CJ63" t="n">
        <v>0</v>
      </c>
      <c r="CK63" t="n">
        <v>20.074315188444743</v>
      </c>
      <c r="CM63" t="n">
        <v>1839.4172519900362</v>
      </c>
    </row>
    <row r="64">
      <c r="B64" t="s">
        <v>102</v>
      </c>
      <c r="C64" t="n">
        <v>212.72263423576774</v>
      </c>
      <c r="D64" t="n">
        <v>40.023312364495823</v>
      </c>
      <c r="E64" t="n">
        <v>176.99929523522474</v>
      </c>
      <c r="F64" t="n">
        <v>24.769663032045948</v>
      </c>
      <c r="G64" t="n">
        <v>16.481487959757601</v>
      </c>
      <c r="H64" t="n">
        <v>3.9177926939438645</v>
      </c>
      <c r="I64" t="n">
        <v>31.760376329837595</v>
      </c>
      <c r="J64" t="n">
        <v>9.8320180302324509</v>
      </c>
      <c r="K64" t="n">
        <v>69.816100179545629</v>
      </c>
      <c r="L64" t="n">
        <v>94.359646155043606</v>
      </c>
      <c r="M64" t="n">
        <v>4.8002885222181955E-2</v>
      </c>
      <c r="N64" t="n">
        <v>6.5077847150636039</v>
      </c>
      <c r="O64" t="n">
        <v>1.2098527490657598</v>
      </c>
      <c r="P64" t="n">
        <v>1.4468912142859049</v>
      </c>
      <c r="Q64" t="n">
        <v>15.3007404415727</v>
      </c>
      <c r="R64" t="n">
        <v>86.262636731235418</v>
      </c>
      <c r="S64" t="n">
        <v>14.512103567158924</v>
      </c>
      <c r="T64" t="n">
        <v>334.69676667872289</v>
      </c>
      <c r="U64" t="n">
        <v>376.52282826170381</v>
      </c>
      <c r="V64" t="n">
        <v>195.16000048363881</v>
      </c>
      <c r="W64" t="n">
        <v>68.154410773767211</v>
      </c>
      <c r="X64" t="n">
        <v>18.465485519948039</v>
      </c>
      <c r="Y64" t="n">
        <v>43.984986728847105</v>
      </c>
      <c r="Z64" t="n">
        <v>52.961108437243027</v>
      </c>
      <c r="AA64" t="n">
        <v>201.06785576820232</v>
      </c>
      <c r="AB64" t="n">
        <v>343.11374536890105</v>
      </c>
      <c r="AC64" t="n">
        <v>29.795319172145589</v>
      </c>
      <c r="AD64" t="n">
        <v>1.670199714816182</v>
      </c>
      <c r="AE64" t="n">
        <v>17.511432999511623</v>
      </c>
      <c r="AF64" t="n">
        <v>29.654969355464942</v>
      </c>
      <c r="AG64" t="n">
        <v>91.92644679606299</v>
      </c>
      <c r="AH64" t="n">
        <v>21.829862171525644</v>
      </c>
      <c r="AI64" t="n">
        <v>76.856148812726957</v>
      </c>
      <c r="AJ64" t="n">
        <v>1.7998801676173213E-3</v>
      </c>
      <c r="AK64" t="n">
        <v>104.84853259968622</v>
      </c>
      <c r="AL64" t="n">
        <v>6.3772111324509044</v>
      </c>
      <c r="AM64" t="n">
        <v>0</v>
      </c>
      <c r="AN64" t="n">
        <v>10.821658459668448</v>
      </c>
      <c r="AO64" t="n">
        <v>9.6005710978645524</v>
      </c>
      <c r="AP64" t="n">
        <v>69.463566946301071</v>
      </c>
      <c r="AQ64" t="n">
        <v>12.036427557190216</v>
      </c>
      <c r="AR64" t="n">
        <v>3.0740413951200463</v>
      </c>
      <c r="AS64" t="n">
        <v>18.127790605408883</v>
      </c>
      <c r="AT64" t="n">
        <v>11.857682198919512</v>
      </c>
      <c r="AU64" t="n">
        <v>19.717995762757127</v>
      </c>
      <c r="AV64" t="n">
        <v>23.017122290614282</v>
      </c>
      <c r="AW64" t="n">
        <v>9.4050145655848034</v>
      </c>
      <c r="AX64" t="n">
        <v>7.4649205705072941</v>
      </c>
      <c r="AY64" t="n">
        <v>9.0895416321170792</v>
      </c>
      <c r="AZ64" t="n">
        <v>4.3625125840196022</v>
      </c>
      <c r="BA64" t="n">
        <v>23.513516550483761</v>
      </c>
      <c r="BB64" t="n">
        <v>6.6294809356171056</v>
      </c>
      <c r="BC64" t="n">
        <v>8.1112581015687244</v>
      </c>
      <c r="BD64" t="n">
        <v>1.1620093191977625</v>
      </c>
      <c r="BE64" t="n">
        <v>0</v>
      </c>
      <c r="BF64" t="n">
        <v>0</v>
      </c>
      <c r="BG64" t="n">
        <v>0</v>
      </c>
      <c r="BH64" t="n">
        <v>0</v>
      </c>
      <c r="BI64" t="n">
        <v>1.0152913582396901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CF64" t="n">
        <v>1749.9559021910973</v>
      </c>
      <c r="CG64" t="n">
        <v>0</v>
      </c>
      <c r="CI64" t="n">
        <v>0</v>
      </c>
      <c r="CJ64" t="n">
        <v>0</v>
      </c>
      <c r="CK64" t="n">
        <v>0</v>
      </c>
      <c r="CM64" t="n">
        <v>394.21346203121612</v>
      </c>
    </row>
    <row r="65">
      <c r="B65" t="s">
        <v>103</v>
      </c>
      <c r="C65" t="n">
        <v>2.9971411408845476</v>
      </c>
      <c r="D65" t="n">
        <v>3.2154599865453526</v>
      </c>
      <c r="E65" t="n">
        <v>50.723833903011034</v>
      </c>
      <c r="F65" t="n">
        <v>13.09953343618238</v>
      </c>
      <c r="G65" t="n">
        <v>8.2614434917674107</v>
      </c>
      <c r="H65" t="n">
        <v>3.2014982589792018E-2</v>
      </c>
      <c r="I65" t="n">
        <v>32.135411958174245</v>
      </c>
      <c r="J65" t="n">
        <v>1.9273191193224972</v>
      </c>
      <c r="K65" t="n">
        <v>22.854412525530201</v>
      </c>
      <c r="L65" t="n">
        <v>10.408270748295742</v>
      </c>
      <c r="M65" t="n">
        <v>0</v>
      </c>
      <c r="N65" t="n">
        <v>1.8592988236939785</v>
      </c>
      <c r="O65" t="n">
        <v>0.19677954801332398</v>
      </c>
      <c r="P65" t="n">
        <v>0.8675715008390541</v>
      </c>
      <c r="Q65" t="n">
        <v>12.269647038589628</v>
      </c>
      <c r="R65" t="n">
        <v>7.5894446578845356</v>
      </c>
      <c r="S65" t="n">
        <v>2.5645408242767398</v>
      </c>
      <c r="T65" t="n">
        <v>125.57591418160591</v>
      </c>
      <c r="U65" t="n">
        <v>941.89506472128733</v>
      </c>
      <c r="V65" t="n">
        <v>146.57411729312682</v>
      </c>
      <c r="W65" t="n">
        <v>187.55754884163994</v>
      </c>
      <c r="X65" t="n">
        <v>20.917579176895416</v>
      </c>
      <c r="Y65" t="n">
        <v>19.232455379867552</v>
      </c>
      <c r="Z65" t="n">
        <v>74.987279188292675</v>
      </c>
      <c r="AA65" t="n">
        <v>312.55249752219464</v>
      </c>
      <c r="AB65" t="n">
        <v>207.72288064962294</v>
      </c>
      <c r="AC65" t="n">
        <v>31.125534961381291</v>
      </c>
      <c r="AD65" t="n">
        <v>2.9209721995875102E-2</v>
      </c>
      <c r="AE65" t="n">
        <v>11.997010629450164</v>
      </c>
      <c r="AF65" t="n">
        <v>103.40470241803061</v>
      </c>
      <c r="AG65" t="n">
        <v>141.31124054</v>
      </c>
      <c r="AH65" t="n">
        <v>23.310871782192965</v>
      </c>
      <c r="AI65" t="n">
        <v>64.235521503775914</v>
      </c>
      <c r="AJ65" t="n">
        <v>8.7269087326988419</v>
      </c>
      <c r="AK65" t="n">
        <v>125.3452721017407</v>
      </c>
      <c r="AL65" t="n">
        <v>106.73811128485674</v>
      </c>
      <c r="AM65" t="n">
        <v>0</v>
      </c>
      <c r="CF65" t="n">
        <v>5420.7337516398129</v>
      </c>
      <c r="CG65" t="n">
        <v>1.9131159397511335</v>
      </c>
      <c r="CI65" t="n">
        <v>0</v>
      </c>
      <c r="CJ65" t="n">
        <v>0</v>
      </c>
      <c r="CK65" t="n">
        <v>0</v>
      </c>
      <c r="CM65" t="n">
        <v>3.2808123747644999</v>
      </c>
    </row>
    <row r="66">
      <c r="B66" t="s">
        <v>104</v>
      </c>
      <c r="C66" t="n">
        <v>1.5574154648689098</v>
      </c>
      <c r="D66" t="n">
        <v>2.9925715387928111</v>
      </c>
      <c r="E66" t="n">
        <v>17.85968551565351</v>
      </c>
      <c r="F66" t="n">
        <v>0.82278837941798155</v>
      </c>
      <c r="G66" t="n">
        <v>0.24472374333398561</v>
      </c>
      <c r="H66" t="n">
        <v>6.1404468699416972E-2</v>
      </c>
      <c r="I66" t="n">
        <v>0.39906622306849793</v>
      </c>
      <c r="J66" t="n">
        <v>1.4799114265381819</v>
      </c>
      <c r="K66" t="n">
        <v>10.213438978274761</v>
      </c>
      <c r="L66" t="n">
        <v>2.0275466458478144</v>
      </c>
      <c r="M66" t="n">
        <v>0</v>
      </c>
      <c r="N66" t="n">
        <v>0.48254354705493807</v>
      </c>
      <c r="O66" t="n">
        <v>3.6319750391335261E-2</v>
      </c>
      <c r="P66" t="n">
        <v>8.1803684754952677</v>
      </c>
      <c r="Q66" t="n">
        <v>0.16845885884575612</v>
      </c>
      <c r="R66" t="n">
        <v>115.19671962886031</v>
      </c>
      <c r="S66" t="n">
        <v>1.8573461521494341</v>
      </c>
      <c r="T66" t="n">
        <v>69.060218708895931</v>
      </c>
      <c r="U66" t="n">
        <v>34.266060445739043</v>
      </c>
      <c r="V66" t="n">
        <v>77.274830175283185</v>
      </c>
      <c r="W66" t="n">
        <v>11.156325913643476</v>
      </c>
      <c r="X66" t="n">
        <v>1.2914431080019315</v>
      </c>
      <c r="Y66" t="n">
        <v>19.999852713741891</v>
      </c>
      <c r="Z66" t="n">
        <v>32.968241528201212</v>
      </c>
      <c r="AA66" t="n">
        <v>55.624856896729213</v>
      </c>
      <c r="AB66" t="n">
        <v>24.823165199902466</v>
      </c>
      <c r="AC66" t="n">
        <v>120.16043741982153</v>
      </c>
      <c r="AD66" t="n">
        <v>0.12736653460251104</v>
      </c>
      <c r="AE66" t="n">
        <v>3.6390706016578287</v>
      </c>
      <c r="AF66" t="n">
        <v>3.7415552674309014</v>
      </c>
      <c r="AG66" t="n">
        <v>1.3022482300000005</v>
      </c>
      <c r="AH66" t="n">
        <v>5.5406910331575947</v>
      </c>
      <c r="AI66" t="n">
        <v>2.1687979613450312</v>
      </c>
      <c r="AJ66" t="n">
        <v>0.67972490618301973</v>
      </c>
      <c r="AK66" t="n">
        <v>44.327613399271513</v>
      </c>
      <c r="AL66" t="n">
        <v>0.95822092803389958</v>
      </c>
      <c r="AM66" t="n">
        <v>0</v>
      </c>
      <c r="CF66" t="n">
        <v>362.9518900073075</v>
      </c>
      <c r="CG66" t="n">
        <v>0</v>
      </c>
      <c r="CI66" t="n">
        <v>3.5650245413158095E-2</v>
      </c>
      <c r="CJ66" t="n">
        <v>2.2251314362301738E-2</v>
      </c>
      <c r="CK66" t="n">
        <v>7.6793732479622827</v>
      </c>
      <c r="CM66" t="n">
        <v>346.65274363886721</v>
      </c>
    </row>
    <row r="67">
      <c r="B67" t="s">
        <v>105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10.0602476230485</v>
      </c>
      <c r="AE67" t="n">
        <v>0</v>
      </c>
      <c r="AF67" t="n">
        <v>0</v>
      </c>
      <c r="AG67" t="n">
        <v>0</v>
      </c>
      <c r="AH67" t="n">
        <v>4.0911286540587548E-4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CF67" t="n">
        <v>0</v>
      </c>
      <c r="CG67" t="n">
        <v>0</v>
      </c>
      <c r="CI67" t="n">
        <v>126.16686507861156</v>
      </c>
      <c r="CJ67" t="n">
        <v>78.747805083387291</v>
      </c>
      <c r="CK67" t="n">
        <v>0.20908357227871849</v>
      </c>
      <c r="CM67" t="n">
        <v>12.102081736531659</v>
      </c>
    </row>
    <row r="68">
      <c r="B68" t="s">
        <v>106</v>
      </c>
      <c r="C68" t="n">
        <v>8.9402258966500039</v>
      </c>
      <c r="D68" t="n">
        <v>0.16932821228163511</v>
      </c>
      <c r="E68" t="n">
        <v>74.56148640900058</v>
      </c>
      <c r="F68" t="n">
        <v>0.42774327217554314</v>
      </c>
      <c r="G68" t="n">
        <v>0.71897178836947695</v>
      </c>
      <c r="H68" t="n">
        <v>0</v>
      </c>
      <c r="I68" t="n">
        <v>5.1201115566576059</v>
      </c>
      <c r="J68" t="n">
        <v>60.61268739922108</v>
      </c>
      <c r="K68" t="n">
        <v>3.1456217347881656</v>
      </c>
      <c r="L68" t="n">
        <v>2.2338135702112081</v>
      </c>
      <c r="M68" t="n">
        <v>0</v>
      </c>
      <c r="N68" t="n">
        <v>3.0893752712137412E-3</v>
      </c>
      <c r="O68" t="n">
        <v>1.8802809988834222E-3</v>
      </c>
      <c r="P68" t="n">
        <v>0.21422748888043228</v>
      </c>
      <c r="Q68" t="n">
        <v>0.81465119474219727</v>
      </c>
      <c r="R68" t="n">
        <v>7.6837026463993841</v>
      </c>
      <c r="S68" t="n">
        <v>0.31178473660597572</v>
      </c>
      <c r="T68" t="n">
        <v>15.162429924150093</v>
      </c>
      <c r="U68" t="n">
        <v>136.20586749792378</v>
      </c>
      <c r="V68" t="n">
        <v>4.7059151953110279</v>
      </c>
      <c r="W68" t="n">
        <v>11.000932982382858</v>
      </c>
      <c r="X68" t="n">
        <v>7.1067493291439447</v>
      </c>
      <c r="Y68" t="n">
        <v>6.3237720797891841</v>
      </c>
      <c r="Z68" t="n">
        <v>13.231020024860506</v>
      </c>
      <c r="AA68" t="n">
        <v>122.81371401830607</v>
      </c>
      <c r="AB68" t="n">
        <v>11.094700749857431</v>
      </c>
      <c r="AC68" t="n">
        <v>14.09494032346058</v>
      </c>
      <c r="AD68" t="n">
        <v>0.63946660474074835</v>
      </c>
      <c r="AE68" t="n">
        <v>95.460223022568471</v>
      </c>
      <c r="AF68" t="n">
        <v>2.644455649736277</v>
      </c>
      <c r="AG68" t="n">
        <v>27.243659099999991</v>
      </c>
      <c r="AH68" t="n">
        <v>7.1701052038339164</v>
      </c>
      <c r="AI68" t="n">
        <v>10.627005297545823</v>
      </c>
      <c r="AJ68" t="n">
        <v>1.510436600322896</v>
      </c>
      <c r="AK68" t="n">
        <v>50.503052243421244</v>
      </c>
      <c r="AL68" t="n">
        <v>9.2237728748827319</v>
      </c>
      <c r="AM68" t="n">
        <v>0</v>
      </c>
      <c r="CF68" t="n">
        <v>21.264883399522798</v>
      </c>
      <c r="CG68" t="n">
        <v>0</v>
      </c>
      <c r="CI68" t="n">
        <v>0</v>
      </c>
      <c r="CJ68" t="n">
        <v>0</v>
      </c>
      <c r="CK68" t="n">
        <v>0</v>
      </c>
      <c r="CM68" t="n">
        <v>1.249257995690168E-2</v>
      </c>
    </row>
    <row r="69">
      <c r="B69" t="s">
        <v>107</v>
      </c>
      <c r="C69" t="n">
        <v>1.3048817972031124</v>
      </c>
      <c r="D69" t="n">
        <v>3.9371376919587506</v>
      </c>
      <c r="E69" t="n">
        <v>42.591448763710801</v>
      </c>
      <c r="F69" t="n">
        <v>1.0713334204666169</v>
      </c>
      <c r="G69" t="n">
        <v>0.7063858322569333</v>
      </c>
      <c r="H69" t="n">
        <v>0</v>
      </c>
      <c r="I69" t="n">
        <v>4.4014601055830598</v>
      </c>
      <c r="J69" t="n">
        <v>5.5241258635163879</v>
      </c>
      <c r="K69" t="n">
        <v>7.5567792746608164</v>
      </c>
      <c r="L69" t="n">
        <v>3.7428723765247076</v>
      </c>
      <c r="M69" t="n">
        <v>0</v>
      </c>
      <c r="N69" t="n">
        <v>4.7492554830595543E-2</v>
      </c>
      <c r="O69" t="n">
        <v>4.905915961065186E-2</v>
      </c>
      <c r="P69" t="n">
        <v>2.5117241561896302</v>
      </c>
      <c r="Q69" t="n">
        <v>4.182189542882579</v>
      </c>
      <c r="R69" t="n">
        <v>23.606057583807807</v>
      </c>
      <c r="S69" t="n">
        <v>1.785184871077784</v>
      </c>
      <c r="T69" t="n">
        <v>34.184004138084994</v>
      </c>
      <c r="U69" t="n">
        <v>132.93262943538855</v>
      </c>
      <c r="V69" t="n">
        <v>43.484890153379418</v>
      </c>
      <c r="W69" t="n">
        <v>38.293970147615752</v>
      </c>
      <c r="X69" t="n">
        <v>11.634567704834206</v>
      </c>
      <c r="Y69" t="n">
        <v>14.829270277125254</v>
      </c>
      <c r="Z69" t="n">
        <v>47.863152340975681</v>
      </c>
      <c r="AA69" t="n">
        <v>49.171942099146413</v>
      </c>
      <c r="AB69" t="n">
        <v>34.251250345674123</v>
      </c>
      <c r="AC69" t="n">
        <v>22.221848356853023</v>
      </c>
      <c r="AD69" t="n">
        <v>0.3992891138679131</v>
      </c>
      <c r="AE69" t="n">
        <v>11.124883553071919</v>
      </c>
      <c r="AF69" t="n">
        <v>32.545007067530371</v>
      </c>
      <c r="AG69" t="n">
        <v>57.689524720000001</v>
      </c>
      <c r="AH69" t="n">
        <v>15.843812425790201</v>
      </c>
      <c r="AI69" t="n">
        <v>34.676532615545405</v>
      </c>
      <c r="AJ69" t="n">
        <v>6.941636158245343</v>
      </c>
      <c r="AK69" t="n">
        <v>91.578554733839852</v>
      </c>
      <c r="AL69" t="n">
        <v>9.8936535657156526</v>
      </c>
      <c r="AM69" t="n">
        <v>0</v>
      </c>
      <c r="CF69" t="n">
        <v>426.05287763057811</v>
      </c>
      <c r="CG69" t="n">
        <v>0</v>
      </c>
      <c r="CI69" t="n">
        <v>0</v>
      </c>
      <c r="CJ69" t="n">
        <v>0</v>
      </c>
      <c r="CK69" t="n">
        <v>0</v>
      </c>
      <c r="CM69" t="n">
        <v>84.484709093080042</v>
      </c>
    </row>
    <row r="70">
      <c r="B70" t="s">
        <v>108</v>
      </c>
      <c r="C70" t="n">
        <v>0</v>
      </c>
      <c r="D70" t="n">
        <v>0</v>
      </c>
      <c r="E70" t="n">
        <v>0.202035919525788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0.13136078226676501</v>
      </c>
      <c r="L70" t="n">
        <v>0.17405418607675202</v>
      </c>
      <c r="M70" t="n">
        <v>0</v>
      </c>
      <c r="N70" t="n">
        <v>0</v>
      </c>
      <c r="O70" t="n">
        <v>0</v>
      </c>
      <c r="P70" t="n">
        <v>0</v>
      </c>
      <c r="Q70" t="n">
        <v>5.1190019870227976E-2</v>
      </c>
      <c r="R70" t="n">
        <v>0.30295927915369503</v>
      </c>
      <c r="S70" t="n">
        <v>0</v>
      </c>
      <c r="T70" t="n">
        <v>6.6090414261856134E-2</v>
      </c>
      <c r="U70" t="n">
        <v>15.867760798077573</v>
      </c>
      <c r="V70" t="n">
        <v>2.1559434267540203</v>
      </c>
      <c r="W70" t="n">
        <v>0.15763104875894904</v>
      </c>
      <c r="X70" t="n">
        <v>1.6725428364058874E-2</v>
      </c>
      <c r="Y70" t="n">
        <v>0</v>
      </c>
      <c r="Z70" t="n">
        <v>0</v>
      </c>
      <c r="AA70" t="n">
        <v>4.7573950352263221</v>
      </c>
      <c r="AB70" t="n">
        <v>0</v>
      </c>
      <c r="AC70" t="n">
        <v>0</v>
      </c>
      <c r="AD70" t="n">
        <v>0.10444875000000001</v>
      </c>
      <c r="AE70" t="n">
        <v>0</v>
      </c>
      <c r="AF70" t="n">
        <v>5.6047664211311909</v>
      </c>
      <c r="AG70" t="n">
        <v>7.3583518300000001</v>
      </c>
      <c r="AH70" t="n">
        <v>0.4405463876910119</v>
      </c>
      <c r="AI70" t="n">
        <v>5.6954919389580139E-2</v>
      </c>
      <c r="AJ70" t="n">
        <v>0</v>
      </c>
      <c r="AK70" t="n">
        <v>0.25183761055646925</v>
      </c>
      <c r="AL70" t="n">
        <v>4.171630188212986E-2</v>
      </c>
      <c r="AM70" t="n">
        <v>0</v>
      </c>
      <c r="CF70" t="n">
        <v>909.48771446693831</v>
      </c>
      <c r="CG70" t="n">
        <v>4882.7550416838985</v>
      </c>
      <c r="CI70" t="n">
        <v>0</v>
      </c>
      <c r="CJ70" t="n">
        <v>0</v>
      </c>
      <c r="CK70" t="n">
        <v>0</v>
      </c>
      <c r="CM70" t="n">
        <v>0</v>
      </c>
    </row>
    <row r="71">
      <c r="B71" t="s">
        <v>109</v>
      </c>
      <c r="C71" t="n">
        <v>2.9749600699915817E-2</v>
      </c>
      <c r="D71" t="n">
        <v>0</v>
      </c>
      <c r="E71" t="n">
        <v>0.27181633136760236</v>
      </c>
      <c r="F71" t="n">
        <v>2.3778546279097975E-3</v>
      </c>
      <c r="G71" t="n">
        <v>0.10858977521128917</v>
      </c>
      <c r="H71" t="n">
        <v>0</v>
      </c>
      <c r="I71" t="n">
        <v>0</v>
      </c>
      <c r="J71" t="n">
        <v>0</v>
      </c>
      <c r="K71" t="n">
        <v>1.256999974960519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6.4037953757558339E-3</v>
      </c>
      <c r="R71" t="n">
        <v>0.41489823181527008</v>
      </c>
      <c r="S71" t="n">
        <v>4.4799999999999994E-4</v>
      </c>
      <c r="T71" t="n">
        <v>1.405973478855459</v>
      </c>
      <c r="U71" t="n">
        <v>1.2104330843168765</v>
      </c>
      <c r="V71" t="n">
        <v>1.3059838012946954</v>
      </c>
      <c r="W71" t="n">
        <v>0.72381999894904858</v>
      </c>
      <c r="X71" t="n">
        <v>1.8093370075674342</v>
      </c>
      <c r="Y71" t="n">
        <v>3.0995611594589307E-3</v>
      </c>
      <c r="Z71" t="n">
        <v>11.805429542500343</v>
      </c>
      <c r="AA71" t="n">
        <v>12.33024109886982</v>
      </c>
      <c r="AB71" t="n">
        <v>0.81902055410157215</v>
      </c>
      <c r="AC71" t="n">
        <v>1.7405443731767483</v>
      </c>
      <c r="AD71" t="n">
        <v>3.7163844682882169E-2</v>
      </c>
      <c r="AE71" t="n">
        <v>0.8013034692170774</v>
      </c>
      <c r="AF71" t="n">
        <v>0.36180093907333538</v>
      </c>
      <c r="AG71" t="n">
        <v>4.6598312799999997</v>
      </c>
      <c r="AH71" t="n">
        <v>10.337605745854766</v>
      </c>
      <c r="AI71" t="n">
        <v>1.6116037478605676</v>
      </c>
      <c r="AJ71" t="n">
        <v>37.800074115212915</v>
      </c>
      <c r="AK71" t="n">
        <v>0.19352089699504535</v>
      </c>
      <c r="AL71" t="n">
        <v>1.0448690016654769</v>
      </c>
      <c r="AM71" t="n">
        <v>0</v>
      </c>
      <c r="CF71" t="n">
        <v>1759.7424713549842</v>
      </c>
      <c r="CG71" t="n">
        <v>1710.0056673249337</v>
      </c>
      <c r="CI71" t="n">
        <v>0</v>
      </c>
      <c r="CJ71" t="n">
        <v>0</v>
      </c>
      <c r="CK71" t="n">
        <v>0</v>
      </c>
      <c r="CM71" t="n">
        <v>58.979236200672077</v>
      </c>
    </row>
    <row r="72">
      <c r="B72" t="s">
        <v>110</v>
      </c>
      <c r="C72" t="n">
        <v>0</v>
      </c>
      <c r="D72" t="n">
        <v>9.6109049625514089</v>
      </c>
      <c r="E72" t="n">
        <v>0.53500107281737874</v>
      </c>
      <c r="F72" t="n">
        <v>4.6691553473636786E-2</v>
      </c>
      <c r="G72" t="n">
        <v>3.3358401867169318E-2</v>
      </c>
      <c r="H72" t="n">
        <v>0</v>
      </c>
      <c r="I72" t="n">
        <v>5.5850954920955717E-3</v>
      </c>
      <c r="J72" t="n">
        <v>0.12214448609934934</v>
      </c>
      <c r="K72" t="n">
        <v>2.4448800471497978</v>
      </c>
      <c r="L72" t="n">
        <v>0.27035409645900871</v>
      </c>
      <c r="M72" t="n">
        <v>0</v>
      </c>
      <c r="N72" t="n">
        <v>0</v>
      </c>
      <c r="O72" t="n">
        <v>3.1054963594461676E-2</v>
      </c>
      <c r="P72" t="n">
        <v>1.3518704021762199E-3</v>
      </c>
      <c r="Q72" t="n">
        <v>8.1779889162656751E-3</v>
      </c>
      <c r="R72" t="n">
        <v>1.7392712211254717</v>
      </c>
      <c r="S72" t="n">
        <v>4.2987930000000008E-2</v>
      </c>
      <c r="T72" t="n">
        <v>3.1113614542145029</v>
      </c>
      <c r="U72" t="n">
        <v>0.90107651406643186</v>
      </c>
      <c r="V72" t="n">
        <v>4.4217589779078024</v>
      </c>
      <c r="W72" t="n">
        <v>5.993165630759961</v>
      </c>
      <c r="X72" t="n">
        <v>5.1580000000000003E-3</v>
      </c>
      <c r="Y72" t="n">
        <v>8.4108272546884064E-2</v>
      </c>
      <c r="Z72" t="n">
        <v>0</v>
      </c>
      <c r="AA72" t="n">
        <v>0.30561974296667238</v>
      </c>
      <c r="AB72" t="n">
        <v>0.15851129266758893</v>
      </c>
      <c r="AC72" t="n">
        <v>1.7675472254420499</v>
      </c>
      <c r="AD72" t="n">
        <v>3.104136E-2</v>
      </c>
      <c r="AE72" t="n">
        <v>0</v>
      </c>
      <c r="AF72" t="n">
        <v>0.23818038569568561</v>
      </c>
      <c r="AG72" t="n">
        <v>25.160249520000001</v>
      </c>
      <c r="AH72" t="n">
        <v>8.3813781976462387</v>
      </c>
      <c r="AI72" t="n">
        <v>293.9057177206995</v>
      </c>
      <c r="AJ72" t="n">
        <v>0.31898087108452777</v>
      </c>
      <c r="AK72" t="n">
        <v>1.7183696665149835</v>
      </c>
      <c r="AL72" t="n">
        <v>0</v>
      </c>
      <c r="AM72" t="n">
        <v>0</v>
      </c>
      <c r="CF72" t="n">
        <v>1419.3284399094418</v>
      </c>
      <c r="CG72" t="n">
        <v>2077.1184345027282</v>
      </c>
      <c r="CI72" t="n">
        <v>0</v>
      </c>
      <c r="CJ72" t="n">
        <v>0</v>
      </c>
      <c r="CK72" t="n">
        <v>0</v>
      </c>
      <c r="CM72" t="n">
        <v>18.476001337344243</v>
      </c>
    </row>
    <row r="73">
      <c r="B73" t="s">
        <v>111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CF73" t="n">
        <v>525.84396580930172</v>
      </c>
      <c r="CG73" t="n">
        <v>4.4344960975677994</v>
      </c>
      <c r="CI73" t="n">
        <v>0</v>
      </c>
      <c r="CJ73" t="n">
        <v>0</v>
      </c>
      <c r="CK73" t="n">
        <v>0</v>
      </c>
      <c r="CM73" t="n">
        <v>0</v>
      </c>
    </row>
    <row r="74">
      <c r="B74" t="s">
        <v>112</v>
      </c>
      <c r="C74" t="n">
        <v>0</v>
      </c>
      <c r="D74" t="n">
        <v>0</v>
      </c>
      <c r="E74" t="n">
        <v>0.28204494484925857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7.7030385363803924E-2</v>
      </c>
      <c r="S74" t="n">
        <v>6.6562759999999999E-2</v>
      </c>
      <c r="T74" t="n">
        <v>3.7199200000000003E-3</v>
      </c>
      <c r="U74" t="n">
        <v>4.350344827092828E-2</v>
      </c>
      <c r="V74" t="n">
        <v>1.2919913777214634E-3</v>
      </c>
      <c r="W74" t="n">
        <v>0.46609440698529403</v>
      </c>
      <c r="X74" t="n">
        <v>18.232809890015783</v>
      </c>
      <c r="Y74" t="n">
        <v>0</v>
      </c>
      <c r="Z74" t="n">
        <v>0</v>
      </c>
      <c r="AA74" t="n">
        <v>2.6427846681082996</v>
      </c>
      <c r="AB74" t="n">
        <v>6.8612937426265983</v>
      </c>
      <c r="AC74" t="n">
        <v>0.31425027986428078</v>
      </c>
      <c r="AD74" t="n">
        <v>0.31194653999999999</v>
      </c>
      <c r="AE74" t="n">
        <v>1.9577263587050087E-2</v>
      </c>
      <c r="AF74" t="n">
        <v>0.40938681884288258</v>
      </c>
      <c r="AG74" t="n">
        <v>46.126903030000008</v>
      </c>
      <c r="AH74" t="n">
        <v>6.2326926083479162</v>
      </c>
      <c r="AI74" t="n">
        <v>0.13050086243282455</v>
      </c>
      <c r="AJ74" t="n">
        <v>5.9671000000000004E-3</v>
      </c>
      <c r="AK74" t="n">
        <v>456.32281866346534</v>
      </c>
      <c r="AL74" t="n">
        <v>0.74551473155001224</v>
      </c>
      <c r="AM74" t="n">
        <v>0</v>
      </c>
      <c r="CF74" t="n">
        <v>1609.689221440075</v>
      </c>
      <c r="CG74" t="n">
        <v>263.9225962754121</v>
      </c>
      <c r="CI74" t="n">
        <v>2.9442906073051889</v>
      </c>
      <c r="CJ74" t="n">
        <v>1.837696630636362</v>
      </c>
      <c r="CK74" t="n">
        <v>0</v>
      </c>
      <c r="CM74" t="n">
        <v>2043.5082990561348</v>
      </c>
    </row>
    <row r="75">
      <c r="B75" t="s">
        <v>113</v>
      </c>
      <c r="C75" t="n">
        <v>0.30381160708953064</v>
      </c>
      <c r="D75" t="n">
        <v>0.47983367675976496</v>
      </c>
      <c r="E75" t="n">
        <v>2.276186468312217</v>
      </c>
      <c r="F75" t="n">
        <v>0.69896368402111064</v>
      </c>
      <c r="G75" t="n">
        <v>8.0377732622081022E-3</v>
      </c>
      <c r="H75" t="n">
        <v>0</v>
      </c>
      <c r="I75" t="n">
        <v>0.21862346787915474</v>
      </c>
      <c r="J75" t="n">
        <v>3.3035724529879816E-2</v>
      </c>
      <c r="K75" t="n">
        <v>5.3692732714171194E-2</v>
      </c>
      <c r="L75" t="n">
        <v>8.599466227148303E-2</v>
      </c>
      <c r="M75" t="n">
        <v>0</v>
      </c>
      <c r="N75" t="n">
        <v>0</v>
      </c>
      <c r="O75" t="n">
        <v>0</v>
      </c>
      <c r="P75" t="n">
        <v>2.0804304146908242E-2</v>
      </c>
      <c r="Q75" t="n">
        <v>9.8081065583632956E-2</v>
      </c>
      <c r="R75" t="n">
        <v>33.762001875002881</v>
      </c>
      <c r="S75" t="n">
        <v>0.41721247461242661</v>
      </c>
      <c r="T75" t="n">
        <v>0.81505889942650755</v>
      </c>
      <c r="U75" t="n">
        <v>51.106758134301536</v>
      </c>
      <c r="V75" t="n">
        <v>0.82776408578760552</v>
      </c>
      <c r="W75" t="n">
        <v>10.586660268130275</v>
      </c>
      <c r="X75" t="n">
        <v>0.14160910624364903</v>
      </c>
      <c r="Y75" t="n">
        <v>9.0718545725445698E-3</v>
      </c>
      <c r="Z75" t="n">
        <v>40.38162927679673</v>
      </c>
      <c r="AA75" t="n">
        <v>51.341018060106983</v>
      </c>
      <c r="AB75" t="n">
        <v>1.5091538583973669</v>
      </c>
      <c r="AC75" t="n">
        <v>1.97633480878326</v>
      </c>
      <c r="AD75" t="n">
        <v>6.1987992643758112</v>
      </c>
      <c r="AE75" t="n">
        <v>0.1531151421921664</v>
      </c>
      <c r="AF75" t="n">
        <v>0.3223474971377116</v>
      </c>
      <c r="AG75" t="n">
        <v>9.6984846799999982</v>
      </c>
      <c r="AH75" t="n">
        <v>3.8981233589179123</v>
      </c>
      <c r="AI75" t="n">
        <v>10.168082922602396</v>
      </c>
      <c r="AJ75" t="n">
        <v>2.9210032843692037E-2</v>
      </c>
      <c r="AK75" t="n">
        <v>11.740026114949927</v>
      </c>
      <c r="AL75" t="n">
        <v>10.990005924489211</v>
      </c>
      <c r="AM75" t="n">
        <v>0</v>
      </c>
      <c r="CF75" t="n">
        <v>678.92413104945069</v>
      </c>
      <c r="CG75" t="n">
        <v>1.4841096533024969</v>
      </c>
      <c r="CI75" t="n">
        <v>0</v>
      </c>
      <c r="CJ75" t="n">
        <v>0</v>
      </c>
      <c r="CK75" t="n">
        <v>0</v>
      </c>
      <c r="CM75" t="n">
        <v>92.5438402073258</v>
      </c>
    </row>
    <row r="76">
      <c r="B76" t="s">
        <v>114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CF76" t="n">
        <v>71.360067043184898</v>
      </c>
      <c r="CG76" t="n">
        <v>0</v>
      </c>
      <c r="CI76" t="n">
        <v>0</v>
      </c>
      <c r="CJ76" t="n">
        <v>0</v>
      </c>
      <c r="CK76" t="n">
        <v>0</v>
      </c>
      <c r="CM76" t="n">
        <v>0</v>
      </c>
    </row>
    <row r="77">
      <c r="B77" t="s">
        <v>115</v>
      </c>
      <c r="C77" t="n">
        <v>267.72336159034444</v>
      </c>
      <c r="D77" t="n">
        <v>292.32301213895516</v>
      </c>
      <c r="E77" t="n">
        <v>773.44840865607841</v>
      </c>
      <c r="F77" t="n">
        <v>171.98380918384274</v>
      </c>
      <c r="G77" t="n">
        <v>108.42675015617326</v>
      </c>
      <c r="H77" t="n">
        <v>4.6949898769980587</v>
      </c>
      <c r="I77" t="n">
        <v>230.20060617294624</v>
      </c>
      <c r="J77" t="n">
        <v>59.048734694670884</v>
      </c>
      <c r="K77" t="n">
        <v>287.22796671984963</v>
      </c>
      <c r="L77" t="n">
        <v>309.95558063309011</v>
      </c>
      <c r="M77" t="n">
        <v>4.6056671475880995E-2</v>
      </c>
      <c r="N77" t="n">
        <v>30.352793349170696</v>
      </c>
      <c r="O77" t="n">
        <v>6.13516066900171</v>
      </c>
      <c r="P77" t="n">
        <v>12.834251435077494</v>
      </c>
      <c r="Q77" t="n">
        <v>90.522701953593767</v>
      </c>
      <c r="R77" t="n">
        <v>609.94337740904507</v>
      </c>
      <c r="S77" t="n">
        <v>187.21230817094454</v>
      </c>
      <c r="T77" t="n">
        <v>1856.2982891023032</v>
      </c>
      <c r="U77" t="n">
        <v>3778.2932756054897</v>
      </c>
      <c r="V77" t="n">
        <v>1496.8371346368062</v>
      </c>
      <c r="W77" t="n">
        <v>618.36275296850454</v>
      </c>
      <c r="X77" t="n">
        <v>303.06637883206383</v>
      </c>
      <c r="Y77" t="n">
        <v>360.82087130000286</v>
      </c>
      <c r="Z77" t="n">
        <v>924.11750107927799</v>
      </c>
      <c r="AA77" t="n">
        <v>1570.4334623081625</v>
      </c>
      <c r="AB77" t="n">
        <v>376.82145562734985</v>
      </c>
      <c r="AC77" t="n">
        <v>533.62185108633651</v>
      </c>
      <c r="AD77" t="n">
        <v>32.04870372900367</v>
      </c>
      <c r="AE77" t="n">
        <v>215.93031857174864</v>
      </c>
      <c r="AF77" t="n">
        <v>314.77052076752659</v>
      </c>
      <c r="AG77" t="n">
        <v>2733.40982962</v>
      </c>
      <c r="AH77" t="n">
        <v>1884.1586334087367</v>
      </c>
      <c r="AI77" t="n">
        <v>1531.8109612814474</v>
      </c>
      <c r="AJ77" t="n">
        <v>74.101168962020438</v>
      </c>
      <c r="AK77" t="n">
        <v>718.9726565184784</v>
      </c>
      <c r="AL77" t="n">
        <v>181.31134761435672</v>
      </c>
      <c r="AM77" t="n">
        <v>71.360067043184898</v>
      </c>
    </row>
    <row r="78">
      <c r="B78" t="s">
        <v>116</v>
      </c>
      <c r="C78" t="n">
        <v>4569.8060599545097</v>
      </c>
      <c r="D78" t="n">
        <v>503.18191934172052</v>
      </c>
      <c r="E78" t="n">
        <v>2325.3515028888805</v>
      </c>
      <c r="F78" t="n">
        <v>195.88248794152082</v>
      </c>
      <c r="G78" t="n">
        <v>180.32185568827066</v>
      </c>
      <c r="H78" t="n">
        <v>15.145513929499604</v>
      </c>
      <c r="I78" t="n">
        <v>489.83829023210228</v>
      </c>
      <c r="J78" t="n">
        <v>174.19887145763335</v>
      </c>
      <c r="K78" t="n">
        <v>514.97988895029869</v>
      </c>
      <c r="L78" t="n">
        <v>925.25417825054558</v>
      </c>
      <c r="M78" t="n">
        <v>9.0650580614292348E-2</v>
      </c>
      <c r="N78" t="n">
        <v>12.982509305219843</v>
      </c>
      <c r="O78" t="n">
        <v>4.8762916922676549</v>
      </c>
      <c r="P78" t="n">
        <v>9.5687705432447974</v>
      </c>
      <c r="Q78" t="n">
        <v>93.360959389872605</v>
      </c>
      <c r="R78" t="n">
        <v>1406.1566530146399</v>
      </c>
      <c r="S78" t="n">
        <v>248.74060573905112</v>
      </c>
      <c r="T78" t="n">
        <v>3172.5615967500476</v>
      </c>
      <c r="U78" t="n">
        <v>5769.6193771822491</v>
      </c>
      <c r="V78" t="n">
        <v>2568.5208339578021</v>
      </c>
      <c r="W78" t="n">
        <v>1743.2149338469249</v>
      </c>
      <c r="X78" t="n">
        <v>202.14396102107139</v>
      </c>
      <c r="Y78" t="n">
        <v>900.0891874508676</v>
      </c>
      <c r="Z78" t="n">
        <v>474.1393211124286</v>
      </c>
      <c r="AA78" t="n">
        <v>1553.7739285046882</v>
      </c>
      <c r="AB78" t="n">
        <v>5718.3965855040642</v>
      </c>
      <c r="AC78" t="n">
        <v>159.84155787770555</v>
      </c>
      <c r="AD78" t="n">
        <v>137.4020201086056</v>
      </c>
      <c r="AE78" t="n">
        <v>135.07708673002873</v>
      </c>
      <c r="AF78" t="n">
        <v>324.849094425781</v>
      </c>
      <c r="AG78" t="n">
        <v>1264.0554766835899</v>
      </c>
      <c r="AH78" t="n">
        <v>944.97729362841119</v>
      </c>
      <c r="AI78" t="n">
        <v>828.34825035648043</v>
      </c>
      <c r="AJ78" t="n">
        <v>9.9948341112600545</v>
      </c>
      <c r="AK78" t="n">
        <v>1763.4556261173971</v>
      </c>
      <c r="AL78" t="n">
        <v>419.94973033622551</v>
      </c>
      <c r="AM78" t="n">
        <v>0</v>
      </c>
    </row>
    <row r="79">
      <c r="B79" t="s">
        <v>117</v>
      </c>
      <c r="C79" t="n">
        <v>-5.1954438862667178</v>
      </c>
      <c r="D79" t="n">
        <v>7.3081554253590602</v>
      </c>
      <c r="E79" t="n">
        <v>26.660515941012338</v>
      </c>
      <c r="F79" t="n">
        <v>1.4282091956729337</v>
      </c>
      <c r="G79" t="n">
        <v>1.8631480899865764</v>
      </c>
      <c r="H79" t="n">
        <v>0.17260499639779606</v>
      </c>
      <c r="I79" t="n">
        <v>2.9955733503337041</v>
      </c>
      <c r="J79" t="n">
        <v>0.79100196255286326</v>
      </c>
      <c r="K79" t="n">
        <v>11.0314124846374</v>
      </c>
      <c r="L79" t="n">
        <v>9.2136723763326582</v>
      </c>
      <c r="M79" t="n">
        <v>5.6440248824645343E-2</v>
      </c>
      <c r="N79" t="n">
        <v>0.48300702362454279</v>
      </c>
      <c r="O79" t="n">
        <v>0.15340391070905796</v>
      </c>
      <c r="P79" t="n">
        <v>1.3427908708051062</v>
      </c>
      <c r="Q79" t="n">
        <v>1.44274706266264</v>
      </c>
      <c r="R79" t="n">
        <v>81.371613276935861</v>
      </c>
      <c r="S79" t="n">
        <v>19.710226510637039</v>
      </c>
      <c r="T79" t="n">
        <v>71.705633398116291</v>
      </c>
      <c r="U79" t="n">
        <v>47.612231158853568</v>
      </c>
      <c r="V79" t="n">
        <v>43.672540393291513</v>
      </c>
      <c r="W79" t="n">
        <v>36.333416289666289</v>
      </c>
      <c r="X79" t="n">
        <v>2.3246971091737265</v>
      </c>
      <c r="Y79" t="n">
        <v>15.729221472899198</v>
      </c>
      <c r="Z79" t="n">
        <v>0.83873155021750456</v>
      </c>
      <c r="AA79" t="n">
        <v>26.80027202560569</v>
      </c>
      <c r="AB79" t="n">
        <v>63.728974577212476</v>
      </c>
      <c r="AC79" t="n">
        <v>3.2726390122724576</v>
      </c>
      <c r="AD79" t="n">
        <v>0.26252323999999999</v>
      </c>
      <c r="AE79" t="n">
        <v>1.4671988764908455</v>
      </c>
      <c r="AF79" t="n">
        <v>7.3586963165281567</v>
      </c>
      <c r="AG79" t="n">
        <v>34.450767109999994</v>
      </c>
      <c r="AH79" t="n">
        <v>5.4489778635471549</v>
      </c>
      <c r="AI79" t="n">
        <v>2.3680070199855816</v>
      </c>
      <c r="AJ79" t="n">
        <v>3.0051114477525814E-2</v>
      </c>
      <c r="AK79" t="n">
        <v>92.536090846592984</v>
      </c>
      <c r="AL79" t="n">
        <v>1.0068657621151946</v>
      </c>
      <c r="AM79" t="n">
        <v>0</v>
      </c>
    </row>
    <row r="80">
      <c r="B80" t="s">
        <v>118</v>
      </c>
      <c r="CF80" t="n">
        <v>5034</v>
      </c>
    </row>
    <row r="81">
      <c r="B81" t="s">
        <v>119</v>
      </c>
      <c r="CH81" t="n">
        <v>2270.5857277827872</v>
      </c>
    </row>
    <row r="82">
      <c r="B82" t="s">
        <v>120</v>
      </c>
      <c r="AN82" t="n">
        <v>297.32322452357391</v>
      </c>
      <c r="AO82" t="n">
        <v>245.63274879847935</v>
      </c>
      <c r="AP82" t="n">
        <v>2915.2742822228147</v>
      </c>
      <c r="AQ82" t="n">
        <v>318.39857325569147</v>
      </c>
      <c r="AR82" t="n">
        <v>123.22061028642804</v>
      </c>
      <c r="AS82" t="n">
        <v>1130.7182825199975</v>
      </c>
      <c r="AT82" t="n">
        <v>251.52180078156891</v>
      </c>
      <c r="AU82" t="n">
        <v>50.661487821170084</v>
      </c>
      <c r="AV82" t="n">
        <v>422.22870171609014</v>
      </c>
      <c r="AW82" t="n">
        <v>246.14479368685119</v>
      </c>
      <c r="AX82" t="n">
        <v>177.15589530225546</v>
      </c>
      <c r="AY82" t="n">
        <v>310.52666868704381</v>
      </c>
      <c r="AZ82" t="n">
        <v>164.81074823062701</v>
      </c>
      <c r="BA82" t="n">
        <v>302.00969212661533</v>
      </c>
      <c r="BB82" t="n">
        <v>181.61545238506071</v>
      </c>
      <c r="BC82" t="n">
        <v>316.07358479080239</v>
      </c>
      <c r="BD82" t="n">
        <v>65.100097654209165</v>
      </c>
      <c r="BE82" t="n">
        <v>415.20114554068937</v>
      </c>
      <c r="BF82" t="n">
        <v>27.842246944963861</v>
      </c>
      <c r="BG82" t="n">
        <v>383.92039341295072</v>
      </c>
      <c r="BH82" t="n">
        <v>231.95232080317854</v>
      </c>
      <c r="BI82" t="n">
        <v>49.593846480381302</v>
      </c>
      <c r="BJ82" t="n">
        <v>187.59276652056644</v>
      </c>
      <c r="BK82" t="n">
        <v>77.960437349170505</v>
      </c>
      <c r="BL82" t="n">
        <v>0</v>
      </c>
      <c r="BM82" t="n">
        <v>389.02260062341514</v>
      </c>
      <c r="BN82" t="n">
        <v>72.252707596560072</v>
      </c>
      <c r="BO82" t="n">
        <v>8.726108927926953</v>
      </c>
      <c r="BP82" t="n">
        <v>84.302376681857368</v>
      </c>
      <c r="BQ82" t="n">
        <v>91.651145674739411</v>
      </c>
      <c r="BR82" t="n">
        <v>22.971785390635137</v>
      </c>
      <c r="BS82" t="n">
        <v>0</v>
      </c>
      <c r="BT82" t="n">
        <v>0</v>
      </c>
      <c r="BU82" t="n">
        <v>0</v>
      </c>
      <c r="BV82" t="n">
        <v>217.47380112028119</v>
      </c>
      <c r="BW82" t="n">
        <v>5.1427988533987863</v>
      </c>
      <c r="BX82" t="n">
        <v>0</v>
      </c>
    </row>
    <row r="83">
      <c r="B83" t="s">
        <v>121</v>
      </c>
      <c r="AN83" t="n">
        <v>-212.82539434215781</v>
      </c>
      <c r="AO83" t="n">
        <v>0</v>
      </c>
      <c r="AP83" t="n">
        <v>-49.852258883317191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-15.81452271345554</v>
      </c>
      <c r="BD83" t="n">
        <v>-2.0257425428027878</v>
      </c>
      <c r="BE83" t="n">
        <v>0</v>
      </c>
      <c r="BF83" t="n">
        <v>0</v>
      </c>
      <c r="BG83" t="n">
        <v>-39.997549988317992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B84" t="s">
        <v>122</v>
      </c>
      <c r="BY84" t="n">
        <v>23018.627049544059</v>
      </c>
      <c r="BZ84" t="n">
        <v>32597.477393334731</v>
      </c>
      <c r="CG84" t="n">
        <v>3763.4968246170483</v>
      </c>
      <c r="CL84" t="n">
        <v>524.72837305999997</v>
      </c>
      <c r="CM84" t="n">
        <v>9598.7218630203715</v>
      </c>
    </row>
    <row r="85">
      <c r="B85" t="s">
        <v>123</v>
      </c>
      <c r="CA85" t="n">
        <v>617.77661397726365</v>
      </c>
      <c r="CB85" t="n">
        <v>5034</v>
      </c>
      <c r="CC85" t="n">
        <v>2270.5857277827872</v>
      </c>
      <c r="CD85" t="n">
        <v>9784.0231267099971</v>
      </c>
      <c r="CE85" t="n">
        <v>-320.5154684700513</v>
      </c>
      <c r="CH85" t="n">
        <v>1351.8464689335196</v>
      </c>
      <c r="CL85" t="n">
        <v>1865</v>
      </c>
      <c r="CM85" t="n">
        <v>540.88353106648117</v>
      </c>
    </row>
    <row r="86">
      <c r="B86" t="s">
        <v>124</v>
      </c>
      <c r="BZ86" t="n">
        <v>7162.6703112707901</v>
      </c>
      <c r="CG86" t="n">
        <v>1193.328314923132</v>
      </c>
      <c r="CM86" t="n">
        <v>3670.667426490003</v>
      </c>
    </row>
    <row r="87">
      <c r="B87" t="s">
        <v>125</v>
      </c>
      <c r="CF87" t="n">
        <v>8955.6352719819497</v>
      </c>
      <c r="CM87" t="n">
        <v>3049.335234353131</v>
      </c>
    </row>
    <row r="88">
      <c r="B88" t="s">
        <v>130</v>
      </c>
      <c r="CG88" t="n">
        <v>5530</v>
      </c>
    </row>
    <row r="89">
      <c r="B89" t="s">
        <v>127</v>
      </c>
      <c r="CI89" t="n">
        <v>3145.0059251519806</v>
      </c>
    </row>
    <row r="90">
      <c r="B90" t="s">
        <v>128</v>
      </c>
      <c r="CF90" t="n">
        <v>1412</v>
      </c>
      <c r="CG90" t="n">
        <v>761.08970909000004</v>
      </c>
      <c r="CM90" t="n">
        <v>453</v>
      </c>
    </row>
    <row r="91">
      <c r="B91" t="s">
        <v>129</v>
      </c>
      <c r="AN91" t="n">
        <v>872.05890887313228</v>
      </c>
      <c r="AO91" t="n">
        <v>2518.911345337508</v>
      </c>
      <c r="AP91" t="n">
        <v>4114.9549471812552</v>
      </c>
      <c r="AQ91" t="n">
        <v>2041.8562782987838</v>
      </c>
      <c r="AR91" t="n">
        <v>1163.5983276587513</v>
      </c>
      <c r="AS91" t="n">
        <v>3944.0093877764971</v>
      </c>
      <c r="AT91" t="n">
        <v>2102.6844942760645</v>
      </c>
      <c r="AU91" t="n">
        <v>1353.6078174867298</v>
      </c>
      <c r="AV91" t="n">
        <v>2215.9591041915269</v>
      </c>
      <c r="AW91" t="n">
        <v>2824.8805859382855</v>
      </c>
      <c r="AX91" t="n">
        <v>2181.1520084371978</v>
      </c>
      <c r="AY91" t="n">
        <v>1310.4874253188952</v>
      </c>
      <c r="AZ91" t="n">
        <v>2153.8523618843042</v>
      </c>
      <c r="BA91" t="n">
        <v>5862.0692941491106</v>
      </c>
      <c r="BB91" t="n">
        <v>1125.8851874357472</v>
      </c>
      <c r="BC91" t="n">
        <v>1231.9932207031493</v>
      </c>
      <c r="BD91" t="n">
        <v>68.996551677483936</v>
      </c>
      <c r="BE91" t="n">
        <v>23.545089612332674</v>
      </c>
      <c r="BF91" t="n">
        <v>0</v>
      </c>
      <c r="BG91" t="n">
        <v>5859.935031753701</v>
      </c>
      <c r="BH91" t="n">
        <v>413.2891758780188</v>
      </c>
      <c r="BI91" t="n">
        <v>65.055385817265375</v>
      </c>
      <c r="BJ91" t="n">
        <v>120.20433478950498</v>
      </c>
      <c r="BK91" t="n">
        <v>263.62006394757304</v>
      </c>
      <c r="BL91" t="n">
        <v>687.07282627865527</v>
      </c>
      <c r="BM91" t="n">
        <v>9.9665180069605199</v>
      </c>
      <c r="BN91" t="n">
        <v>237.62932785645052</v>
      </c>
      <c r="BO91" t="n">
        <v>9.3295470985053228</v>
      </c>
      <c r="BP91" t="n">
        <v>5.5385876268799681</v>
      </c>
      <c r="BQ91" t="n">
        <v>164.47043380999688</v>
      </c>
      <c r="BR91" t="n">
        <v>0</v>
      </c>
      <c r="BS91" t="n">
        <v>246.43731410459907</v>
      </c>
      <c r="BT91" t="n">
        <v>85.548789273341754</v>
      </c>
      <c r="BU91" t="n">
        <v>0</v>
      </c>
      <c r="BV91" t="n">
        <v>21.818016839454366</v>
      </c>
      <c r="BW91" t="n">
        <v>30.566851082029181</v>
      </c>
      <c r="BX91" t="n">
        <v>0</v>
      </c>
      <c r="CF91" t="n">
        <v>810.3629607241736</v>
      </c>
      <c r="CG91" t="n">
        <v>766.77677853286832</v>
      </c>
      <c r="CH91" t="n">
        <v>8404.2338559675936</v>
      </c>
      <c r="CL91" t="n">
        <v>236.36133602999999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2" sqref="B2:D39"/>
    </sheetView>
  </sheetViews>
  <sheetFormatPr defaultRowHeight="15.0" baseColWidth="10"/>
  <cols>
    <col min="3" max="3" width="43.85546875" hidden="0" customWidth="1"/>
  </cols>
  <sheetData>
    <row r="2">
      <c r="B2" s="2" t="s">
        <v>1</v>
      </c>
      <c r="C2" t="s">
        <v>455</v>
      </c>
      <c r="D2" t="s">
        <v>456</v>
      </c>
    </row>
    <row r="3">
      <c r="B3" t="s">
        <v>41</v>
      </c>
      <c r="C3" t="s">
        <v>134</v>
      </c>
      <c r="D3" s="1" t="s">
        <v>197</v>
      </c>
    </row>
    <row r="4">
      <c r="B4" t="s">
        <v>42</v>
      </c>
      <c r="C4" t="s">
        <v>135</v>
      </c>
      <c r="D4" s="1" t="s">
        <v>198</v>
      </c>
    </row>
    <row r="5">
      <c r="B5" t="s">
        <v>43</v>
      </c>
      <c r="C5" t="s">
        <v>136</v>
      </c>
      <c r="D5" s="1" t="s">
        <v>199</v>
      </c>
    </row>
    <row r="6">
      <c r="B6" t="s">
        <v>44</v>
      </c>
      <c r="C6" t="s">
        <v>137</v>
      </c>
      <c r="D6" s="1" t="s">
        <v>200</v>
      </c>
    </row>
    <row r="7">
      <c r="B7" t="s">
        <v>45</v>
      </c>
      <c r="C7" t="s">
        <v>138</v>
      </c>
      <c r="D7" s="1" t="s">
        <v>201</v>
      </c>
    </row>
    <row r="8">
      <c r="B8" t="s">
        <v>46</v>
      </c>
      <c r="C8" t="s">
        <v>139</v>
      </c>
      <c r="D8" s="1" t="n">
        <v>19</v>
      </c>
    </row>
    <row r="9">
      <c r="B9" t="s">
        <v>47</v>
      </c>
      <c r="C9" t="s">
        <v>140</v>
      </c>
      <c r="D9" s="1" t="n">
        <v>20</v>
      </c>
    </row>
    <row r="10">
      <c r="B10" t="s">
        <v>48</v>
      </c>
      <c r="C10" t="s">
        <v>141</v>
      </c>
      <c r="D10" s="1" t="n">
        <v>21</v>
      </c>
    </row>
    <row r="11">
      <c r="B11" t="s">
        <v>49</v>
      </c>
      <c r="C11" t="s">
        <v>142</v>
      </c>
      <c r="D11" s="1" t="s">
        <v>202</v>
      </c>
    </row>
    <row r="12">
      <c r="B12" t="s">
        <v>50</v>
      </c>
      <c r="C12" t="s">
        <v>143</v>
      </c>
      <c r="D12" s="1" t="s">
        <v>203</v>
      </c>
    </row>
    <row r="13">
      <c r="B13" t="s">
        <v>51</v>
      </c>
      <c r="C13" t="s">
        <v>144</v>
      </c>
      <c r="D13" s="1" t="n">
        <v>26</v>
      </c>
    </row>
    <row r="14">
      <c r="B14" t="s">
        <v>52</v>
      </c>
      <c r="C14" t="s">
        <v>145</v>
      </c>
      <c r="D14" s="1" t="n">
        <v>27</v>
      </c>
    </row>
    <row r="15">
      <c r="B15" t="s">
        <v>53</v>
      </c>
      <c r="C15" t="s">
        <v>146</v>
      </c>
      <c r="D15" s="1" t="n">
        <v>28</v>
      </c>
    </row>
    <row r="16">
      <c r="B16" t="s">
        <v>54</v>
      </c>
      <c r="C16" t="s">
        <v>147</v>
      </c>
      <c r="D16" s="1" t="s">
        <v>204</v>
      </c>
    </row>
    <row r="17">
      <c r="B17" t="s">
        <v>55</v>
      </c>
      <c r="C17" t="s">
        <v>148</v>
      </c>
      <c r="D17" s="1" t="s">
        <v>205</v>
      </c>
    </row>
    <row r="18">
      <c r="B18" t="s">
        <v>56</v>
      </c>
      <c r="C18" t="s">
        <v>149</v>
      </c>
      <c r="D18" s="1" t="s">
        <v>206</v>
      </c>
    </row>
    <row r="19">
      <c r="B19" t="s">
        <v>57</v>
      </c>
      <c r="C19" t="s">
        <v>150</v>
      </c>
      <c r="D19" s="1" t="s">
        <v>207</v>
      </c>
    </row>
    <row r="20">
      <c r="B20" t="s">
        <v>58</v>
      </c>
      <c r="C20" t="s">
        <v>151</v>
      </c>
      <c r="D20" s="1" t="s">
        <v>208</v>
      </c>
    </row>
    <row r="21">
      <c r="B21" t="s">
        <v>59</v>
      </c>
      <c r="C21" t="s">
        <v>152</v>
      </c>
      <c r="D21" s="1" t="s">
        <v>209</v>
      </c>
    </row>
    <row r="22">
      <c r="B22" t="s">
        <v>60</v>
      </c>
      <c r="C22" t="s">
        <v>153</v>
      </c>
      <c r="D22" s="1" t="s">
        <v>210</v>
      </c>
    </row>
    <row r="23">
      <c r="B23" t="s">
        <v>61</v>
      </c>
      <c r="C23" t="s">
        <v>154</v>
      </c>
      <c r="D23" s="1" t="s">
        <v>211</v>
      </c>
    </row>
    <row r="24">
      <c r="B24" t="s">
        <v>62</v>
      </c>
      <c r="C24" t="s">
        <v>155</v>
      </c>
      <c r="D24" s="1" t="s">
        <v>212</v>
      </c>
    </row>
    <row r="25">
      <c r="B25" t="s">
        <v>63</v>
      </c>
      <c r="C25" t="s">
        <v>156</v>
      </c>
      <c r="D25" s="1" t="s">
        <v>213</v>
      </c>
    </row>
    <row r="26">
      <c r="B26" t="s">
        <v>64</v>
      </c>
      <c r="C26" t="s">
        <v>157</v>
      </c>
      <c r="D26" s="1" t="s">
        <v>214</v>
      </c>
    </row>
    <row r="27">
      <c r="B27" t="s">
        <v>65</v>
      </c>
      <c r="C27" t="s">
        <v>158</v>
      </c>
      <c r="D27" s="1" t="s">
        <v>215</v>
      </c>
    </row>
    <row r="28">
      <c r="B28" t="s">
        <v>66</v>
      </c>
      <c r="C28" t="s">
        <v>159</v>
      </c>
      <c r="D28" s="1" t="s">
        <v>216</v>
      </c>
    </row>
    <row r="29">
      <c r="B29" t="s">
        <v>67</v>
      </c>
      <c r="C29" t="s">
        <v>160</v>
      </c>
      <c r="D29" s="1" t="s">
        <v>217</v>
      </c>
    </row>
    <row r="30">
      <c r="B30" t="s">
        <v>68</v>
      </c>
      <c r="C30" t="s">
        <v>161</v>
      </c>
      <c r="D30" s="1" t="s">
        <v>218</v>
      </c>
    </row>
    <row r="31">
      <c r="B31" t="s">
        <v>69</v>
      </c>
      <c r="C31" t="s">
        <v>162</v>
      </c>
      <c r="D31" s="1" t="s">
        <v>219</v>
      </c>
    </row>
    <row r="32">
      <c r="B32" t="s">
        <v>70</v>
      </c>
      <c r="C32" t="s">
        <v>163</v>
      </c>
      <c r="D32" s="1" t="s">
        <v>220</v>
      </c>
    </row>
    <row r="33">
      <c r="B33" t="s">
        <v>71</v>
      </c>
      <c r="C33" t="s">
        <v>164</v>
      </c>
      <c r="D33" s="1" t="n">
        <v>84</v>
      </c>
    </row>
    <row r="34">
      <c r="B34" t="s">
        <v>72</v>
      </c>
      <c r="C34" t="s">
        <v>165</v>
      </c>
      <c r="D34" s="1" t="n">
        <v>85</v>
      </c>
    </row>
    <row r="35">
      <c r="B35" t="s">
        <v>73</v>
      </c>
      <c r="C35" t="s">
        <v>166</v>
      </c>
      <c r="D35" s="1" t="n">
        <v>86</v>
      </c>
    </row>
    <row r="36">
      <c r="B36" t="s">
        <v>74</v>
      </c>
      <c r="C36" t="s">
        <v>167</v>
      </c>
      <c r="D36" s="1" t="s">
        <v>221</v>
      </c>
    </row>
    <row r="37">
      <c r="B37" t="s">
        <v>75</v>
      </c>
      <c r="C37" t="s">
        <v>168</v>
      </c>
      <c r="D37" s="1" t="s">
        <v>222</v>
      </c>
    </row>
    <row r="38">
      <c r="B38" t="s">
        <v>76</v>
      </c>
      <c r="C38" t="s">
        <v>169</v>
      </c>
      <c r="D38" s="1" t="s">
        <v>223</v>
      </c>
    </row>
    <row r="39">
      <c r="B39" t="s">
        <v>77</v>
      </c>
      <c r="C39" t="s">
        <v>170</v>
      </c>
      <c r="D39" s="1" t="s">
        <v>224</v>
      </c>
    </row>
    <row r="41">
      <c r="C41" t="s">
        <v>2</v>
      </c>
      <c r="D41" t="s">
        <v>196</v>
      </c>
    </row>
    <row r="42">
      <c r="B42" s="2" t="s">
        <v>131</v>
      </c>
      <c r="C42" t="s">
        <v>131</v>
      </c>
      <c r="D42" s="1" t="s">
        <v>225</v>
      </c>
    </row>
    <row r="43">
      <c r="B43" t="s">
        <v>78</v>
      </c>
      <c r="C43" t="s">
        <v>134</v>
      </c>
      <c r="D43" s="1" t="s">
        <v>197</v>
      </c>
    </row>
    <row r="44">
      <c r="B44" t="s">
        <v>79</v>
      </c>
      <c r="C44" t="s">
        <v>135</v>
      </c>
      <c r="D44" s="1" t="s">
        <v>198</v>
      </c>
    </row>
    <row r="45">
      <c r="B45" t="s">
        <v>80</v>
      </c>
      <c r="C45" t="s">
        <v>136</v>
      </c>
      <c r="D45" s="1" t="s">
        <v>199</v>
      </c>
    </row>
    <row r="46">
      <c r="B46" t="s">
        <v>81</v>
      </c>
      <c r="C46" t="s">
        <v>137</v>
      </c>
      <c r="D46" s="1" t="s">
        <v>200</v>
      </c>
    </row>
    <row r="47">
      <c r="B47" t="s">
        <v>82</v>
      </c>
      <c r="C47" t="s">
        <v>138</v>
      </c>
      <c r="D47" s="1" t="s">
        <v>201</v>
      </c>
    </row>
    <row r="48">
      <c r="B48" t="s">
        <v>83</v>
      </c>
      <c r="C48" t="s">
        <v>139</v>
      </c>
      <c r="D48" s="1" t="n">
        <v>19</v>
      </c>
    </row>
    <row r="49">
      <c r="B49" t="s">
        <v>84</v>
      </c>
      <c r="C49" t="s">
        <v>140</v>
      </c>
      <c r="D49" s="1" t="n">
        <v>20</v>
      </c>
    </row>
    <row r="50">
      <c r="B50" t="s">
        <v>85</v>
      </c>
      <c r="C50" t="s">
        <v>141</v>
      </c>
      <c r="D50" s="1" t="n">
        <v>21</v>
      </c>
    </row>
    <row r="51">
      <c r="B51" t="s">
        <v>86</v>
      </c>
      <c r="C51" t="s">
        <v>142</v>
      </c>
      <c r="D51" s="1" t="s">
        <v>202</v>
      </c>
    </row>
    <row r="52">
      <c r="B52" t="s">
        <v>87</v>
      </c>
      <c r="C52" t="s">
        <v>143</v>
      </c>
      <c r="D52" s="1" t="s">
        <v>203</v>
      </c>
    </row>
    <row r="53">
      <c r="B53" t="s">
        <v>88</v>
      </c>
      <c r="C53" t="s">
        <v>144</v>
      </c>
      <c r="D53" s="1" t="n">
        <v>26</v>
      </c>
    </row>
    <row r="54">
      <c r="B54" t="s">
        <v>89</v>
      </c>
      <c r="C54" t="s">
        <v>145</v>
      </c>
      <c r="D54" s="1" t="n">
        <v>27</v>
      </c>
    </row>
    <row r="55">
      <c r="B55" t="s">
        <v>90</v>
      </c>
      <c r="C55" t="s">
        <v>146</v>
      </c>
      <c r="D55" s="1" t="n">
        <v>28</v>
      </c>
    </row>
    <row r="56">
      <c r="B56" t="s">
        <v>91</v>
      </c>
      <c r="C56" t="s">
        <v>147</v>
      </c>
      <c r="D56" s="1" t="s">
        <v>204</v>
      </c>
    </row>
    <row r="57">
      <c r="B57" t="s">
        <v>92</v>
      </c>
      <c r="C57" t="s">
        <v>148</v>
      </c>
      <c r="D57" s="1" t="s">
        <v>205</v>
      </c>
    </row>
    <row r="58">
      <c r="B58" t="s">
        <v>93</v>
      </c>
      <c r="C58" t="s">
        <v>149</v>
      </c>
      <c r="D58" s="1" t="s">
        <v>206</v>
      </c>
    </row>
    <row r="59">
      <c r="B59" t="s">
        <v>94</v>
      </c>
      <c r="C59" t="s">
        <v>150</v>
      </c>
      <c r="D59" s="1" t="s">
        <v>207</v>
      </c>
    </row>
    <row r="60">
      <c r="B60" t="s">
        <v>95</v>
      </c>
      <c r="C60" t="s">
        <v>151</v>
      </c>
      <c r="D60" s="1" t="s">
        <v>208</v>
      </c>
    </row>
    <row r="61">
      <c r="B61" t="s">
        <v>96</v>
      </c>
      <c r="C61" t="s">
        <v>152</v>
      </c>
      <c r="D61" s="1" t="s">
        <v>209</v>
      </c>
    </row>
    <row r="62">
      <c r="B62" t="s">
        <v>97</v>
      </c>
      <c r="C62" t="s">
        <v>153</v>
      </c>
      <c r="D62" s="1" t="s">
        <v>210</v>
      </c>
    </row>
    <row r="63">
      <c r="B63" t="s">
        <v>98</v>
      </c>
      <c r="C63" t="s">
        <v>154</v>
      </c>
      <c r="D63" s="1" t="s">
        <v>211</v>
      </c>
    </row>
    <row r="64">
      <c r="B64" t="s">
        <v>99</v>
      </c>
      <c r="C64" t="s">
        <v>155</v>
      </c>
      <c r="D64" s="1" t="s">
        <v>212</v>
      </c>
    </row>
    <row r="65">
      <c r="B65" t="s">
        <v>100</v>
      </c>
      <c r="C65" t="s">
        <v>156</v>
      </c>
      <c r="D65" s="1" t="s">
        <v>213</v>
      </c>
    </row>
    <row r="66">
      <c r="B66" t="s">
        <v>101</v>
      </c>
      <c r="C66" t="s">
        <v>157</v>
      </c>
      <c r="D66" s="1" t="s">
        <v>214</v>
      </c>
    </row>
    <row r="67">
      <c r="B67" t="s">
        <v>102</v>
      </c>
      <c r="C67" t="s">
        <v>158</v>
      </c>
      <c r="D67" s="1" t="s">
        <v>215</v>
      </c>
    </row>
    <row r="68">
      <c r="B68" t="s">
        <v>103</v>
      </c>
      <c r="C68" t="s">
        <v>159</v>
      </c>
      <c r="D68" s="1" t="s">
        <v>216</v>
      </c>
    </row>
    <row r="69">
      <c r="B69" t="s">
        <v>104</v>
      </c>
      <c r="C69" t="s">
        <v>160</v>
      </c>
      <c r="D69" s="1" t="s">
        <v>217</v>
      </c>
    </row>
    <row r="70">
      <c r="B70" t="s">
        <v>105</v>
      </c>
      <c r="C70" t="s">
        <v>161</v>
      </c>
      <c r="D70" s="1" t="s">
        <v>218</v>
      </c>
    </row>
    <row r="71">
      <c r="B71" t="s">
        <v>106</v>
      </c>
      <c r="C71" t="s">
        <v>162</v>
      </c>
      <c r="D71" s="1" t="s">
        <v>219</v>
      </c>
    </row>
    <row r="72">
      <c r="B72" t="s">
        <v>107</v>
      </c>
      <c r="C72" t="s">
        <v>163</v>
      </c>
      <c r="D72" s="1" t="s">
        <v>220</v>
      </c>
    </row>
    <row r="73">
      <c r="B73" t="s">
        <v>108</v>
      </c>
      <c r="C73" t="s">
        <v>164</v>
      </c>
      <c r="D73" s="1" t="n">
        <v>84</v>
      </c>
    </row>
    <row r="74">
      <c r="B74" t="s">
        <v>109</v>
      </c>
      <c r="C74" t="s">
        <v>165</v>
      </c>
      <c r="D74" s="1" t="n">
        <v>85</v>
      </c>
    </row>
    <row r="75">
      <c r="B75" t="s">
        <v>110</v>
      </c>
      <c r="C75" t="s">
        <v>166</v>
      </c>
      <c r="D75" s="1" t="n">
        <v>86</v>
      </c>
    </row>
    <row r="76">
      <c r="B76" t="s">
        <v>111</v>
      </c>
      <c r="C76" t="s">
        <v>167</v>
      </c>
      <c r="D76" s="1" t="s">
        <v>221</v>
      </c>
    </row>
    <row r="77">
      <c r="B77" t="s">
        <v>112</v>
      </c>
      <c r="C77" t="s">
        <v>168</v>
      </c>
      <c r="D77" s="1" t="s">
        <v>222</v>
      </c>
    </row>
    <row r="78">
      <c r="B78" t="s">
        <v>113</v>
      </c>
      <c r="C78" t="s">
        <v>169</v>
      </c>
      <c r="D78" s="1" t="s">
        <v>223</v>
      </c>
    </row>
    <row r="79">
      <c r="B79" t="s">
        <v>114</v>
      </c>
      <c r="C79" t="s">
        <v>170</v>
      </c>
      <c r="D79" s="1" t="s">
        <v>224</v>
      </c>
    </row>
    <row r="81">
      <c r="B81" s="2" t="s">
        <v>15</v>
      </c>
      <c r="C81" s="2" t="s">
        <v>15</v>
      </c>
    </row>
    <row r="82">
      <c r="B82" t="s">
        <v>115</v>
      </c>
      <c r="C82" t="s">
        <v>193</v>
      </c>
    </row>
    <row r="83">
      <c r="B83" t="s">
        <v>116</v>
      </c>
      <c r="C83" t="s">
        <v>192</v>
      </c>
    </row>
    <row r="86">
      <c r="B86" s="2" t="s">
        <v>173</v>
      </c>
      <c r="C86" s="2" t="s">
        <v>173</v>
      </c>
    </row>
    <row r="87">
      <c r="B87" t="s">
        <v>117</v>
      </c>
      <c r="C87" t="s">
        <v>194</v>
      </c>
    </row>
    <row r="88">
      <c r="B88" t="s">
        <v>118</v>
      </c>
      <c r="C88" t="s">
        <v>188</v>
      </c>
    </row>
    <row r="89">
      <c r="B89" t="s">
        <v>119</v>
      </c>
      <c r="C89" t="s">
        <v>189</v>
      </c>
    </row>
    <row r="90">
      <c r="B90" t="s">
        <v>120</v>
      </c>
      <c r="C90" t="s">
        <v>190</v>
      </c>
    </row>
    <row r="91">
      <c r="B91" t="s">
        <v>121</v>
      </c>
      <c r="C91" t="s">
        <v>191</v>
      </c>
    </row>
    <row r="94">
      <c r="B94" s="2" t="s">
        <v>34</v>
      </c>
      <c r="C94" s="2" t="s">
        <v>34</v>
      </c>
    </row>
    <row r="95">
      <c r="B95" t="s">
        <v>122</v>
      </c>
      <c r="C95" t="s">
        <v>22</v>
      </c>
    </row>
    <row r="96">
      <c r="B96" t="s">
        <v>123</v>
      </c>
      <c r="C96" t="s">
        <v>186</v>
      </c>
    </row>
    <row r="97">
      <c r="B97" t="s">
        <v>124</v>
      </c>
      <c r="C97" t="s">
        <v>187</v>
      </c>
    </row>
    <row r="99">
      <c r="B99" s="2" t="s">
        <v>132</v>
      </c>
      <c r="C99" s="2" t="s">
        <v>132</v>
      </c>
    </row>
    <row r="100">
      <c r="B100" t="s">
        <v>125</v>
      </c>
      <c r="C100" t="s">
        <v>183</v>
      </c>
    </row>
    <row r="101">
      <c r="B101" t="s">
        <v>130</v>
      </c>
      <c r="C101" t="s">
        <v>184</v>
      </c>
    </row>
    <row r="102">
      <c r="B102" t="s">
        <v>127</v>
      </c>
      <c r="C102" t="s">
        <v>185</v>
      </c>
    </row>
    <row r="104">
      <c r="B104" s="2" t="s">
        <v>128</v>
      </c>
      <c r="C104" s="2" t="s">
        <v>128</v>
      </c>
    </row>
    <row r="105">
      <c r="B105" t="s">
        <v>128</v>
      </c>
      <c r="C105" t="s">
        <v>128</v>
      </c>
    </row>
    <row r="107">
      <c r="B107" s="2" t="s">
        <v>133</v>
      </c>
      <c r="C107" s="2" t="s">
        <v>133</v>
      </c>
    </row>
    <row r="108">
      <c r="B108" t="s">
        <v>129</v>
      </c>
      <c r="C108" t="s">
        <v>182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1" sqref="B1"/>
    </sheetView>
  </sheetViews>
  <sheetFormatPr defaultRowHeight="15.0" baseColWidth="10"/>
  <cols>
    <col min="1" max="1" width="8.85546875" hidden="0" customWidth="1"/>
    <col min="2" max="2" width="81.140625" hidden="0" customWidth="1"/>
    <col min="3" max="3" width="11.140625" hidden="0" customWidth="1"/>
    <col min="4" max="4" width="11.140625" hidden="0" customWidth="1"/>
    <col min="5" max="5" width="11.140625" hidden="0" customWidth="1"/>
    <col min="6" max="6" width="11.140625" hidden="0" customWidth="1"/>
    <col min="9" max="9" width="43.85546875" hidden="0" customWidth="1"/>
  </cols>
  <sheetData>
    <row r="1">
      <c r="A1" s="3" t="s">
        <v>244</v>
      </c>
      <c r="B1" s="4"/>
      <c r="C1" s="4" t="s">
        <v>230</v>
      </c>
      <c r="D1" s="4"/>
      <c r="E1" s="4"/>
      <c r="F1" s="4"/>
    </row>
    <row r="2">
      <c r="A2" s="3"/>
      <c r="C2" s="3"/>
      <c r="D2" s="3"/>
      <c r="E2" s="3"/>
      <c r="F2" s="3"/>
    </row>
    <row r="3">
      <c r="A3" s="3" t="s">
        <v>245</v>
      </c>
      <c r="C3" s="3"/>
      <c r="D3" s="3"/>
      <c r="E3" s="3"/>
      <c r="F3" s="3"/>
    </row>
    <row r="4">
      <c r="C4" s="3"/>
      <c r="D4" s="3"/>
      <c r="E4" s="3"/>
      <c r="F4" s="3"/>
      <c r="G4" t="s">
        <v>1</v>
      </c>
      <c r="I4" t="s">
        <v>2</v>
      </c>
      <c r="J4" t="s">
        <v>196</v>
      </c>
    </row>
    <row r="5">
      <c r="A5" s="3" t="s">
        <v>452</v>
      </c>
      <c r="B5" s="3" t="s">
        <v>453</v>
      </c>
      <c r="C5" s="3" t="s">
        <v>454</v>
      </c>
      <c r="D5" s="3" t="s">
        <v>1</v>
      </c>
      <c r="E5" s="3" t="s">
        <v>455</v>
      </c>
      <c r="F5" s="3"/>
      <c r="G5" s="2" t="s">
        <v>0</v>
      </c>
      <c r="I5" t="s">
        <v>0</v>
      </c>
      <c r="J5" t="s">
        <v>225</v>
      </c>
      <c r="L5" t="s">
        <v>231</v>
      </c>
      <c r="M5" t="s">
        <v>232</v>
      </c>
    </row>
    <row r="6">
      <c r="A6" s="3" t="s">
        <v>246</v>
      </c>
      <c r="B6" s="3" t="s">
        <v>247</v>
      </c>
      <c r="C6" t="s">
        <v>246</v>
      </c>
      <c r="D6" t="s">
        <v>41</v>
      </c>
      <c r="E6" t="str">
        <f>VLOOKUP(D6,$G$6:$I$42,3,FALSE)</f>
        <v>Products of agriculture, forestry and fishing </v>
      </c>
      <c r="G6" t="s">
        <v>41</v>
      </c>
      <c r="I6" t="s">
        <v>134</v>
      </c>
      <c r="J6" s="1" t="s">
        <v>197</v>
      </c>
      <c r="L6" t="s">
        <v>246</v>
      </c>
      <c r="M6" t="s">
        <v>358</v>
      </c>
    </row>
    <row r="7">
      <c r="A7" s="3" t="s">
        <v>248</v>
      </c>
      <c r="B7" s="3" t="s">
        <v>249</v>
      </c>
      <c r="C7" t="s">
        <v>248</v>
      </c>
      <c r="D7" t="s">
        <v>41</v>
      </c>
      <c r="E7" t="str">
        <f t="shared" ref="E7:E65" si="0">VLOOKUP(D7,$G$6:$I$42,3,FALSE)</f>
        <v>Products of agriculture, forestry and fishing </v>
      </c>
      <c r="G7" t="s">
        <v>42</v>
      </c>
      <c r="I7" t="s">
        <v>135</v>
      </c>
      <c r="J7" s="1" t="s">
        <v>198</v>
      </c>
      <c r="L7" t="s">
        <v>248</v>
      </c>
      <c r="M7" t="s">
        <v>233</v>
      </c>
    </row>
    <row r="8">
      <c r="A8" s="3" t="s">
        <v>250</v>
      </c>
      <c r="B8" s="3" t="s">
        <v>251</v>
      </c>
      <c r="C8" t="s">
        <v>359</v>
      </c>
      <c r="D8" t="s">
        <v>41</v>
      </c>
      <c r="E8" t="str">
        <f t="shared" si="0"/>
        <v>Products of agriculture, forestry and fishing </v>
      </c>
      <c r="G8" t="s">
        <v>43</v>
      </c>
      <c r="I8" t="s">
        <v>136</v>
      </c>
      <c r="J8" s="1" t="s">
        <v>199</v>
      </c>
      <c r="L8" t="s">
        <v>359</v>
      </c>
      <c r="M8" t="s">
        <v>360</v>
      </c>
    </row>
    <row r="9">
      <c r="A9" s="3" t="s">
        <v>252</v>
      </c>
      <c r="B9" s="3" t="s">
        <v>253</v>
      </c>
      <c r="C9" t="s">
        <v>250</v>
      </c>
      <c r="D9" t="s">
        <v>42</v>
      </c>
      <c r="E9" t="str">
        <f t="shared" si="0"/>
        <v>Mining and quarrying </v>
      </c>
      <c r="G9" t="s">
        <v>44</v>
      </c>
      <c r="I9" t="s">
        <v>137</v>
      </c>
      <c r="J9" s="1" t="s">
        <v>200</v>
      </c>
      <c r="L9" t="s">
        <v>250</v>
      </c>
      <c r="M9" t="s">
        <v>361</v>
      </c>
    </row>
    <row r="10">
      <c r="A10" s="3" t="s">
        <v>254</v>
      </c>
      <c r="B10" s="3" t="s">
        <v>255</v>
      </c>
      <c r="C10" t="s">
        <v>362</v>
      </c>
      <c r="D10" t="s">
        <v>42</v>
      </c>
      <c r="E10" t="str">
        <f t="shared" si="0"/>
        <v>Mining and quarrying </v>
      </c>
      <c r="G10" t="s">
        <v>45</v>
      </c>
      <c r="I10" t="s">
        <v>138</v>
      </c>
      <c r="J10" s="1" t="s">
        <v>201</v>
      </c>
      <c r="L10" t="s">
        <v>362</v>
      </c>
      <c r="M10" t="s">
        <v>234</v>
      </c>
    </row>
    <row r="11">
      <c r="A11" s="3" t="s">
        <v>256</v>
      </c>
      <c r="B11" s="3" t="s">
        <v>235</v>
      </c>
      <c r="C11" t="s">
        <v>364</v>
      </c>
      <c r="D11" t="s">
        <v>42</v>
      </c>
      <c r="E11" t="str">
        <f t="shared" si="0"/>
        <v>Mining and quarrying </v>
      </c>
      <c r="G11" t="s">
        <v>46</v>
      </c>
      <c r="I11" t="s">
        <v>139</v>
      </c>
      <c r="J11" s="1" t="n">
        <v>19</v>
      </c>
      <c r="L11" t="s">
        <v>363</v>
      </c>
      <c r="M11" t="s">
        <v>258</v>
      </c>
    </row>
    <row r="12">
      <c r="A12" s="3" t="s">
        <v>257</v>
      </c>
      <c r="B12" s="3" t="s">
        <v>258</v>
      </c>
      <c r="C12" t="s">
        <v>363</v>
      </c>
      <c r="D12" t="s">
        <v>42</v>
      </c>
      <c r="E12" t="str">
        <f t="shared" si="0"/>
        <v>Mining and quarrying </v>
      </c>
      <c r="G12" t="s">
        <v>47</v>
      </c>
      <c r="I12" t="s">
        <v>140</v>
      </c>
      <c r="J12" s="1" t="n">
        <v>20</v>
      </c>
      <c r="L12" t="s">
        <v>364</v>
      </c>
      <c r="M12" t="s">
        <v>260</v>
      </c>
    </row>
    <row r="13">
      <c r="A13" s="3" t="s">
        <v>259</v>
      </c>
      <c r="B13" s="3" t="s">
        <v>260</v>
      </c>
      <c r="C13" t="s">
        <v>364</v>
      </c>
      <c r="D13" t="s">
        <v>42</v>
      </c>
      <c r="E13" t="str">
        <f t="shared" si="0"/>
        <v>Mining and quarrying </v>
      </c>
      <c r="G13" t="s">
        <v>48</v>
      </c>
      <c r="I13" t="s">
        <v>141</v>
      </c>
      <c r="J13" s="1" t="n">
        <v>21</v>
      </c>
      <c r="L13" t="s">
        <v>365</v>
      </c>
      <c r="M13" t="s">
        <v>366</v>
      </c>
    </row>
    <row r="14">
      <c r="A14" s="3" t="s">
        <v>261</v>
      </c>
      <c r="B14" s="3" t="s">
        <v>262</v>
      </c>
      <c r="C14" s="5" t="s">
        <v>252</v>
      </c>
      <c r="D14" t="s">
        <v>43</v>
      </c>
      <c r="E14" t="str">
        <f t="shared" si="0"/>
        <v>Food products, beverages and tobacco products </v>
      </c>
      <c r="F14" s="5"/>
      <c r="G14" t="s">
        <v>49</v>
      </c>
      <c r="I14" t="s">
        <v>142</v>
      </c>
      <c r="J14" s="1" t="s">
        <v>202</v>
      </c>
      <c r="L14" s="5" t="s">
        <v>252</v>
      </c>
      <c r="M14" t="s">
        <v>367</v>
      </c>
    </row>
    <row r="15">
      <c r="A15" s="3" t="s">
        <v>263</v>
      </c>
      <c r="B15" s="3" t="s">
        <v>236</v>
      </c>
      <c r="C15" t="s">
        <v>256</v>
      </c>
      <c r="D15" t="s">
        <v>43</v>
      </c>
      <c r="E15" t="str">
        <f t="shared" si="0"/>
        <v>Food products, beverages and tobacco products </v>
      </c>
      <c r="G15" t="s">
        <v>50</v>
      </c>
      <c r="I15" t="s">
        <v>143</v>
      </c>
      <c r="J15" s="1" t="s">
        <v>203</v>
      </c>
      <c r="L15" s="5" t="s">
        <v>254</v>
      </c>
      <c r="M15" t="s">
        <v>368</v>
      </c>
    </row>
    <row r="16">
      <c r="A16" s="3" t="s">
        <v>264</v>
      </c>
      <c r="B16" s="3" t="s">
        <v>265</v>
      </c>
      <c r="C16" t="s">
        <v>257</v>
      </c>
      <c r="D16" t="s">
        <v>44</v>
      </c>
      <c r="E16" t="str">
        <f t="shared" si="0"/>
        <v>Textiles, wearing apparel and leather products </v>
      </c>
      <c r="G16" t="s">
        <v>51</v>
      </c>
      <c r="I16" t="s">
        <v>144</v>
      </c>
      <c r="J16" s="1" t="n">
        <v>26</v>
      </c>
      <c r="L16" t="s">
        <v>256</v>
      </c>
      <c r="M16" t="s">
        <v>236</v>
      </c>
    </row>
    <row r="17">
      <c r="A17" s="3" t="s">
        <v>266</v>
      </c>
      <c r="B17" s="3" t="s">
        <v>267</v>
      </c>
      <c r="C17" t="s">
        <v>259</v>
      </c>
      <c r="D17" t="s">
        <v>44</v>
      </c>
      <c r="E17" t="str">
        <f t="shared" si="0"/>
        <v>Textiles, wearing apparel and leather products </v>
      </c>
      <c r="G17" t="s">
        <v>52</v>
      </c>
      <c r="I17" t="s">
        <v>145</v>
      </c>
      <c r="J17" s="1" t="n">
        <v>27</v>
      </c>
      <c r="L17" t="s">
        <v>257</v>
      </c>
      <c r="M17" t="s">
        <v>265</v>
      </c>
    </row>
    <row r="18">
      <c r="A18" s="3" t="s">
        <v>268</v>
      </c>
      <c r="B18" s="3" t="s">
        <v>269</v>
      </c>
      <c r="C18" t="s">
        <v>261</v>
      </c>
      <c r="D18" t="s">
        <v>44</v>
      </c>
      <c r="E18" t="str">
        <f t="shared" si="0"/>
        <v>Textiles, wearing apparel and leather products </v>
      </c>
      <c r="G18" t="s">
        <v>53</v>
      </c>
      <c r="I18" t="s">
        <v>146</v>
      </c>
      <c r="J18" s="1" t="n">
        <v>28</v>
      </c>
      <c r="L18" t="s">
        <v>259</v>
      </c>
      <c r="M18" t="s">
        <v>369</v>
      </c>
    </row>
    <row r="19">
      <c r="A19" s="3" t="s">
        <v>270</v>
      </c>
      <c r="B19" s="3" t="s">
        <v>271</v>
      </c>
      <c r="C19" t="s">
        <v>263</v>
      </c>
      <c r="D19" t="s">
        <v>45</v>
      </c>
      <c r="E19" t="str">
        <f t="shared" si="0"/>
        <v>Wood and paper products, and printing services </v>
      </c>
      <c r="G19" t="s">
        <v>54</v>
      </c>
      <c r="I19" t="s">
        <v>147</v>
      </c>
      <c r="J19" s="1" t="s">
        <v>204</v>
      </c>
      <c r="L19" t="s">
        <v>261</v>
      </c>
      <c r="M19" t="s">
        <v>370</v>
      </c>
    </row>
    <row r="20">
      <c r="A20" s="3" t="s">
        <v>272</v>
      </c>
      <c r="B20" s="3" t="s">
        <v>273</v>
      </c>
      <c r="C20" t="s">
        <v>264</v>
      </c>
      <c r="D20" t="s">
        <v>45</v>
      </c>
      <c r="E20" t="str">
        <f t="shared" si="0"/>
        <v>Wood and paper products, and printing services </v>
      </c>
      <c r="G20" t="s">
        <v>55</v>
      </c>
      <c r="I20" t="s">
        <v>148</v>
      </c>
      <c r="J20" s="1" t="s">
        <v>205</v>
      </c>
      <c r="L20" t="s">
        <v>263</v>
      </c>
      <c r="M20" t="s">
        <v>271</v>
      </c>
    </row>
    <row r="21">
      <c r="A21" s="3" t="s">
        <v>274</v>
      </c>
      <c r="B21" s="3" t="s">
        <v>275</v>
      </c>
      <c r="C21" t="s">
        <v>266</v>
      </c>
      <c r="D21" t="s">
        <v>45</v>
      </c>
      <c r="E21" t="str">
        <f t="shared" si="0"/>
        <v>Wood and paper products, and printing services </v>
      </c>
      <c r="G21" t="s">
        <v>56</v>
      </c>
      <c r="I21" t="s">
        <v>149</v>
      </c>
      <c r="J21" s="1" t="s">
        <v>206</v>
      </c>
      <c r="L21" t="s">
        <v>264</v>
      </c>
      <c r="M21" t="s">
        <v>371</v>
      </c>
    </row>
    <row r="22">
      <c r="A22" s="3" t="s">
        <v>276</v>
      </c>
      <c r="B22" s="3" t="s">
        <v>277</v>
      </c>
      <c r="C22" t="s">
        <v>268</v>
      </c>
      <c r="D22" t="s">
        <v>46</v>
      </c>
      <c r="E22" t="str">
        <f t="shared" si="0"/>
        <v>Coke and refined petroleum products</v>
      </c>
      <c r="G22" t="s">
        <v>57</v>
      </c>
      <c r="I22" t="s">
        <v>150</v>
      </c>
      <c r="J22" s="1" t="s">
        <v>207</v>
      </c>
      <c r="L22" t="s">
        <v>266</v>
      </c>
      <c r="M22" t="s">
        <v>372</v>
      </c>
    </row>
    <row r="23">
      <c r="A23" s="3" t="s">
        <v>278</v>
      </c>
      <c r="B23" s="3" t="s">
        <v>279</v>
      </c>
      <c r="C23" t="s">
        <v>270</v>
      </c>
      <c r="D23" t="s">
        <v>47</v>
      </c>
      <c r="E23" t="str">
        <f t="shared" si="0"/>
        <v>Chemicals and chemical products </v>
      </c>
      <c r="G23" t="s">
        <v>58</v>
      </c>
      <c r="I23" t="s">
        <v>151</v>
      </c>
      <c r="J23" s="1" t="s">
        <v>208</v>
      </c>
      <c r="L23" t="s">
        <v>268</v>
      </c>
      <c r="M23" t="s">
        <v>373</v>
      </c>
    </row>
    <row r="24">
      <c r="A24" s="3" t="s">
        <v>280</v>
      </c>
      <c r="B24" s="3" t="s">
        <v>281</v>
      </c>
      <c r="C24" t="s">
        <v>274</v>
      </c>
      <c r="D24" t="s">
        <v>49</v>
      </c>
      <c r="E24" t="str">
        <f t="shared" si="0"/>
        <v>Rubber and plastics products, and other non-metallic mineral products </v>
      </c>
      <c r="G24" t="s">
        <v>59</v>
      </c>
      <c r="I24" t="s">
        <v>152</v>
      </c>
      <c r="J24" s="1" t="s">
        <v>209</v>
      </c>
      <c r="L24" t="s">
        <v>270</v>
      </c>
      <c r="M24" t="s">
        <v>279</v>
      </c>
    </row>
    <row r="25">
      <c r="A25" s="3" t="s">
        <v>282</v>
      </c>
      <c r="B25" s="3" t="s">
        <v>283</v>
      </c>
      <c r="C25" t="s">
        <v>276</v>
      </c>
      <c r="D25" t="s">
        <v>49</v>
      </c>
      <c r="E25" t="str">
        <f t="shared" si="0"/>
        <v>Rubber and plastics products, and other non-metallic mineral products </v>
      </c>
      <c r="G25" t="s">
        <v>60</v>
      </c>
      <c r="I25" t="s">
        <v>153</v>
      </c>
      <c r="J25" s="1" t="s">
        <v>210</v>
      </c>
      <c r="L25" t="s">
        <v>272</v>
      </c>
      <c r="M25" t="s">
        <v>374</v>
      </c>
    </row>
    <row r="26">
      <c r="A26" s="3" t="s">
        <v>284</v>
      </c>
      <c r="B26" s="3" t="s">
        <v>285</v>
      </c>
      <c r="C26" t="s">
        <v>278</v>
      </c>
      <c r="D26" t="s">
        <v>50</v>
      </c>
      <c r="E26" t="str">
        <f t="shared" si="0"/>
        <v>Basic metals and fabricated metal products, except machinery and equipment </v>
      </c>
      <c r="G26" t="s">
        <v>61</v>
      </c>
      <c r="I26" t="s">
        <v>154</v>
      </c>
      <c r="J26" s="1" t="s">
        <v>211</v>
      </c>
      <c r="L26" t="s">
        <v>274</v>
      </c>
      <c r="M26" t="s">
        <v>281</v>
      </c>
    </row>
    <row r="27">
      <c r="A27" s="3" t="s">
        <v>286</v>
      </c>
      <c r="B27" s="3" t="s">
        <v>287</v>
      </c>
      <c r="C27" t="s">
        <v>280</v>
      </c>
      <c r="D27" t="s">
        <v>50</v>
      </c>
      <c r="E27" t="str">
        <f t="shared" si="0"/>
        <v>Basic metals and fabricated metal products, except machinery and equipment </v>
      </c>
      <c r="G27" t="s">
        <v>62</v>
      </c>
      <c r="I27" t="s">
        <v>155</v>
      </c>
      <c r="J27" s="1" t="s">
        <v>212</v>
      </c>
      <c r="L27" t="s">
        <v>276</v>
      </c>
      <c r="M27" t="s">
        <v>283</v>
      </c>
    </row>
    <row r="28">
      <c r="A28" s="3" t="s">
        <v>288</v>
      </c>
      <c r="B28" s="3" t="s">
        <v>289</v>
      </c>
      <c r="C28" t="s">
        <v>286</v>
      </c>
      <c r="D28" t="s">
        <v>53</v>
      </c>
      <c r="E28" t="str">
        <f t="shared" si="0"/>
        <v>Machinery and equipment n.e.c. </v>
      </c>
      <c r="G28" t="s">
        <v>63</v>
      </c>
      <c r="I28" t="s">
        <v>156</v>
      </c>
      <c r="J28" s="1" t="s">
        <v>213</v>
      </c>
      <c r="L28" t="s">
        <v>278</v>
      </c>
      <c r="M28" t="s">
        <v>285</v>
      </c>
    </row>
    <row r="29">
      <c r="A29" s="3" t="s">
        <v>290</v>
      </c>
      <c r="B29" s="3" t="s">
        <v>291</v>
      </c>
      <c r="C29" t="s">
        <v>282</v>
      </c>
      <c r="D29" t="s">
        <v>51</v>
      </c>
      <c r="E29" t="str">
        <f t="shared" si="0"/>
        <v>Computer, electronic and optical products </v>
      </c>
      <c r="G29" t="s">
        <v>64</v>
      </c>
      <c r="I29" t="s">
        <v>157</v>
      </c>
      <c r="J29" s="1" t="s">
        <v>214</v>
      </c>
      <c r="L29" t="s">
        <v>280</v>
      </c>
      <c r="M29" t="s">
        <v>287</v>
      </c>
    </row>
    <row r="30">
      <c r="A30" s="3" t="s">
        <v>292</v>
      </c>
      <c r="B30" s="3" t="s">
        <v>293</v>
      </c>
      <c r="C30" t="s">
        <v>284</v>
      </c>
      <c r="D30" t="s">
        <v>52</v>
      </c>
      <c r="E30" t="str">
        <f t="shared" si="0"/>
        <v>Electrical equipment </v>
      </c>
      <c r="G30" t="s">
        <v>65</v>
      </c>
      <c r="I30" t="s">
        <v>158</v>
      </c>
      <c r="J30" s="1" t="s">
        <v>215</v>
      </c>
      <c r="L30" t="s">
        <v>282</v>
      </c>
      <c r="M30" t="s">
        <v>375</v>
      </c>
    </row>
    <row r="31">
      <c r="A31" s="3" t="s">
        <v>294</v>
      </c>
      <c r="B31" s="3" t="s">
        <v>295</v>
      </c>
      <c r="C31" t="s">
        <v>286</v>
      </c>
      <c r="D31" t="s">
        <v>53</v>
      </c>
      <c r="E31" t="str">
        <f t="shared" si="0"/>
        <v>Machinery and equipment n.e.c. </v>
      </c>
      <c r="G31" t="s">
        <v>66</v>
      </c>
      <c r="I31" t="s">
        <v>159</v>
      </c>
      <c r="J31" s="1" t="s">
        <v>216</v>
      </c>
      <c r="L31" t="s">
        <v>284</v>
      </c>
      <c r="M31" t="s">
        <v>376</v>
      </c>
    </row>
    <row r="32">
      <c r="A32" s="3" t="s">
        <v>296</v>
      </c>
      <c r="B32" s="3" t="s">
        <v>297</v>
      </c>
      <c r="C32" t="s">
        <v>286</v>
      </c>
      <c r="D32" t="s">
        <v>53</v>
      </c>
      <c r="E32" t="str">
        <f t="shared" si="0"/>
        <v>Machinery and equipment n.e.c. </v>
      </c>
      <c r="G32" t="s">
        <v>67</v>
      </c>
      <c r="I32" t="s">
        <v>160</v>
      </c>
      <c r="J32" s="1" t="s">
        <v>217</v>
      </c>
      <c r="L32" t="s">
        <v>286</v>
      </c>
      <c r="M32" t="s">
        <v>289</v>
      </c>
    </row>
    <row r="33">
      <c r="A33" s="3" t="s">
        <v>298</v>
      </c>
      <c r="B33" s="3" t="s">
        <v>299</v>
      </c>
      <c r="C33" t="s">
        <v>288</v>
      </c>
      <c r="D33" t="s">
        <v>54</v>
      </c>
      <c r="E33" t="str">
        <f t="shared" si="0"/>
        <v>Transport equipment </v>
      </c>
      <c r="G33" t="s">
        <v>68</v>
      </c>
      <c r="I33" t="s">
        <v>161</v>
      </c>
      <c r="J33" s="1" t="s">
        <v>218</v>
      </c>
      <c r="L33" t="s">
        <v>288</v>
      </c>
      <c r="M33" t="s">
        <v>299</v>
      </c>
    </row>
    <row r="34">
      <c r="A34" s="3" t="s">
        <v>206</v>
      </c>
      <c r="B34" s="3" t="s">
        <v>300</v>
      </c>
      <c r="C34" t="s">
        <v>290</v>
      </c>
      <c r="D34" t="s">
        <v>54</v>
      </c>
      <c r="E34" t="str">
        <f t="shared" si="0"/>
        <v>Transport equipment </v>
      </c>
      <c r="G34" t="s">
        <v>69</v>
      </c>
      <c r="I34" t="s">
        <v>162</v>
      </c>
      <c r="J34" s="1" t="s">
        <v>219</v>
      </c>
      <c r="L34" t="s">
        <v>290</v>
      </c>
      <c r="M34" t="s">
        <v>300</v>
      </c>
    </row>
    <row r="35">
      <c r="A35" s="3" t="s">
        <v>301</v>
      </c>
      <c r="B35" s="3" t="s">
        <v>302</v>
      </c>
      <c r="C35" t="s">
        <v>292</v>
      </c>
      <c r="D35" t="s">
        <v>55</v>
      </c>
      <c r="E35" t="str">
        <f t="shared" si="0"/>
        <v>Furniture; other manufactured goods; repair and installation services of machinery and equipment </v>
      </c>
      <c r="G35" t="s">
        <v>70</v>
      </c>
      <c r="I35" t="s">
        <v>163</v>
      </c>
      <c r="J35" s="1" t="s">
        <v>220</v>
      </c>
      <c r="L35" t="s">
        <v>292</v>
      </c>
      <c r="M35" t="s">
        <v>377</v>
      </c>
    </row>
    <row r="36">
      <c r="A36" s="3" t="s">
        <v>303</v>
      </c>
      <c r="B36" s="3" t="s">
        <v>304</v>
      </c>
      <c r="C36" t="s">
        <v>383</v>
      </c>
      <c r="D36" t="s">
        <v>57</v>
      </c>
      <c r="E36" t="str">
        <f t="shared" si="0"/>
        <v>Water supply; sewerage, waste management and remediation services </v>
      </c>
      <c r="G36" t="s">
        <v>71</v>
      </c>
      <c r="I36" t="s">
        <v>164</v>
      </c>
      <c r="J36" s="1" t="n">
        <v>84</v>
      </c>
      <c r="L36" t="s">
        <v>294</v>
      </c>
      <c r="M36" t="s">
        <v>378</v>
      </c>
    </row>
    <row r="37">
      <c r="A37" s="3" t="s">
        <v>305</v>
      </c>
      <c r="B37" s="3" t="s">
        <v>306</v>
      </c>
      <c r="C37" t="s">
        <v>206</v>
      </c>
      <c r="D37" t="s">
        <v>56</v>
      </c>
      <c r="E37" t="str">
        <f t="shared" si="0"/>
        <v>Electricity, gas, steam and air conditioning </v>
      </c>
      <c r="G37" t="s">
        <v>72</v>
      </c>
      <c r="I37" t="s">
        <v>165</v>
      </c>
      <c r="J37" s="1" t="n">
        <v>85</v>
      </c>
      <c r="L37" t="s">
        <v>296</v>
      </c>
      <c r="M37" t="s">
        <v>379</v>
      </c>
    </row>
    <row r="38">
      <c r="A38" s="3" t="s">
        <v>307</v>
      </c>
      <c r="B38" s="3" t="s">
        <v>237</v>
      </c>
      <c r="C38" t="s">
        <v>301</v>
      </c>
      <c r="D38" t="s">
        <v>57</v>
      </c>
      <c r="E38" t="str">
        <f t="shared" si="0"/>
        <v>Water supply; sewerage, waste management and remediation services </v>
      </c>
      <c r="G38" t="s">
        <v>73</v>
      </c>
      <c r="I38" t="s">
        <v>166</v>
      </c>
      <c r="J38" s="1" t="n">
        <v>86</v>
      </c>
      <c r="L38" t="s">
        <v>206</v>
      </c>
      <c r="M38" t="s">
        <v>380</v>
      </c>
    </row>
    <row r="39">
      <c r="A39" s="3" t="s">
        <v>308</v>
      </c>
      <c r="B39" s="3" t="s">
        <v>309</v>
      </c>
      <c r="C39" t="s">
        <v>307</v>
      </c>
      <c r="D39" t="s">
        <v>58</v>
      </c>
      <c r="E39" t="str">
        <f t="shared" si="0"/>
        <v>Constructions and construction works </v>
      </c>
      <c r="G39" t="s">
        <v>74</v>
      </c>
      <c r="I39" t="s">
        <v>167</v>
      </c>
      <c r="J39" s="1" t="s">
        <v>221</v>
      </c>
      <c r="L39" t="s">
        <v>301</v>
      </c>
      <c r="M39" t="s">
        <v>381</v>
      </c>
    </row>
    <row r="40">
      <c r="A40" s="3" t="s">
        <v>310</v>
      </c>
      <c r="B40" s="3" t="s">
        <v>311</v>
      </c>
      <c r="C40" t="s">
        <v>308</v>
      </c>
      <c r="D40" t="s">
        <v>59</v>
      </c>
      <c r="E40" t="str">
        <f t="shared" si="0"/>
        <v>Wholesale and retail trade services; repair services of motor vehicles and motorcycles </v>
      </c>
      <c r="G40" t="s">
        <v>75</v>
      </c>
      <c r="I40" t="s">
        <v>168</v>
      </c>
      <c r="J40" s="1" t="s">
        <v>222</v>
      </c>
      <c r="L40" t="s">
        <v>303</v>
      </c>
      <c r="M40" t="s">
        <v>382</v>
      </c>
    </row>
    <row r="41">
      <c r="A41" s="3" t="s">
        <v>312</v>
      </c>
      <c r="B41" s="3" t="s">
        <v>313</v>
      </c>
      <c r="C41" t="s">
        <v>393</v>
      </c>
      <c r="D41" t="s">
        <v>59</v>
      </c>
      <c r="E41" t="str">
        <f t="shared" si="0"/>
        <v>Wholesale and retail trade services; repair services of motor vehicles and motorcycles </v>
      </c>
      <c r="G41" t="s">
        <v>76</v>
      </c>
      <c r="I41" t="s">
        <v>169</v>
      </c>
      <c r="J41" s="1" t="s">
        <v>223</v>
      </c>
      <c r="L41" t="s">
        <v>383</v>
      </c>
      <c r="M41" t="s">
        <v>384</v>
      </c>
    </row>
    <row r="42">
      <c r="A42" s="3" t="s">
        <v>314</v>
      </c>
      <c r="B42" s="3" t="s">
        <v>315</v>
      </c>
      <c r="C42" t="s">
        <v>395</v>
      </c>
      <c r="D42" t="s">
        <v>59</v>
      </c>
      <c r="E42" t="str">
        <f t="shared" si="0"/>
        <v>Wholesale and retail trade services; repair services of motor vehicles and motorcycles </v>
      </c>
      <c r="G42" t="s">
        <v>77</v>
      </c>
      <c r="I42" t="s">
        <v>170</v>
      </c>
      <c r="J42" s="1" t="s">
        <v>224</v>
      </c>
      <c r="L42" t="s">
        <v>385</v>
      </c>
      <c r="M42" t="s">
        <v>386</v>
      </c>
    </row>
    <row r="43">
      <c r="A43" s="3" t="s">
        <v>316</v>
      </c>
      <c r="B43" s="3" t="s">
        <v>317</v>
      </c>
      <c r="C43" s="5" t="s">
        <v>316</v>
      </c>
      <c r="D43" t="s">
        <v>61</v>
      </c>
      <c r="E43" t="str">
        <f t="shared" si="0"/>
        <v>Accommodation and food services </v>
      </c>
      <c r="F43" s="5"/>
      <c r="L43" t="s">
        <v>307</v>
      </c>
      <c r="M43" t="s">
        <v>387</v>
      </c>
    </row>
    <row r="44">
      <c r="A44" s="3" t="s">
        <v>318</v>
      </c>
      <c r="B44" s="3" t="s">
        <v>319</v>
      </c>
      <c r="C44" t="s">
        <v>397</v>
      </c>
      <c r="D44" t="s">
        <v>60</v>
      </c>
      <c r="E44" t="str">
        <f t="shared" si="0"/>
        <v>Transportation and storage services</v>
      </c>
      <c r="L44" t="s">
        <v>388</v>
      </c>
      <c r="M44" t="s">
        <v>389</v>
      </c>
    </row>
    <row r="45">
      <c r="A45" s="3" t="s">
        <v>213</v>
      </c>
      <c r="B45" s="3" t="s">
        <v>320</v>
      </c>
      <c r="C45" t="s">
        <v>310</v>
      </c>
      <c r="D45" t="s">
        <v>60</v>
      </c>
      <c r="E45" t="str">
        <f t="shared" si="0"/>
        <v>Transportation and storage services</v>
      </c>
      <c r="L45" t="s">
        <v>390</v>
      </c>
      <c r="M45" t="s">
        <v>391</v>
      </c>
    </row>
    <row r="46">
      <c r="A46" s="3" t="s">
        <v>321</v>
      </c>
      <c r="B46" s="3" t="s">
        <v>322</v>
      </c>
      <c r="C46" t="s">
        <v>312</v>
      </c>
      <c r="D46" t="s">
        <v>60</v>
      </c>
      <c r="E46" t="str">
        <f t="shared" si="0"/>
        <v>Transportation and storage services</v>
      </c>
      <c r="L46" t="s">
        <v>308</v>
      </c>
      <c r="M46" t="s">
        <v>392</v>
      </c>
    </row>
    <row r="47">
      <c r="A47" s="3" t="s">
        <v>323</v>
      </c>
      <c r="B47" s="3" t="s">
        <v>324</v>
      </c>
      <c r="C47" t="s">
        <v>314</v>
      </c>
      <c r="D47" t="s">
        <v>60</v>
      </c>
      <c r="E47" t="str">
        <f t="shared" si="0"/>
        <v>Transportation and storage services</v>
      </c>
      <c r="L47" t="s">
        <v>393</v>
      </c>
      <c r="M47" t="s">
        <v>394</v>
      </c>
    </row>
    <row r="48">
      <c r="A48" s="3" t="s">
        <v>325</v>
      </c>
      <c r="B48" s="3" t="s">
        <v>326</v>
      </c>
      <c r="C48" t="s">
        <v>400</v>
      </c>
      <c r="D48" t="s">
        <v>60</v>
      </c>
      <c r="E48" t="str">
        <f t="shared" si="0"/>
        <v>Transportation and storage services</v>
      </c>
      <c r="L48" t="s">
        <v>395</v>
      </c>
      <c r="M48" t="s">
        <v>396</v>
      </c>
    </row>
    <row r="49">
      <c r="A49" s="3" t="s">
        <v>327</v>
      </c>
      <c r="B49" s="3" t="s">
        <v>328</v>
      </c>
      <c r="C49" t="s">
        <v>325</v>
      </c>
      <c r="D49" t="s">
        <v>65</v>
      </c>
      <c r="E49" t="str">
        <f t="shared" si="0"/>
        <v>Financial and insurance services </v>
      </c>
      <c r="L49" t="s">
        <v>397</v>
      </c>
      <c r="M49" t="s">
        <v>398</v>
      </c>
    </row>
    <row r="50">
      <c r="A50" s="3" t="s">
        <v>329</v>
      </c>
      <c r="B50" s="3" t="s">
        <v>330</v>
      </c>
      <c r="C50" t="s">
        <v>327</v>
      </c>
      <c r="D50" t="s">
        <v>65</v>
      </c>
      <c r="E50" t="str">
        <f t="shared" si="0"/>
        <v>Financial and insurance services </v>
      </c>
      <c r="L50" t="s">
        <v>310</v>
      </c>
      <c r="M50" t="s">
        <v>320</v>
      </c>
    </row>
    <row r="51">
      <c r="A51" s="3" t="s">
        <v>331</v>
      </c>
      <c r="B51" s="3" t="s">
        <v>332</v>
      </c>
      <c r="C51" t="s">
        <v>329</v>
      </c>
      <c r="D51" t="s">
        <v>65</v>
      </c>
      <c r="E51" t="str">
        <f t="shared" si="0"/>
        <v>Financial and insurance services </v>
      </c>
      <c r="L51" t="s">
        <v>312</v>
      </c>
      <c r="M51" t="s">
        <v>322</v>
      </c>
    </row>
    <row r="52">
      <c r="A52" s="3" t="s">
        <v>333</v>
      </c>
      <c r="B52" s="3" t="s">
        <v>334</v>
      </c>
      <c r="C52" t="s">
        <v>216</v>
      </c>
      <c r="D52" t="s">
        <v>66</v>
      </c>
      <c r="E52" t="str">
        <f t="shared" si="0"/>
        <v>Real estate services </v>
      </c>
      <c r="L52" t="s">
        <v>314</v>
      </c>
      <c r="M52" t="s">
        <v>399</v>
      </c>
    </row>
    <row r="53">
      <c r="A53" s="3" t="s">
        <v>335</v>
      </c>
      <c r="B53" s="3" t="s">
        <v>336</v>
      </c>
      <c r="C53" t="s">
        <v>422</v>
      </c>
      <c r="D53" t="s">
        <v>70</v>
      </c>
      <c r="E53" t="str">
        <f t="shared" si="0"/>
        <v>Administrative and support services</v>
      </c>
      <c r="L53" t="s">
        <v>400</v>
      </c>
      <c r="M53" t="s">
        <v>401</v>
      </c>
    </row>
    <row r="54">
      <c r="A54" s="3" t="s">
        <v>218</v>
      </c>
      <c r="B54" s="3" t="s">
        <v>337</v>
      </c>
      <c r="C54" t="s">
        <v>321</v>
      </c>
      <c r="D54" t="s">
        <v>64</v>
      </c>
      <c r="E54" t="str">
        <f t="shared" si="0"/>
        <v>Computer programming, consultancy and related services; information services </v>
      </c>
      <c r="L54" s="5" t="s">
        <v>316</v>
      </c>
      <c r="M54" t="s">
        <v>402</v>
      </c>
    </row>
    <row r="55">
      <c r="A55" s="3" t="s">
        <v>338</v>
      </c>
      <c r="B55" s="3" t="s">
        <v>339</v>
      </c>
      <c r="C55" t="s">
        <v>218</v>
      </c>
      <c r="D55" t="s">
        <v>68</v>
      </c>
      <c r="E55" t="str">
        <f t="shared" si="0"/>
        <v>Scientific research and development services </v>
      </c>
      <c r="L55" s="5" t="s">
        <v>403</v>
      </c>
      <c r="M55" t="s">
        <v>404</v>
      </c>
    </row>
    <row r="56">
      <c r="A56" s="3" t="s">
        <v>340</v>
      </c>
      <c r="B56" s="3" t="s">
        <v>341</v>
      </c>
      <c r="C56" t="s">
        <v>340</v>
      </c>
      <c r="D56" t="s">
        <v>69</v>
      </c>
      <c r="E56" t="str">
        <f t="shared" si="0"/>
        <v>Advertising and market research services; other professional, scientific and technical services; veterinary services </v>
      </c>
      <c r="L56" t="s">
        <v>405</v>
      </c>
      <c r="M56" t="s">
        <v>406</v>
      </c>
    </row>
    <row r="57">
      <c r="A57" s="3" t="s">
        <v>342</v>
      </c>
      <c r="B57" s="3" t="s">
        <v>343</v>
      </c>
      <c r="C57" t="s">
        <v>433</v>
      </c>
      <c r="D57" t="s">
        <v>71</v>
      </c>
      <c r="E57" t="str">
        <f t="shared" si="0"/>
        <v>Public administration and defence services; compulsory social security services </v>
      </c>
      <c r="L57" t="s">
        <v>407</v>
      </c>
      <c r="M57" t="s">
        <v>408</v>
      </c>
    </row>
    <row r="58">
      <c r="A58" s="3" t="s">
        <v>344</v>
      </c>
      <c r="B58" s="3" t="s">
        <v>345</v>
      </c>
      <c r="C58" t="s">
        <v>346</v>
      </c>
      <c r="D58" t="s">
        <v>72</v>
      </c>
      <c r="E58" t="str">
        <f t="shared" si="0"/>
        <v>Education services </v>
      </c>
      <c r="L58" t="s">
        <v>318</v>
      </c>
      <c r="M58" t="s">
        <v>409</v>
      </c>
    </row>
    <row r="59">
      <c r="A59" s="3" t="s">
        <v>346</v>
      </c>
      <c r="B59" s="3" t="s">
        <v>347</v>
      </c>
      <c r="C59" t="s">
        <v>434</v>
      </c>
      <c r="D59" t="s">
        <v>73</v>
      </c>
      <c r="E59" t="str">
        <f t="shared" si="0"/>
        <v>Human health services </v>
      </c>
      <c r="L59" t="s">
        <v>213</v>
      </c>
      <c r="M59" t="s">
        <v>238</v>
      </c>
    </row>
    <row r="60">
      <c r="A60" s="3" t="s">
        <v>348</v>
      </c>
      <c r="B60" s="3" t="s">
        <v>241</v>
      </c>
      <c r="C60" t="s">
        <v>303</v>
      </c>
      <c r="D60" t="s">
        <v>57</v>
      </c>
      <c r="E60" t="str">
        <f t="shared" si="0"/>
        <v>Water supply; sewerage, waste management and remediation services </v>
      </c>
      <c r="L60" t="s">
        <v>321</v>
      </c>
      <c r="M60" t="s">
        <v>410</v>
      </c>
    </row>
    <row r="61">
      <c r="A61" s="3" t="s">
        <v>349</v>
      </c>
      <c r="B61" s="3" t="s">
        <v>350</v>
      </c>
      <c r="C61" t="s">
        <v>442</v>
      </c>
      <c r="D61" t="s">
        <v>76</v>
      </c>
      <c r="E61" t="str">
        <f t="shared" si="0"/>
        <v>Other services</v>
      </c>
      <c r="L61" t="s">
        <v>323</v>
      </c>
      <c r="M61" t="s">
        <v>411</v>
      </c>
    </row>
    <row r="62">
      <c r="A62" s="3" t="s">
        <v>351</v>
      </c>
      <c r="B62" s="3" t="s">
        <v>352</v>
      </c>
      <c r="C62" t="s">
        <v>353</v>
      </c>
      <c r="D62" t="s">
        <v>75</v>
      </c>
      <c r="E62" t="str">
        <f t="shared" si="0"/>
        <v>Arts, entertainment and recreation services </v>
      </c>
      <c r="L62" t="s">
        <v>325</v>
      </c>
      <c r="M62" t="s">
        <v>412</v>
      </c>
    </row>
    <row r="63">
      <c r="A63" s="3" t="s">
        <v>353</v>
      </c>
      <c r="B63" s="3" t="s">
        <v>354</v>
      </c>
      <c r="C63" t="s">
        <v>445</v>
      </c>
      <c r="D63" t="s">
        <v>76</v>
      </c>
      <c r="E63" t="str">
        <f t="shared" si="0"/>
        <v>Other services</v>
      </c>
      <c r="L63" t="s">
        <v>327</v>
      </c>
      <c r="M63" t="s">
        <v>413</v>
      </c>
    </row>
    <row r="64">
      <c r="A64" s="3" t="s">
        <v>355</v>
      </c>
      <c r="B64" s="3" t="s">
        <v>243</v>
      </c>
      <c r="C64" t="s">
        <v>447</v>
      </c>
      <c r="D64" t="s">
        <v>77</v>
      </c>
      <c r="E64" t="str">
        <f t="shared" si="0"/>
        <v>Services of households as employers; undifferentiated goods and services produced by households for own use</v>
      </c>
      <c r="L64" t="s">
        <v>329</v>
      </c>
      <c r="M64" t="s">
        <v>414</v>
      </c>
    </row>
    <row r="65">
      <c r="A65" s="3" t="s">
        <v>356</v>
      </c>
      <c r="B65" s="3" t="s">
        <v>357</v>
      </c>
      <c r="C65" t="s">
        <v>356</v>
      </c>
      <c r="D65" t="s">
        <v>77</v>
      </c>
      <c r="E65" t="str">
        <f t="shared" si="0"/>
        <v>Services of households as employers; undifferentiated goods and services produced by households for own use</v>
      </c>
      <c r="L65" t="s">
        <v>216</v>
      </c>
      <c r="M65" t="s">
        <v>334</v>
      </c>
    </row>
    <row r="66">
      <c r="A66" s="3"/>
      <c r="B66" s="3"/>
      <c r="C66" s="3"/>
      <c r="D66" s="3"/>
      <c r="E66" s="3"/>
      <c r="F66" s="3"/>
      <c r="L66" t="s">
        <v>415</v>
      </c>
      <c r="M66" t="s">
        <v>416</v>
      </c>
    </row>
    <row r="67">
      <c r="L67" t="s">
        <v>333</v>
      </c>
      <c r="M67" t="s">
        <v>417</v>
      </c>
    </row>
    <row r="68">
      <c r="L68" t="s">
        <v>335</v>
      </c>
      <c r="M68" t="s">
        <v>418</v>
      </c>
    </row>
    <row r="69">
      <c r="L69" t="s">
        <v>218</v>
      </c>
      <c r="M69" t="s">
        <v>419</v>
      </c>
    </row>
    <row r="70">
      <c r="L70" t="s">
        <v>338</v>
      </c>
      <c r="M70" t="s">
        <v>420</v>
      </c>
    </row>
    <row r="71">
      <c r="L71" t="s">
        <v>340</v>
      </c>
      <c r="M71" t="s">
        <v>421</v>
      </c>
    </row>
    <row r="72">
      <c r="L72" t="s">
        <v>342</v>
      </c>
      <c r="M72" t="s">
        <v>239</v>
      </c>
    </row>
    <row r="73">
      <c r="L73" t="s">
        <v>422</v>
      </c>
      <c r="M73" t="s">
        <v>423</v>
      </c>
    </row>
    <row r="74">
      <c r="L74" t="s">
        <v>424</v>
      </c>
      <c r="M74" t="s">
        <v>425</v>
      </c>
    </row>
    <row r="75">
      <c r="L75" t="s">
        <v>426</v>
      </c>
      <c r="M75" t="s">
        <v>427</v>
      </c>
    </row>
    <row r="76">
      <c r="L76" t="s">
        <v>344</v>
      </c>
      <c r="M76" t="s">
        <v>428</v>
      </c>
    </row>
    <row r="77">
      <c r="L77" t="s">
        <v>429</v>
      </c>
      <c r="M77" t="s">
        <v>430</v>
      </c>
    </row>
    <row r="78">
      <c r="L78" t="s">
        <v>431</v>
      </c>
      <c r="M78" t="s">
        <v>432</v>
      </c>
    </row>
    <row r="79">
      <c r="L79" t="s">
        <v>433</v>
      </c>
      <c r="M79" t="s">
        <v>343</v>
      </c>
    </row>
    <row r="80">
      <c r="L80" t="s">
        <v>346</v>
      </c>
      <c r="M80" t="s">
        <v>345</v>
      </c>
    </row>
    <row r="81">
      <c r="L81" t="s">
        <v>434</v>
      </c>
      <c r="M81" t="s">
        <v>435</v>
      </c>
    </row>
    <row r="82">
      <c r="L82" t="s">
        <v>436</v>
      </c>
      <c r="M82" t="s">
        <v>437</v>
      </c>
    </row>
    <row r="83">
      <c r="L83" t="s">
        <v>438</v>
      </c>
      <c r="M83" t="s">
        <v>240</v>
      </c>
    </row>
    <row r="84">
      <c r="L84" t="s">
        <v>348</v>
      </c>
      <c r="M84" t="s">
        <v>439</v>
      </c>
    </row>
    <row r="85">
      <c r="L85" t="s">
        <v>349</v>
      </c>
      <c r="M85" t="s">
        <v>440</v>
      </c>
    </row>
    <row r="86">
      <c r="L86" t="s">
        <v>351</v>
      </c>
      <c r="M86" t="s">
        <v>242</v>
      </c>
    </row>
    <row r="87">
      <c r="L87" t="s">
        <v>353</v>
      </c>
      <c r="M87" t="s">
        <v>441</v>
      </c>
    </row>
    <row r="88">
      <c r="L88" t="s">
        <v>442</v>
      </c>
      <c r="M88" t="s">
        <v>443</v>
      </c>
    </row>
    <row r="89">
      <c r="L89" t="s">
        <v>355</v>
      </c>
      <c r="M89" t="s">
        <v>444</v>
      </c>
    </row>
    <row r="90">
      <c r="L90" t="s">
        <v>445</v>
      </c>
      <c r="M90" t="s">
        <v>446</v>
      </c>
    </row>
    <row r="91">
      <c r="L91" t="s">
        <v>447</v>
      </c>
      <c r="M91" t="s">
        <v>448</v>
      </c>
    </row>
    <row r="92">
      <c r="L92" t="s">
        <v>449</v>
      </c>
      <c r="M92" t="s">
        <v>450</v>
      </c>
    </row>
    <row r="93">
      <c r="L93" t="s">
        <v>356</v>
      </c>
      <c r="M93" t="s">
        <v>451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topLeftCell="C1" activePane="topRight" state="frozen"/>
      <selection pane="topRight" activeCell="A9" sqref="A9"/>
    </sheetView>
  </sheetViews>
  <sheetFormatPr defaultRowHeight="15.0" baseColWidth="10"/>
  <cols>
    <col min="2" max="2" width="22.5703125" hidden="0" customWidth="1"/>
  </cols>
  <sheetData>
    <row r="3" ht="15.75" customHeight="1">
      <c r="A3" s="22"/>
      <c r="C3" s="27" t="s">
        <v>226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</row>
    <row r="4" ht="17.25" customHeight="1">
      <c r="A4" s="22"/>
      <c r="C4" s="17" t="s">
        <v>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7" t="s">
        <v>131</v>
      </c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7" t="s">
        <v>15</v>
      </c>
      <c r="BZ4" s="19"/>
      <c r="CA4" s="12" t="s">
        <v>173</v>
      </c>
      <c r="CB4" s="13"/>
      <c r="CC4" s="13"/>
      <c r="CD4" s="13"/>
      <c r="CE4" s="14"/>
      <c r="CF4" s="20" t="s">
        <v>34</v>
      </c>
      <c r="CG4" s="20"/>
      <c r="CH4" s="20"/>
      <c r="CI4" s="9" t="s">
        <v>132</v>
      </c>
      <c r="CJ4" s="10"/>
      <c r="CK4" s="11"/>
      <c r="CL4" s="33" t="s">
        <v>128</v>
      </c>
      <c r="CM4" s="24" t="s">
        <v>133</v>
      </c>
    </row>
    <row r="5" ht="30.75" customHeight="1">
      <c r="A5" s="22"/>
      <c r="B5" s="27"/>
      <c r="C5" s="6" t="s">
        <v>41</v>
      </c>
      <c r="D5" s="8" t="s">
        <v>42</v>
      </c>
      <c r="E5" s="8" t="s">
        <v>43</v>
      </c>
      <c r="F5" s="8" t="s">
        <v>44</v>
      </c>
      <c r="G5" s="8" t="s">
        <v>45</v>
      </c>
      <c r="H5" s="8" t="s">
        <v>46</v>
      </c>
      <c r="I5" s="8" t="s">
        <v>47</v>
      </c>
      <c r="J5" s="8" t="s">
        <v>48</v>
      </c>
      <c r="K5" s="8" t="s">
        <v>49</v>
      </c>
      <c r="L5" s="8" t="s">
        <v>50</v>
      </c>
      <c r="M5" s="8" t="s">
        <v>51</v>
      </c>
      <c r="N5" s="8" t="s">
        <v>52</v>
      </c>
      <c r="O5" s="8" t="s">
        <v>53</v>
      </c>
      <c r="P5" s="8" t="s">
        <v>54</v>
      </c>
      <c r="Q5" s="8" t="s">
        <v>55</v>
      </c>
      <c r="R5" s="8" t="s">
        <v>56</v>
      </c>
      <c r="S5" s="8" t="s">
        <v>57</v>
      </c>
      <c r="T5" s="8" t="s">
        <v>58</v>
      </c>
      <c r="U5" s="8" t="s">
        <v>59</v>
      </c>
      <c r="V5" s="8" t="s">
        <v>60</v>
      </c>
      <c r="W5" s="8" t="s">
        <v>61</v>
      </c>
      <c r="X5" s="8" t="s">
        <v>62</v>
      </c>
      <c r="Y5" s="8" t="s">
        <v>63</v>
      </c>
      <c r="Z5" s="8" t="s">
        <v>64</v>
      </c>
      <c r="AA5" s="8" t="s">
        <v>65</v>
      </c>
      <c r="AB5" s="8" t="s">
        <v>66</v>
      </c>
      <c r="AC5" s="8" t="s">
        <v>67</v>
      </c>
      <c r="AD5" s="8" t="s">
        <v>68</v>
      </c>
      <c r="AE5" s="8" t="s">
        <v>69</v>
      </c>
      <c r="AF5" s="8" t="s">
        <v>70</v>
      </c>
      <c r="AG5" s="8" t="s">
        <v>71</v>
      </c>
      <c r="AH5" s="8" t="s">
        <v>72</v>
      </c>
      <c r="AI5" s="8" t="s">
        <v>73</v>
      </c>
      <c r="AJ5" s="8" t="s">
        <v>74</v>
      </c>
      <c r="AK5" s="8" t="s">
        <v>75</v>
      </c>
      <c r="AL5" s="8" t="s">
        <v>76</v>
      </c>
      <c r="AM5" s="8" t="s">
        <v>77</v>
      </c>
      <c r="AN5" s="6" t="s">
        <v>78</v>
      </c>
      <c r="AO5" s="8" t="s">
        <v>79</v>
      </c>
      <c r="AP5" s="8" t="s">
        <v>80</v>
      </c>
      <c r="AQ5" s="8" t="s">
        <v>81</v>
      </c>
      <c r="AR5" s="8" t="s">
        <v>82</v>
      </c>
      <c r="AS5" s="8" t="s">
        <v>83</v>
      </c>
      <c r="AT5" s="8" t="s">
        <v>84</v>
      </c>
      <c r="AU5" s="8" t="s">
        <v>85</v>
      </c>
      <c r="AV5" s="8" t="s">
        <v>86</v>
      </c>
      <c r="AW5" s="8" t="s">
        <v>87</v>
      </c>
      <c r="AX5" s="8" t="s">
        <v>88</v>
      </c>
      <c r="AY5" s="8" t="s">
        <v>89</v>
      </c>
      <c r="AZ5" s="8" t="s">
        <v>90</v>
      </c>
      <c r="BA5" s="8" t="s">
        <v>91</v>
      </c>
      <c r="BB5" s="8" t="s">
        <v>92</v>
      </c>
      <c r="BC5" s="8" t="s">
        <v>93</v>
      </c>
      <c r="BD5" s="8" t="s">
        <v>94</v>
      </c>
      <c r="BE5" s="8" t="s">
        <v>95</v>
      </c>
      <c r="BF5" s="8" t="s">
        <v>96</v>
      </c>
      <c r="BG5" s="8" t="s">
        <v>97</v>
      </c>
      <c r="BH5" s="8" t="s">
        <v>98</v>
      </c>
      <c r="BI5" s="8" t="s">
        <v>99</v>
      </c>
      <c r="BJ5" s="8" t="s">
        <v>100</v>
      </c>
      <c r="BK5" s="8" t="s">
        <v>101</v>
      </c>
      <c r="BL5" s="8" t="s">
        <v>102</v>
      </c>
      <c r="BM5" s="8" t="s">
        <v>103</v>
      </c>
      <c r="BN5" s="8" t="s">
        <v>104</v>
      </c>
      <c r="BO5" s="8" t="s">
        <v>105</v>
      </c>
      <c r="BP5" s="8" t="s">
        <v>106</v>
      </c>
      <c r="BQ5" s="8" t="s">
        <v>107</v>
      </c>
      <c r="BR5" s="8" t="s">
        <v>108</v>
      </c>
      <c r="BS5" s="8" t="s">
        <v>109</v>
      </c>
      <c r="BT5" s="8" t="s">
        <v>110</v>
      </c>
      <c r="BU5" s="8" t="s">
        <v>111</v>
      </c>
      <c r="BV5" s="8" t="s">
        <v>112</v>
      </c>
      <c r="BW5" s="8" t="s">
        <v>113</v>
      </c>
      <c r="BX5" s="8" t="s">
        <v>114</v>
      </c>
      <c r="BY5" s="6" t="s">
        <v>115</v>
      </c>
      <c r="BZ5" s="21" t="s">
        <v>116</v>
      </c>
      <c r="CA5" s="6" t="s">
        <v>117</v>
      </c>
      <c r="CB5" s="8" t="s">
        <v>118</v>
      </c>
      <c r="CC5" s="8" t="s">
        <v>119</v>
      </c>
      <c r="CD5" s="8" t="s">
        <v>120</v>
      </c>
      <c r="CE5" s="8" t="s">
        <v>121</v>
      </c>
      <c r="CF5" s="8" t="s">
        <v>122</v>
      </c>
      <c r="CG5" s="8" t="s">
        <v>123</v>
      </c>
      <c r="CH5" s="8" t="s">
        <v>124</v>
      </c>
      <c r="CI5" s="8" t="s">
        <v>125</v>
      </c>
      <c r="CJ5" s="8" t="s">
        <v>126</v>
      </c>
      <c r="CK5" s="8" t="s">
        <v>127</v>
      </c>
      <c r="CL5" s="25" t="s">
        <v>128</v>
      </c>
      <c r="CM5" s="32" t="s">
        <v>129</v>
      </c>
    </row>
    <row r="6">
      <c r="A6" s="15" t="s">
        <v>40</v>
      </c>
      <c r="B6" t="s">
        <v>115</v>
      </c>
      <c r="C6" s="26" t="n">
        <f>'SAM_temporary 2022'!C77</f>
        <v>267.72336159034444</v>
      </c>
      <c r="D6" s="26" t="n">
        <f>'SAM_temporary 2022'!D77</f>
        <v>292.32301213895516</v>
      </c>
      <c r="E6" s="26" t="n">
        <f>'SAM_temporary 2022'!E77</f>
        <v>773.44840865607841</v>
      </c>
      <c r="F6" s="26" t="n">
        <f>'SAM_temporary 2022'!F77</f>
        <v>171.98380918384274</v>
      </c>
      <c r="G6" s="26" t="n">
        <f>'SAM_temporary 2022'!G77</f>
        <v>108.42675015617326</v>
      </c>
      <c r="H6" s="26" t="n">
        <f>'SAM_temporary 2022'!H77</f>
        <v>4.6949898769980587</v>
      </c>
      <c r="I6" s="26" t="n">
        <f>'SAM_temporary 2022'!I77</f>
        <v>230.20060617294624</v>
      </c>
      <c r="J6" s="26" t="n">
        <f>'SAM_temporary 2022'!J77</f>
        <v>59.048734694670884</v>
      </c>
      <c r="K6" s="26" t="n">
        <f>'SAM_temporary 2022'!K77</f>
        <v>287.22796671984963</v>
      </c>
      <c r="L6" s="26" t="n">
        <f>'SAM_temporary 2022'!L77</f>
        <v>309.95558063309011</v>
      </c>
      <c r="M6" s="26" t="n">
        <f>'SAM_temporary 2022'!M77</f>
        <v>4.6056671475880995E-2</v>
      </c>
      <c r="N6" s="26" t="n">
        <f>'SAM_temporary 2022'!N77</f>
        <v>30.352793349170696</v>
      </c>
      <c r="O6" s="26" t="n">
        <f>'SAM_temporary 2022'!O77</f>
        <v>6.13516066900171</v>
      </c>
      <c r="P6" s="26" t="n">
        <f>'SAM_temporary 2022'!P77</f>
        <v>12.834251435077494</v>
      </c>
      <c r="Q6" s="26" t="n">
        <f>'SAM_temporary 2022'!Q77</f>
        <v>90.522701953593767</v>
      </c>
      <c r="R6" s="26" t="n">
        <f>'SAM_temporary 2022'!R77</f>
        <v>609.94337740904507</v>
      </c>
      <c r="S6" s="26" t="n">
        <f>'SAM_temporary 2022'!S77</f>
        <v>187.21230817094454</v>
      </c>
      <c r="T6" s="26" t="n">
        <f>'SAM_temporary 2022'!T77</f>
        <v>1856.2982891023032</v>
      </c>
      <c r="U6" s="26" t="n">
        <f>'SAM_temporary 2022'!U77</f>
        <v>3778.2932756054897</v>
      </c>
      <c r="V6" s="26" t="n">
        <f>'SAM_temporary 2022'!V77</f>
        <v>1496.8371346368062</v>
      </c>
      <c r="W6" s="26" t="n">
        <f>'SAM_temporary 2022'!W77</f>
        <v>618.36275296850454</v>
      </c>
      <c r="X6" s="26" t="n">
        <f>'SAM_temporary 2022'!X77</f>
        <v>303.06637883206383</v>
      </c>
      <c r="Y6" s="26" t="n">
        <f>'SAM_temporary 2022'!Y77</f>
        <v>360.82087130000286</v>
      </c>
      <c r="Z6" s="26" t="n">
        <f>'SAM_temporary 2022'!Z77</f>
        <v>924.11750107927799</v>
      </c>
      <c r="AA6" s="26" t="n">
        <f>'SAM_temporary 2022'!AA77</f>
        <v>1570.4334623081625</v>
      </c>
      <c r="AB6" s="26" t="n">
        <f>'SAM_temporary 2022'!AB77</f>
        <v>376.82145562734985</v>
      </c>
      <c r="AC6" s="26" t="n">
        <f>'SAM_temporary 2022'!AC77</f>
        <v>533.62185108633651</v>
      </c>
      <c r="AD6" s="26" t="n">
        <f>'SAM_temporary 2022'!AD77</f>
        <v>32.04870372900367</v>
      </c>
      <c r="AE6" s="26" t="n">
        <f>'SAM_temporary 2022'!AE77</f>
        <v>215.93031857174864</v>
      </c>
      <c r="AF6" s="26" t="n">
        <f>'SAM_temporary 2022'!AF77</f>
        <v>314.77052076752659</v>
      </c>
      <c r="AG6" s="26" t="n">
        <f>'SAM_temporary 2022'!AG77</f>
        <v>2733.40982962</v>
      </c>
      <c r="AH6" s="26" t="n">
        <f>'SAM_temporary 2022'!AH77</f>
        <v>1884.1586334087367</v>
      </c>
      <c r="AI6" s="26" t="n">
        <f>'SAM_temporary 2022'!AI77</f>
        <v>1531.8109612814474</v>
      </c>
      <c r="AJ6" s="26" t="n">
        <f>'SAM_temporary 2022'!AJ77</f>
        <v>74.101168962020438</v>
      </c>
      <c r="AK6" s="26" t="n">
        <f>'SAM_temporary 2022'!AK77</f>
        <v>718.9726565184784</v>
      </c>
      <c r="AL6" s="26" t="n">
        <f>'SAM_temporary 2022'!AL77</f>
        <v>181.31134761435672</v>
      </c>
      <c r="AM6" s="26" t="n">
        <f>'SAM_temporary 2022'!AM77</f>
        <v>71.360067043184898</v>
      </c>
      <c r="AN6" s="26" t="n">
        <f>'SAM_temporary 2022'!AN77</f>
        <v>0</v>
      </c>
      <c r="AO6" s="26" t="n">
        <f>'SAM_temporary 2022'!AO77</f>
        <v>0</v>
      </c>
      <c r="AP6" s="26" t="n">
        <f>'SAM_temporary 2022'!AP77</f>
        <v>0</v>
      </c>
      <c r="AQ6" s="26" t="n">
        <f>'SAM_temporary 2022'!AQ77</f>
        <v>0</v>
      </c>
      <c r="AR6" s="26" t="n">
        <f>'SAM_temporary 2022'!AR77</f>
        <v>0</v>
      </c>
      <c r="AS6" s="26" t="n">
        <f>'SAM_temporary 2022'!AS77</f>
        <v>0</v>
      </c>
      <c r="AT6" s="26" t="n">
        <f>'SAM_temporary 2022'!AT77</f>
        <v>0</v>
      </c>
      <c r="AU6" s="26" t="n">
        <f>'SAM_temporary 2022'!AU77</f>
        <v>0</v>
      </c>
      <c r="AV6" s="26" t="n">
        <f>'SAM_temporary 2022'!AV77</f>
        <v>0</v>
      </c>
      <c r="AW6" s="26" t="n">
        <f>'SAM_temporary 2022'!AW77</f>
        <v>0</v>
      </c>
      <c r="AX6" s="26" t="n">
        <f>'SAM_temporary 2022'!AX77</f>
        <v>0</v>
      </c>
      <c r="AY6" s="26" t="n">
        <f>'SAM_temporary 2022'!AY77</f>
        <v>0</v>
      </c>
      <c r="AZ6" s="26" t="n">
        <f>'SAM_temporary 2022'!AZ77</f>
        <v>0</v>
      </c>
      <c r="BA6" s="26" t="n">
        <f>'SAM_temporary 2022'!BA77</f>
        <v>0</v>
      </c>
      <c r="BB6" s="26" t="n">
        <f>'SAM_temporary 2022'!BB77</f>
        <v>0</v>
      </c>
      <c r="BC6" s="26" t="n">
        <f>'SAM_temporary 2022'!BC77</f>
        <v>0</v>
      </c>
      <c r="BD6" s="26" t="n">
        <f>'SAM_temporary 2022'!BD77</f>
        <v>0</v>
      </c>
      <c r="BE6" s="26" t="n">
        <f>'SAM_temporary 2022'!BE77</f>
        <v>0</v>
      </c>
      <c r="BF6" s="26" t="n">
        <f>'SAM_temporary 2022'!BF77</f>
        <v>0</v>
      </c>
      <c r="BG6" s="26" t="n">
        <f>'SAM_temporary 2022'!BG77</f>
        <v>0</v>
      </c>
      <c r="BH6" s="26" t="n">
        <f>'SAM_temporary 2022'!BH77</f>
        <v>0</v>
      </c>
      <c r="BI6" s="26" t="n">
        <f>'SAM_temporary 2022'!BI77</f>
        <v>0</v>
      </c>
      <c r="BJ6" s="26" t="n">
        <f>'SAM_temporary 2022'!BJ77</f>
        <v>0</v>
      </c>
      <c r="BK6" s="26" t="n">
        <f>'SAM_temporary 2022'!BK77</f>
        <v>0</v>
      </c>
      <c r="BL6" s="26" t="n">
        <f>'SAM_temporary 2022'!BL77</f>
        <v>0</v>
      </c>
      <c r="BM6" s="26" t="n">
        <f>'SAM_temporary 2022'!BM77</f>
        <v>0</v>
      </c>
      <c r="BN6" s="26" t="n">
        <f>'SAM_temporary 2022'!BN77</f>
        <v>0</v>
      </c>
      <c r="BO6" s="26" t="n">
        <f>'SAM_temporary 2022'!BO77</f>
        <v>0</v>
      </c>
      <c r="BP6" s="26" t="n">
        <f>'SAM_temporary 2022'!BP77</f>
        <v>0</v>
      </c>
      <c r="BQ6" s="26" t="n">
        <f>'SAM_temporary 2022'!BQ77</f>
        <v>0</v>
      </c>
      <c r="BR6" s="26" t="n">
        <f>'SAM_temporary 2022'!BR77</f>
        <v>0</v>
      </c>
      <c r="BS6" s="26" t="n">
        <f>'SAM_temporary 2022'!BS77</f>
        <v>0</v>
      </c>
      <c r="BT6" s="26" t="n">
        <f>'SAM_temporary 2022'!BT77</f>
        <v>0</v>
      </c>
      <c r="BU6" s="26" t="n">
        <f>'SAM_temporary 2022'!BU77</f>
        <v>0</v>
      </c>
      <c r="BV6" s="26" t="n">
        <f>'SAM_temporary 2022'!BV77</f>
        <v>0</v>
      </c>
      <c r="BW6" s="26" t="n">
        <f>'SAM_temporary 2022'!BW77</f>
        <v>0</v>
      </c>
      <c r="BX6" s="26" t="n">
        <f>'SAM_temporary 2022'!BX77</f>
        <v>0</v>
      </c>
      <c r="BY6" s="26" t="n">
        <f>'SAM_temporary 2022'!BY77</f>
        <v>0</v>
      </c>
      <c r="BZ6" s="26" t="n">
        <f>'SAM_temporary 2022'!BZ77</f>
        <v>0</v>
      </c>
      <c r="CA6" s="26"/>
      <c r="CB6" s="26"/>
      <c r="CC6" s="26"/>
      <c r="CD6" s="26"/>
      <c r="CE6" s="26"/>
      <c r="CF6" s="26" t="n">
        <f>'SAM_temporary 2022'!CF77</f>
        <v>0</v>
      </c>
      <c r="CG6" s="26" t="n">
        <f>'SAM_temporary 2022'!CG77</f>
        <v>0</v>
      </c>
      <c r="CH6" s="26" t="n">
        <f>'SAM_temporary 2022'!CH77</f>
        <v>0</v>
      </c>
      <c r="CI6" s="26" t="n">
        <f>'SAM_temporary 2022'!CI77</f>
        <v>0</v>
      </c>
      <c r="CJ6" s="26" t="n">
        <f>'SAM_temporary 2022'!CJ77</f>
        <v>0</v>
      </c>
      <c r="CK6" s="26" t="n">
        <f>'SAM_temporary 2022'!CK77</f>
        <v>0</v>
      </c>
      <c r="CL6" s="26" t="n">
        <f>'SAM_temporary 2022'!CL77</f>
        <v>0</v>
      </c>
      <c r="CM6" s="26" t="n">
        <f>'SAM_temporary 2022'!CM77</f>
        <v>0</v>
      </c>
    </row>
    <row r="7" ht="15.75" customHeight="1">
      <c r="A7" s="16"/>
      <c r="B7" t="s">
        <v>116</v>
      </c>
      <c r="C7" s="23" t="n">
        <f>'SAM_temporary 2022'!C78</f>
        <v>4569.8060599545097</v>
      </c>
      <c r="D7" s="23" t="n">
        <f>'SAM_temporary 2022'!D78</f>
        <v>503.18191934172052</v>
      </c>
      <c r="E7" s="23" t="n">
        <f>'SAM_temporary 2022'!E78</f>
        <v>2325.3515028888805</v>
      </c>
      <c r="F7" s="23" t="n">
        <f>'SAM_temporary 2022'!F78</f>
        <v>195.88248794152082</v>
      </c>
      <c r="G7" s="23" t="n">
        <f>'SAM_temporary 2022'!G78</f>
        <v>180.32185568827066</v>
      </c>
      <c r="H7" s="23" t="n">
        <f>'SAM_temporary 2022'!H78</f>
        <v>15.145513929499604</v>
      </c>
      <c r="I7" s="23" t="n">
        <f>'SAM_temporary 2022'!I78</f>
        <v>489.83829023210228</v>
      </c>
      <c r="J7" s="23" t="n">
        <f>'SAM_temporary 2022'!J78</f>
        <v>174.19887145763335</v>
      </c>
      <c r="K7" s="23" t="n">
        <f>'SAM_temporary 2022'!K78</f>
        <v>514.97988895029869</v>
      </c>
      <c r="L7" s="23" t="n">
        <f>'SAM_temporary 2022'!L78</f>
        <v>925.25417825054558</v>
      </c>
      <c r="M7" s="23" t="n">
        <f>'SAM_temporary 2022'!M78</f>
        <v>9.0650580614292348E-2</v>
      </c>
      <c r="N7" s="23" t="n">
        <f>'SAM_temporary 2022'!N78</f>
        <v>12.982509305219843</v>
      </c>
      <c r="O7" s="23" t="n">
        <f>'SAM_temporary 2022'!O78</f>
        <v>4.8762916922676549</v>
      </c>
      <c r="P7" s="23" t="n">
        <f>'SAM_temporary 2022'!P78</f>
        <v>9.5687705432447974</v>
      </c>
      <c r="Q7" s="23" t="n">
        <f>'SAM_temporary 2022'!Q78</f>
        <v>93.360959389872605</v>
      </c>
      <c r="R7" s="23" t="n">
        <f>'SAM_temporary 2022'!R78</f>
        <v>1406.1566530146399</v>
      </c>
      <c r="S7" s="23" t="n">
        <f>'SAM_temporary 2022'!S78</f>
        <v>248.74060573905112</v>
      </c>
      <c r="T7" s="23" t="n">
        <f>'SAM_temporary 2022'!T78</f>
        <v>3172.5615967500476</v>
      </c>
      <c r="U7" s="23" t="n">
        <f>'SAM_temporary 2022'!U78</f>
        <v>5769.6193771822491</v>
      </c>
      <c r="V7" s="23" t="n">
        <f>'SAM_temporary 2022'!V78</f>
        <v>2568.5208339578021</v>
      </c>
      <c r="W7" s="23" t="n">
        <f>'SAM_temporary 2022'!W78</f>
        <v>1743.2149338469249</v>
      </c>
      <c r="X7" s="23" t="n">
        <f>'SAM_temporary 2022'!X78</f>
        <v>202.14396102107139</v>
      </c>
      <c r="Y7" s="23" t="n">
        <f>'SAM_temporary 2022'!Y78</f>
        <v>900.0891874508676</v>
      </c>
      <c r="Z7" s="23" t="n">
        <f>'SAM_temporary 2022'!Z78</f>
        <v>474.1393211124286</v>
      </c>
      <c r="AA7" s="23" t="n">
        <f>'SAM_temporary 2022'!AA78</f>
        <v>1553.7739285046882</v>
      </c>
      <c r="AB7" s="23" t="n">
        <f>'SAM_temporary 2022'!AB78</f>
        <v>5718.3965855040642</v>
      </c>
      <c r="AC7" s="23" t="n">
        <f>'SAM_temporary 2022'!AC78</f>
        <v>159.84155787770555</v>
      </c>
      <c r="AD7" s="23" t="n">
        <f>'SAM_temporary 2022'!AD78</f>
        <v>137.4020201086056</v>
      </c>
      <c r="AE7" s="23" t="n">
        <f>'SAM_temporary 2022'!AE78</f>
        <v>135.07708673002873</v>
      </c>
      <c r="AF7" s="23" t="n">
        <f>'SAM_temporary 2022'!AF78</f>
        <v>324.849094425781</v>
      </c>
      <c r="AG7" s="23" t="n">
        <f>'SAM_temporary 2022'!AG78</f>
        <v>1264.0554766835899</v>
      </c>
      <c r="AH7" s="23" t="n">
        <f>'SAM_temporary 2022'!AH78</f>
        <v>944.97729362841119</v>
      </c>
      <c r="AI7" s="23" t="n">
        <f>'SAM_temporary 2022'!AI78</f>
        <v>828.34825035648043</v>
      </c>
      <c r="AJ7" s="23" t="n">
        <f>'SAM_temporary 2022'!AJ78</f>
        <v>9.9948341112600545</v>
      </c>
      <c r="AK7" s="23" t="n">
        <f>'SAM_temporary 2022'!AK78</f>
        <v>1763.4556261173971</v>
      </c>
      <c r="AL7" s="23" t="n">
        <f>'SAM_temporary 2022'!AL78</f>
        <v>419.94973033622551</v>
      </c>
      <c r="AM7" s="23" t="n">
        <f>'SAM_temporary 2022'!AM78</f>
        <v>0</v>
      </c>
      <c r="AN7" s="23" t="n">
        <f>'SAM_temporary 2022'!AN78</f>
        <v>0</v>
      </c>
      <c r="AO7" s="23" t="n">
        <f>'SAM_temporary 2022'!AO78</f>
        <v>0</v>
      </c>
      <c r="AP7" s="23" t="n">
        <f>'SAM_temporary 2022'!AP78</f>
        <v>0</v>
      </c>
      <c r="AQ7" s="23" t="n">
        <f>'SAM_temporary 2022'!AQ78</f>
        <v>0</v>
      </c>
      <c r="AR7" s="23" t="n">
        <f>'SAM_temporary 2022'!AR78</f>
        <v>0</v>
      </c>
      <c r="AS7" s="23" t="n">
        <f>'SAM_temporary 2022'!AS78</f>
        <v>0</v>
      </c>
      <c r="AT7" s="23" t="n">
        <f>'SAM_temporary 2022'!AT78</f>
        <v>0</v>
      </c>
      <c r="AU7" s="23" t="n">
        <f>'SAM_temporary 2022'!AU78</f>
        <v>0</v>
      </c>
      <c r="AV7" s="23" t="n">
        <f>'SAM_temporary 2022'!AV78</f>
        <v>0</v>
      </c>
      <c r="AW7" s="23" t="n">
        <f>'SAM_temporary 2022'!AW78</f>
        <v>0</v>
      </c>
      <c r="AX7" s="23" t="n">
        <f>'SAM_temporary 2022'!AX78</f>
        <v>0</v>
      </c>
      <c r="AY7" s="23" t="n">
        <f>'SAM_temporary 2022'!AY78</f>
        <v>0</v>
      </c>
      <c r="AZ7" s="23" t="n">
        <f>'SAM_temporary 2022'!AZ78</f>
        <v>0</v>
      </c>
      <c r="BA7" s="23" t="n">
        <f>'SAM_temporary 2022'!BA78</f>
        <v>0</v>
      </c>
      <c r="BB7" s="23" t="n">
        <f>'SAM_temporary 2022'!BB78</f>
        <v>0</v>
      </c>
      <c r="BC7" s="23" t="n">
        <f>'SAM_temporary 2022'!BC78</f>
        <v>0</v>
      </c>
      <c r="BD7" s="23" t="n">
        <f>'SAM_temporary 2022'!BD78</f>
        <v>0</v>
      </c>
      <c r="BE7" s="23" t="n">
        <f>'SAM_temporary 2022'!BE78</f>
        <v>0</v>
      </c>
      <c r="BF7" s="23" t="n">
        <f>'SAM_temporary 2022'!BF78</f>
        <v>0</v>
      </c>
      <c r="BG7" s="23" t="n">
        <f>'SAM_temporary 2022'!BG78</f>
        <v>0</v>
      </c>
      <c r="BH7" s="23" t="n">
        <f>'SAM_temporary 2022'!BH78</f>
        <v>0</v>
      </c>
      <c r="BI7" s="23" t="n">
        <f>'SAM_temporary 2022'!BI78</f>
        <v>0</v>
      </c>
      <c r="BJ7" s="23" t="n">
        <f>'SAM_temporary 2022'!BJ78</f>
        <v>0</v>
      </c>
      <c r="BK7" s="23" t="n">
        <f>'SAM_temporary 2022'!BK78</f>
        <v>0</v>
      </c>
      <c r="BL7" s="23" t="n">
        <f>'SAM_temporary 2022'!BL78</f>
        <v>0</v>
      </c>
      <c r="BM7" s="23" t="n">
        <f>'SAM_temporary 2022'!BM78</f>
        <v>0</v>
      </c>
      <c r="BN7" s="23" t="n">
        <f>'SAM_temporary 2022'!BN78</f>
        <v>0</v>
      </c>
      <c r="BO7" s="23" t="n">
        <f>'SAM_temporary 2022'!BO78</f>
        <v>0</v>
      </c>
      <c r="BP7" s="23" t="n">
        <f>'SAM_temporary 2022'!BP78</f>
        <v>0</v>
      </c>
      <c r="BQ7" s="23" t="n">
        <f>'SAM_temporary 2022'!BQ78</f>
        <v>0</v>
      </c>
      <c r="BR7" s="23" t="n">
        <f>'SAM_temporary 2022'!BR78</f>
        <v>0</v>
      </c>
      <c r="BS7" s="23" t="n">
        <f>'SAM_temporary 2022'!BS78</f>
        <v>0</v>
      </c>
      <c r="BT7" s="23" t="n">
        <f>'SAM_temporary 2022'!BT78</f>
        <v>0</v>
      </c>
      <c r="BU7" s="23" t="n">
        <f>'SAM_temporary 2022'!BU78</f>
        <v>0</v>
      </c>
      <c r="BV7" s="23" t="n">
        <f>'SAM_temporary 2022'!BV78</f>
        <v>0</v>
      </c>
      <c r="BW7" s="23" t="n">
        <f>'SAM_temporary 2022'!BW78</f>
        <v>0</v>
      </c>
      <c r="BX7" s="23" t="n">
        <f>'SAM_temporary 2022'!BX78</f>
        <v>0</v>
      </c>
      <c r="BY7" s="23" t="n">
        <f>'SAM_temporary 2022'!BY78</f>
        <v>0</v>
      </c>
      <c r="BZ7" s="23" t="n">
        <f>'SAM_temporary 2022'!BZ78</f>
        <v>0</v>
      </c>
      <c r="CA7" s="23"/>
      <c r="CB7" s="23"/>
      <c r="CC7" s="23"/>
      <c r="CD7" s="23"/>
      <c r="CE7" s="23"/>
      <c r="CF7" s="23" t="n">
        <f>'SAM_temporary 2022'!CF78</f>
        <v>0</v>
      </c>
      <c r="CG7" s="23" t="n">
        <f>'SAM_temporary 2022'!CG78</f>
        <v>0</v>
      </c>
      <c r="CH7" s="23" t="n">
        <f>'SAM_temporary 2022'!CH78</f>
        <v>0</v>
      </c>
      <c r="CI7" s="23" t="n">
        <f>'SAM_temporary 2022'!CI78</f>
        <v>0</v>
      </c>
      <c r="CJ7" s="23" t="n">
        <f>'SAM_temporary 2022'!CJ78</f>
        <v>0</v>
      </c>
      <c r="CK7" s="23" t="n">
        <f>'SAM_temporary 2022'!CK78</f>
        <v>0</v>
      </c>
      <c r="CL7" s="23" t="n">
        <f>'SAM_temporary 2022'!CL78</f>
        <v>0</v>
      </c>
      <c r="CM7" s="23" t="n">
        <f>'SAM_temporary 2022'!CM78</f>
        <v>0</v>
      </c>
    </row>
    <row r="9">
      <c r="A9" t="s">
        <v>174</v>
      </c>
    </row>
    <row r="13">
      <c r="A13" t="s">
        <v>15</v>
      </c>
      <c r="C13" s="27" t="s">
        <v>227</v>
      </c>
    </row>
    <row r="14">
      <c r="A14" s="2" t="s">
        <v>175</v>
      </c>
    </row>
    <row r="15">
      <c r="B15" s="29" t="s">
        <v>18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</row>
    <row r="16">
      <c r="B16" s="29" t="s">
        <v>19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</row>
    <row r="17">
      <c r="B17" s="29" t="s">
        <v>172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</row>
    <row r="18">
      <c r="B18" s="29" t="s">
        <v>20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</row>
    <row r="19">
      <c r="B19" s="29" t="s">
        <v>21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</row>
    <row r="20">
      <c r="B20" s="29" t="s">
        <v>171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</row>
    <row r="21">
      <c r="A21" s="2" t="s">
        <v>176</v>
      </c>
    </row>
    <row r="22">
      <c r="B22" s="29" t="s">
        <v>3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</row>
    <row r="23">
      <c r="B23" s="29" t="s">
        <v>17</v>
      </c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</row>
    <row r="25">
      <c r="A25" s="2" t="s">
        <v>466</v>
      </c>
    </row>
    <row r="27">
      <c r="A27" s="29" t="s">
        <v>580</v>
      </c>
      <c r="B27" s="29" t="s">
        <v>581</v>
      </c>
      <c r="C27" s="29" t="s">
        <v>582</v>
      </c>
      <c r="D27" s="29" t="s">
        <v>583</v>
      </c>
      <c r="E27" s="29" t="s">
        <v>584</v>
      </c>
      <c r="F27" s="29" t="s">
        <v>585</v>
      </c>
      <c r="G27" s="29" t="s">
        <v>586</v>
      </c>
      <c r="H27" s="29" t="s">
        <v>587</v>
      </c>
      <c r="I27" s="29" t="s">
        <v>588</v>
      </c>
      <c r="J27" s="29" t="s">
        <v>589</v>
      </c>
      <c r="K27" s="29" t="s">
        <v>590</v>
      </c>
      <c r="L27" s="29" t="s">
        <v>591</v>
      </c>
      <c r="M27" s="29" t="s">
        <v>592</v>
      </c>
      <c r="N27" s="29" t="s">
        <v>593</v>
      </c>
      <c r="O27" s="29" t="s">
        <v>594</v>
      </c>
      <c r="P27" s="29" t="s">
        <v>595</v>
      </c>
      <c r="Q27" s="29" t="s">
        <v>596</v>
      </c>
      <c r="R27" s="29" t="s">
        <v>597</v>
      </c>
      <c r="S27" s="29" t="s">
        <v>598</v>
      </c>
      <c r="T27" s="29" t="s">
        <v>599</v>
      </c>
      <c r="U27" s="29" t="s">
        <v>600</v>
      </c>
      <c r="V27" s="29" t="s">
        <v>601</v>
      </c>
      <c r="W27" s="29" t="s">
        <v>602</v>
      </c>
      <c r="X27" s="29" t="s">
        <v>603</v>
      </c>
      <c r="Y27" s="29" t="s">
        <v>604</v>
      </c>
      <c r="Z27" s="29" t="s">
        <v>605</v>
      </c>
      <c r="AA27" s="29" t="s">
        <v>606</v>
      </c>
      <c r="AB27" s="29" t="s">
        <v>607</v>
      </c>
      <c r="AC27" s="29" t="s">
        <v>608</v>
      </c>
      <c r="AD27" s="29" t="s">
        <v>609</v>
      </c>
      <c r="AE27" s="29" t="s">
        <v>610</v>
      </c>
      <c r="AF27" s="29" t="s">
        <v>611</v>
      </c>
      <c r="AG27" s="29" t="s">
        <v>612</v>
      </c>
      <c r="AH27" s="29" t="s">
        <v>613</v>
      </c>
      <c r="AI27" s="29" t="s">
        <v>614</v>
      </c>
      <c r="AJ27" s="29" t="s">
        <v>615</v>
      </c>
      <c r="AK27" s="29" t="s">
        <v>616</v>
      </c>
      <c r="AL27" s="29" t="s">
        <v>617</v>
      </c>
      <c r="AM27" s="29" t="s">
        <v>618</v>
      </c>
      <c r="AN27" s="28" t="s">
        <v>619</v>
      </c>
    </row>
    <row r="28">
      <c r="A28" s="29" t="s">
        <v>620</v>
      </c>
      <c r="B28" s="29" t="s">
        <v>621</v>
      </c>
      <c r="C28" s="29" t="n">
        <v>3277666.20330811</v>
      </c>
      <c r="D28" s="29" t="n">
        <v>4589616.01158142</v>
      </c>
      <c r="E28" s="29" t="n">
        <v>0</v>
      </c>
      <c r="F28" s="29" t="n">
        <v>0</v>
      </c>
      <c r="G28" s="29" t="n">
        <v>0</v>
      </c>
      <c r="H28" s="29" t="n">
        <v>0</v>
      </c>
      <c r="I28" s="29" t="n">
        <v>0</v>
      </c>
      <c r="J28" s="29" t="n">
        <v>0</v>
      </c>
      <c r="K28" s="29" t="n">
        <v>0</v>
      </c>
      <c r="L28" s="29" t="n">
        <v>0</v>
      </c>
      <c r="M28" s="29" t="n">
        <v>0</v>
      </c>
      <c r="N28" s="29" t="n">
        <v>0</v>
      </c>
      <c r="O28" s="29" t="n">
        <v>0</v>
      </c>
      <c r="P28" s="29" t="n">
        <v>0</v>
      </c>
      <c r="Q28" s="29" t="n">
        <v>0</v>
      </c>
      <c r="R28" s="29" t="n">
        <v>0</v>
      </c>
      <c r="S28" s="29" t="n">
        <v>269736.512756348</v>
      </c>
      <c r="T28" s="29" t="n">
        <v>0</v>
      </c>
      <c r="U28" s="29" t="n">
        <v>0</v>
      </c>
      <c r="V28" s="29" t="n">
        <v>0</v>
      </c>
      <c r="W28" s="29" t="n">
        <v>4220397.44567871</v>
      </c>
      <c r="X28" s="29" t="n">
        <v>0</v>
      </c>
      <c r="Y28" s="29" t="n">
        <v>0</v>
      </c>
      <c r="Z28" s="29" t="n">
        <v>0</v>
      </c>
      <c r="AA28" s="29" t="n">
        <v>538117.327880859</v>
      </c>
      <c r="AB28" s="29" t="n">
        <v>0</v>
      </c>
      <c r="AC28" s="29" t="n">
        <v>0</v>
      </c>
      <c r="AD28" s="29" t="n">
        <v>0</v>
      </c>
      <c r="AE28" s="29" t="n">
        <v>0</v>
      </c>
      <c r="AF28" s="29" t="n">
        <v>0</v>
      </c>
      <c r="AG28" s="29" t="n">
        <v>0</v>
      </c>
      <c r="AH28" s="29" t="n">
        <v>0</v>
      </c>
      <c r="AI28" s="29" t="n">
        <v>3531924.48297119</v>
      </c>
      <c r="AJ28" s="29" t="n">
        <v>0</v>
      </c>
      <c r="AK28" s="29" t="n">
        <v>656207.592773438</v>
      </c>
      <c r="AL28" s="29" t="n">
        <v>778699.010467529</v>
      </c>
      <c r="AM28" s="29" t="n">
        <v>0</v>
      </c>
      <c r="AN28" s="28" t="n">
        <v>45223084.4767609</v>
      </c>
    </row>
    <row r="29">
      <c r="A29" s="29" t="s">
        <v>622</v>
      </c>
      <c r="B29" s="29" t="s">
        <v>621</v>
      </c>
      <c r="C29" s="29" t="n">
        <v>11116017.8127289</v>
      </c>
      <c r="D29" s="29" t="n">
        <v>1766352.21557617</v>
      </c>
      <c r="E29" s="29" t="n">
        <v>0</v>
      </c>
      <c r="F29" s="29" t="n">
        <v>0</v>
      </c>
      <c r="G29" s="29" t="n">
        <v>7116411.96746826</v>
      </c>
      <c r="H29" s="29" t="n">
        <v>0</v>
      </c>
      <c r="I29" s="29" t="n">
        <v>530736.9140625</v>
      </c>
      <c r="J29" s="29" t="n">
        <v>0</v>
      </c>
      <c r="K29" s="29" t="n">
        <v>0</v>
      </c>
      <c r="L29" s="29" t="n">
        <v>0</v>
      </c>
      <c r="M29" s="29" t="n">
        <v>0</v>
      </c>
      <c r="N29" s="29" t="n">
        <v>0</v>
      </c>
      <c r="O29" s="29" t="n">
        <v>0</v>
      </c>
      <c r="P29" s="29" t="n">
        <v>147164.113998413</v>
      </c>
      <c r="Q29" s="29" t="n">
        <v>2607815.03791809</v>
      </c>
      <c r="R29" s="29" t="n">
        <v>0</v>
      </c>
      <c r="S29" s="29" t="n">
        <v>7386792.10281372</v>
      </c>
      <c r="T29" s="29" t="n">
        <v>4341878.74755859</v>
      </c>
      <c r="U29" s="29" t="n">
        <v>264455.078887939</v>
      </c>
      <c r="V29" s="29" t="n">
        <v>418383.201599121</v>
      </c>
      <c r="W29" s="29" t="n">
        <v>328044.836425781</v>
      </c>
      <c r="X29" s="29" t="n">
        <v>0</v>
      </c>
      <c r="Y29" s="29" t="n">
        <v>0</v>
      </c>
      <c r="Z29" s="29" t="n">
        <v>0</v>
      </c>
      <c r="AA29" s="29" t="n">
        <v>0</v>
      </c>
      <c r="AB29" s="29" t="n">
        <v>0</v>
      </c>
      <c r="AC29" s="29" t="n">
        <v>0</v>
      </c>
      <c r="AD29" s="29" t="n">
        <v>0</v>
      </c>
      <c r="AE29" s="29" t="n">
        <v>0</v>
      </c>
      <c r="AF29" s="29" t="n">
        <v>0</v>
      </c>
      <c r="AG29" s="29" t="n">
        <v>0</v>
      </c>
      <c r="AH29" s="29" t="n">
        <v>2188030.21820068</v>
      </c>
      <c r="AI29" s="29" t="n">
        <v>43272.8507995605</v>
      </c>
      <c r="AJ29" s="29" t="n">
        <v>0</v>
      </c>
      <c r="AK29" s="29" t="n">
        <v>0</v>
      </c>
      <c r="AL29" s="29" t="n">
        <v>477223.157501221</v>
      </c>
      <c r="AM29" s="29" t="n">
        <v>0</v>
      </c>
      <c r="AN29" s="28" t="n">
        <v>73382813.9082718</v>
      </c>
    </row>
    <row r="30">
      <c r="A30" s="29" t="s">
        <v>620</v>
      </c>
      <c r="B30" s="29" t="s">
        <v>623</v>
      </c>
      <c r="C30" s="29" t="n">
        <v>30258859.8500824</v>
      </c>
      <c r="D30" s="29" t="n">
        <v>113953144.664211</v>
      </c>
      <c r="E30" s="29" t="n">
        <v>2998609.16748047</v>
      </c>
      <c r="F30" s="29" t="n">
        <v>367597.741699219</v>
      </c>
      <c r="G30" s="29" t="n">
        <v>5525985.48431396</v>
      </c>
      <c r="H30" s="29" t="n">
        <v>1545871.63009644</v>
      </c>
      <c r="I30" s="29" t="n">
        <v>1160950.13122559</v>
      </c>
      <c r="J30" s="29" t="n">
        <v>0</v>
      </c>
      <c r="K30" s="29" t="n">
        <v>0</v>
      </c>
      <c r="L30" s="29" t="n">
        <v>274362.007141113</v>
      </c>
      <c r="M30" s="29" t="n">
        <v>0</v>
      </c>
      <c r="N30" s="29" t="n">
        <v>0</v>
      </c>
      <c r="O30" s="29" t="n">
        <v>5260122.68371582</v>
      </c>
      <c r="P30" s="29" t="n">
        <v>20674212.637413</v>
      </c>
      <c r="Q30" s="29" t="n">
        <v>3889181.32781982</v>
      </c>
      <c r="R30" s="29" t="n">
        <v>0</v>
      </c>
      <c r="S30" s="29" t="n">
        <v>20905966.2771034</v>
      </c>
      <c r="T30" s="29" t="n">
        <v>3157049.02954102</v>
      </c>
      <c r="U30" s="29" t="n">
        <v>5220045.7611084</v>
      </c>
      <c r="V30" s="29" t="n">
        <v>31911182.1707687</v>
      </c>
      <c r="W30" s="29" t="n">
        <v>72187145.9958267</v>
      </c>
      <c r="X30" s="29" t="n">
        <v>0</v>
      </c>
      <c r="Y30" s="29" t="n">
        <v>0</v>
      </c>
      <c r="Z30" s="29" t="n">
        <v>0</v>
      </c>
      <c r="AA30" s="29" t="n">
        <v>4719732.55004883</v>
      </c>
      <c r="AB30" s="29" t="n">
        <v>0</v>
      </c>
      <c r="AC30" s="29" t="n">
        <v>0</v>
      </c>
      <c r="AD30" s="29" t="n">
        <v>2165485.03417969</v>
      </c>
      <c r="AE30" s="29" t="n">
        <v>0</v>
      </c>
      <c r="AF30" s="29" t="n">
        <v>938264.804077148</v>
      </c>
      <c r="AG30" s="29" t="n">
        <v>0</v>
      </c>
      <c r="AH30" s="29" t="n">
        <v>3502660.35003662</v>
      </c>
      <c r="AI30" s="29" t="n">
        <v>162718414.589367</v>
      </c>
      <c r="AJ30" s="29" t="n">
        <v>0</v>
      </c>
      <c r="AK30" s="29" t="n">
        <v>56419831.1889648</v>
      </c>
      <c r="AL30" s="29" t="n">
        <v>23795583.3614273</v>
      </c>
      <c r="AM30" s="29" t="n">
        <v>170189.780273438</v>
      </c>
      <c r="AN30" s="28" t="n">
        <v>782277890.619923</v>
      </c>
    </row>
    <row r="31">
      <c r="A31" s="29" t="s">
        <v>622</v>
      </c>
      <c r="B31" s="29" t="s">
        <v>623</v>
      </c>
      <c r="C31" s="29" t="n">
        <v>110066917.152168</v>
      </c>
      <c r="D31" s="29" t="n">
        <v>163456438.169441</v>
      </c>
      <c r="E31" s="29" t="n">
        <v>2484429.85610962</v>
      </c>
      <c r="F31" s="29" t="n">
        <v>1582986.0534668</v>
      </c>
      <c r="G31" s="29" t="n">
        <v>23385205.5337524</v>
      </c>
      <c r="H31" s="29" t="n">
        <v>46873481.0573578</v>
      </c>
      <c r="I31" s="29" t="n">
        <v>50954341.6809082</v>
      </c>
      <c r="J31" s="29" t="n">
        <v>0</v>
      </c>
      <c r="K31" s="29" t="n">
        <v>20336596.7102051</v>
      </c>
      <c r="L31" s="29" t="n">
        <v>0</v>
      </c>
      <c r="M31" s="29" t="n">
        <v>2795678.7109375</v>
      </c>
      <c r="N31" s="29" t="n">
        <v>32496801.0452271</v>
      </c>
      <c r="O31" s="29" t="n">
        <v>5853958.17260742</v>
      </c>
      <c r="P31" s="29" t="n">
        <v>62841391.443821</v>
      </c>
      <c r="Q31" s="29" t="n">
        <v>36208248.5761719</v>
      </c>
      <c r="R31" s="29" t="n">
        <v>0</v>
      </c>
      <c r="S31" s="29" t="n">
        <v>229293004.397789</v>
      </c>
      <c r="T31" s="29" t="n">
        <v>134202746.607056</v>
      </c>
      <c r="U31" s="29" t="n">
        <v>53850863.0948639</v>
      </c>
      <c r="V31" s="29" t="n">
        <v>116284528.930706</v>
      </c>
      <c r="W31" s="29" t="n">
        <v>27386084.4400787</v>
      </c>
      <c r="X31" s="29" t="n">
        <v>0</v>
      </c>
      <c r="Y31" s="29" t="n">
        <v>0</v>
      </c>
      <c r="Z31" s="29" t="n">
        <v>8861501.03759766</v>
      </c>
      <c r="AA31" s="29" t="n">
        <v>1837988.70849609</v>
      </c>
      <c r="AB31" s="29" t="n">
        <v>0</v>
      </c>
      <c r="AC31" s="29" t="n">
        <v>0</v>
      </c>
      <c r="AD31" s="29" t="n">
        <v>10629232.585144</v>
      </c>
      <c r="AE31" s="29" t="n">
        <v>2287445.18737793</v>
      </c>
      <c r="AF31" s="29" t="n">
        <v>11498093.0786133</v>
      </c>
      <c r="AG31" s="29" t="n">
        <v>854581.330871582</v>
      </c>
      <c r="AH31" s="29" t="n">
        <v>40279592.1158524</v>
      </c>
      <c r="AI31" s="29" t="n">
        <v>57520984.0314636</v>
      </c>
      <c r="AJ31" s="29" t="n">
        <v>0</v>
      </c>
      <c r="AK31" s="29" t="n">
        <v>15590383.31604</v>
      </c>
      <c r="AL31" s="29" t="n">
        <v>10981957.2924042</v>
      </c>
      <c r="AM31" s="29" t="n">
        <v>15976207.7003479</v>
      </c>
      <c r="AN31" s="28" t="n">
        <v>1295923621.87067</v>
      </c>
    </row>
    <row r="32">
      <c r="A32" s="29" t="s">
        <v>620</v>
      </c>
      <c r="B32" s="29" t="s">
        <v>624</v>
      </c>
      <c r="C32" s="29" t="n">
        <v>8979327.82211304</v>
      </c>
      <c r="D32" s="29" t="n">
        <v>62554596.6433716</v>
      </c>
      <c r="E32" s="29" t="n">
        <v>1164825.22716522</v>
      </c>
      <c r="F32" s="29" t="n">
        <v>6153045.55541992</v>
      </c>
      <c r="G32" s="29" t="n">
        <v>20555061.4068604</v>
      </c>
      <c r="H32" s="29" t="n">
        <v>0</v>
      </c>
      <c r="I32" s="29" t="n">
        <v>14008942.7490234</v>
      </c>
      <c r="J32" s="29" t="n">
        <v>0</v>
      </c>
      <c r="K32" s="29" t="n">
        <v>1006727.34375</v>
      </c>
      <c r="L32" s="29" t="n">
        <v>0</v>
      </c>
      <c r="M32" s="29" t="n">
        <v>713656.988525391</v>
      </c>
      <c r="N32" s="29" t="n">
        <v>565448.071289062</v>
      </c>
      <c r="O32" s="29" t="n">
        <v>0</v>
      </c>
      <c r="P32" s="29" t="n">
        <v>29147709.6615601</v>
      </c>
      <c r="Q32" s="29" t="n">
        <v>4447976.47018433</v>
      </c>
      <c r="R32" s="29" t="n">
        <v>0</v>
      </c>
      <c r="S32" s="29" t="n">
        <v>63069953.4954758</v>
      </c>
      <c r="T32" s="29" t="n">
        <v>1046582.65380859</v>
      </c>
      <c r="U32" s="29" t="n">
        <v>27976586.6189575</v>
      </c>
      <c r="V32" s="29" t="n">
        <v>199074229.493347</v>
      </c>
      <c r="W32" s="29" t="n">
        <v>33119823.7277985</v>
      </c>
      <c r="X32" s="29" t="n">
        <v>0</v>
      </c>
      <c r="Y32" s="29" t="n">
        <v>0</v>
      </c>
      <c r="Z32" s="29" t="n">
        <v>5168432.48291016</v>
      </c>
      <c r="AA32" s="29" t="n">
        <v>37780688.3470459</v>
      </c>
      <c r="AB32" s="29" t="n">
        <v>12267836.6546631</v>
      </c>
      <c r="AC32" s="29" t="n">
        <v>0</v>
      </c>
      <c r="AD32" s="29" t="n">
        <v>4153122.3449707</v>
      </c>
      <c r="AE32" s="29" t="n">
        <v>8364325.91247559</v>
      </c>
      <c r="AF32" s="29" t="n">
        <v>13956656.5026855</v>
      </c>
      <c r="AG32" s="29" t="n">
        <v>1461663.11645508</v>
      </c>
      <c r="AH32" s="29" t="n">
        <v>9127144.59228516</v>
      </c>
      <c r="AI32" s="29" t="n">
        <v>886496586.525135</v>
      </c>
      <c r="AJ32" s="29" t="n">
        <v>0</v>
      </c>
      <c r="AK32" s="29" t="n">
        <v>24876579.319458</v>
      </c>
      <c r="AL32" s="29" t="n">
        <v>30922570.2196388</v>
      </c>
      <c r="AM32" s="29" t="n">
        <v>5598796.61865234</v>
      </c>
      <c r="AN32" s="28" t="n">
        <v>1195773461.35765</v>
      </c>
    </row>
    <row r="33">
      <c r="A33" s="30" t="s">
        <v>622</v>
      </c>
      <c r="B33" s="30" t="s">
        <v>624</v>
      </c>
      <c r="C33" s="29" t="n">
        <v>43176973.2279587</v>
      </c>
      <c r="D33" s="29" t="n">
        <v>81815750.065918</v>
      </c>
      <c r="E33" s="29" t="n">
        <v>488806.677246094</v>
      </c>
      <c r="F33" s="29" t="n">
        <v>483916.479492188</v>
      </c>
      <c r="G33" s="29" t="n">
        <v>8920081.58454895</v>
      </c>
      <c r="H33" s="29" t="n">
        <v>13381518.7738953</v>
      </c>
      <c r="I33" s="29" t="n">
        <v>18877031.8667603</v>
      </c>
      <c r="J33" s="29" t="n">
        <v>0</v>
      </c>
      <c r="K33" s="29" t="n">
        <v>6246045.04394531</v>
      </c>
      <c r="L33" s="29" t="n">
        <v>4534345.97808838</v>
      </c>
      <c r="M33" s="29" t="n">
        <v>0</v>
      </c>
      <c r="N33" s="29" t="n">
        <v>1669962.6663208</v>
      </c>
      <c r="O33" s="29" t="n">
        <v>863604.821777344</v>
      </c>
      <c r="P33" s="29" t="n">
        <v>127032941.858418</v>
      </c>
      <c r="Q33" s="29" t="n">
        <v>36613303.987709</v>
      </c>
      <c r="R33" s="29" t="n">
        <v>0</v>
      </c>
      <c r="S33" s="29" t="n">
        <v>223230357.647705</v>
      </c>
      <c r="T33" s="29" t="n">
        <v>54889339.4634247</v>
      </c>
      <c r="U33" s="29" t="n">
        <v>68269149.280014</v>
      </c>
      <c r="V33" s="29" t="n">
        <v>223503939.358826</v>
      </c>
      <c r="W33" s="29" t="n">
        <v>59961835.0699997</v>
      </c>
      <c r="X33" s="29" t="n">
        <v>0</v>
      </c>
      <c r="Y33" s="29" t="n">
        <v>0</v>
      </c>
      <c r="Z33" s="29" t="n">
        <v>28730672.2992554</v>
      </c>
      <c r="AA33" s="29" t="n">
        <v>635852.709960938</v>
      </c>
      <c r="AB33" s="29" t="n">
        <v>0</v>
      </c>
      <c r="AC33" s="29" t="n">
        <v>0</v>
      </c>
      <c r="AD33" s="29" t="n">
        <v>12045896.0449219</v>
      </c>
      <c r="AE33" s="29" t="n">
        <v>0</v>
      </c>
      <c r="AF33" s="29" t="n">
        <v>22047370.9197998</v>
      </c>
      <c r="AG33" s="29" t="n">
        <v>23487956.9824219</v>
      </c>
      <c r="AH33" s="29" t="n">
        <v>18030304.5172119</v>
      </c>
      <c r="AI33" s="29" t="n">
        <v>242612986.04809</v>
      </c>
      <c r="AJ33" s="29" t="n">
        <v>0</v>
      </c>
      <c r="AK33" s="29" t="n">
        <v>13179200.1342773</v>
      </c>
      <c r="AL33" s="29" t="n">
        <v>34800023.360157</v>
      </c>
      <c r="AM33" s="29" t="n">
        <v>14816660.0097656</v>
      </c>
      <c r="AN33" s="28" t="n">
        <v>1504810172.53761</v>
      </c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>
      <c r="A35" s="2" t="s">
        <v>3</v>
      </c>
    </row>
    <row r="36">
      <c r="A36" s="2"/>
    </row>
    <row r="37">
      <c r="A37" s="29"/>
      <c r="B37" s="29" t="s">
        <v>579</v>
      </c>
      <c r="C37" s="29" t="s">
        <v>582</v>
      </c>
      <c r="D37" s="29" t="s">
        <v>583</v>
      </c>
      <c r="E37" s="29" t="s">
        <v>584</v>
      </c>
      <c r="F37" s="29" t="s">
        <v>585</v>
      </c>
      <c r="G37" s="29" t="s">
        <v>586</v>
      </c>
      <c r="H37" s="29" t="s">
        <v>587</v>
      </c>
      <c r="I37" s="29" t="s">
        <v>588</v>
      </c>
      <c r="J37" s="29" t="s">
        <v>589</v>
      </c>
      <c r="K37" s="29" t="s">
        <v>590</v>
      </c>
      <c r="L37" s="29" t="s">
        <v>591</v>
      </c>
      <c r="M37" s="29" t="s">
        <v>592</v>
      </c>
      <c r="N37" s="29" t="s">
        <v>593</v>
      </c>
      <c r="O37" s="29" t="s">
        <v>594</v>
      </c>
      <c r="P37" s="29" t="s">
        <v>595</v>
      </c>
      <c r="Q37" s="29" t="s">
        <v>596</v>
      </c>
      <c r="R37" s="29" t="s">
        <v>597</v>
      </c>
      <c r="S37" s="29" t="s">
        <v>598</v>
      </c>
      <c r="T37" s="29" t="s">
        <v>599</v>
      </c>
      <c r="U37" s="29" t="s">
        <v>600</v>
      </c>
      <c r="V37" s="29" t="s">
        <v>601</v>
      </c>
      <c r="W37" s="29" t="s">
        <v>602</v>
      </c>
      <c r="X37" s="29" t="s">
        <v>603</v>
      </c>
      <c r="Y37" s="29" t="s">
        <v>604</v>
      </c>
      <c r="Z37" s="29" t="s">
        <v>605</v>
      </c>
      <c r="AA37" s="29" t="s">
        <v>606</v>
      </c>
      <c r="AB37" s="29" t="s">
        <v>607</v>
      </c>
      <c r="AC37" s="29" t="s">
        <v>608</v>
      </c>
      <c r="AD37" s="29" t="s">
        <v>609</v>
      </c>
      <c r="AE37" s="29" t="s">
        <v>610</v>
      </c>
      <c r="AF37" s="29" t="s">
        <v>611</v>
      </c>
      <c r="AG37" s="29" t="s">
        <v>612</v>
      </c>
      <c r="AH37" s="29" t="s">
        <v>613</v>
      </c>
      <c r="AI37" s="29" t="s">
        <v>614</v>
      </c>
      <c r="AJ37" s="29" t="s">
        <v>615</v>
      </c>
      <c r="AK37" s="29" t="s">
        <v>616</v>
      </c>
      <c r="AL37" s="29" t="s">
        <v>617</v>
      </c>
      <c r="AM37" s="29" t="s">
        <v>618</v>
      </c>
      <c r="AN37" s="28" t="s">
        <v>619</v>
      </c>
    </row>
    <row r="38">
      <c r="A38" s="29"/>
      <c r="B38" s="29" t="s">
        <v>579</v>
      </c>
      <c r="C38" s="29" t="n">
        <v>45047562.7814484</v>
      </c>
      <c r="D38" s="29" t="n">
        <v>67573351.35849</v>
      </c>
      <c r="E38" s="29" t="n">
        <v>9525115.41748047</v>
      </c>
      <c r="F38" s="29" t="n">
        <v>1276845.54443359</v>
      </c>
      <c r="G38" s="29" t="n">
        <v>42717979.8236847</v>
      </c>
      <c r="H38" s="29" t="n">
        <v>28145458.4457397</v>
      </c>
      <c r="I38" s="29" t="n">
        <v>0</v>
      </c>
      <c r="J38" s="29" t="n">
        <v>0</v>
      </c>
      <c r="K38" s="29" t="n">
        <v>30151417.0693207</v>
      </c>
      <c r="L38" s="29" t="n">
        <v>0</v>
      </c>
      <c r="M38" s="29" t="n">
        <v>0</v>
      </c>
      <c r="N38" s="29" t="n">
        <v>31723309.173584</v>
      </c>
      <c r="O38" s="29" t="n">
        <v>11075146.7651367</v>
      </c>
      <c r="P38" s="29" t="n">
        <v>9041331.48193359</v>
      </c>
      <c r="Q38" s="29" t="n">
        <v>0</v>
      </c>
      <c r="R38" s="29" t="n">
        <v>0</v>
      </c>
      <c r="S38" s="29" t="n">
        <v>117175657.242584</v>
      </c>
      <c r="T38" s="29" t="n">
        <v>202223070.688019</v>
      </c>
      <c r="U38" s="29" t="n">
        <v>9112274.07333374</v>
      </c>
      <c r="V38" s="29" t="n">
        <v>15313866.5213623</v>
      </c>
      <c r="W38" s="29" t="n">
        <v>19503019.6838379</v>
      </c>
      <c r="X38" s="29" t="n">
        <v>0</v>
      </c>
      <c r="Y38" s="29" t="n">
        <v>0</v>
      </c>
      <c r="Z38" s="29" t="n">
        <v>0</v>
      </c>
      <c r="AA38" s="29" t="n">
        <v>6982558.08563232</v>
      </c>
      <c r="AB38" s="29" t="n">
        <v>0</v>
      </c>
      <c r="AC38" s="29" t="n">
        <v>0</v>
      </c>
      <c r="AD38" s="29" t="n">
        <v>2601833.34960938</v>
      </c>
      <c r="AE38" s="29" t="n">
        <v>21392229.3319702</v>
      </c>
      <c r="AF38" s="29" t="n">
        <v>4661492.44369507</v>
      </c>
      <c r="AG38" s="29" t="n">
        <v>4060711.19155884</v>
      </c>
      <c r="AH38" s="29" t="n">
        <v>5916910.43701172</v>
      </c>
      <c r="AI38" s="29" t="n">
        <v>57400940.6671143</v>
      </c>
      <c r="AJ38" s="29" t="n">
        <v>0</v>
      </c>
      <c r="AK38" s="29" t="n">
        <v>17308697.7035522</v>
      </c>
      <c r="AL38" s="29" t="n">
        <v>3570294.63806152</v>
      </c>
      <c r="AM38" s="29" t="n">
        <v>18675825.296936</v>
      </c>
      <c r="AN38" s="28" t="n">
        <v>1513407067.73136</v>
      </c>
    </row>
    <row r="40">
      <c r="A40" s="2" t="s">
        <v>462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>
      <c r="A42" s="29" t="s">
        <v>463</v>
      </c>
      <c r="B42" s="29" t="s">
        <v>464</v>
      </c>
      <c r="C42" s="29" t="s">
        <v>41</v>
      </c>
      <c r="D42" s="29" t="s">
        <v>42</v>
      </c>
      <c r="E42" s="29" t="s">
        <v>43</v>
      </c>
      <c r="F42" s="29" t="s">
        <v>44</v>
      </c>
      <c r="G42" s="29" t="s">
        <v>45</v>
      </c>
      <c r="H42" s="29" t="s">
        <v>46</v>
      </c>
      <c r="I42" s="29" t="s">
        <v>47</v>
      </c>
      <c r="J42" s="29" t="s">
        <v>48</v>
      </c>
      <c r="K42" s="29" t="s">
        <v>49</v>
      </c>
      <c r="L42" s="29" t="s">
        <v>50</v>
      </c>
      <c r="M42" s="29" t="s">
        <v>51</v>
      </c>
      <c r="N42" s="29" t="s">
        <v>52</v>
      </c>
      <c r="O42" s="29" t="s">
        <v>53</v>
      </c>
      <c r="P42" s="29" t="s">
        <v>54</v>
      </c>
      <c r="Q42" s="29" t="s">
        <v>55</v>
      </c>
      <c r="R42" s="29" t="s">
        <v>56</v>
      </c>
      <c r="S42" s="29" t="s">
        <v>57</v>
      </c>
      <c r="T42" s="29" t="s">
        <v>58</v>
      </c>
      <c r="U42" s="29" t="s">
        <v>59</v>
      </c>
      <c r="V42" s="29" t="s">
        <v>60</v>
      </c>
      <c r="W42" s="29" t="s">
        <v>61</v>
      </c>
      <c r="X42" s="29" t="s">
        <v>62</v>
      </c>
      <c r="Y42" s="29" t="s">
        <v>63</v>
      </c>
      <c r="Z42" s="29" t="s">
        <v>64</v>
      </c>
      <c r="AA42" s="29" t="s">
        <v>65</v>
      </c>
      <c r="AB42" s="29" t="s">
        <v>66</v>
      </c>
      <c r="AC42" s="29" t="s">
        <v>67</v>
      </c>
      <c r="AD42" s="29" t="s">
        <v>68</v>
      </c>
      <c r="AE42" s="29" t="s">
        <v>69</v>
      </c>
      <c r="AF42" s="29" t="s">
        <v>70</v>
      </c>
      <c r="AG42" s="29" t="s">
        <v>71</v>
      </c>
      <c r="AH42" s="29" t="s">
        <v>72</v>
      </c>
      <c r="AI42" s="29" t="s">
        <v>73</v>
      </c>
      <c r="AJ42" s="29" t="s">
        <v>74</v>
      </c>
      <c r="AK42" s="29" t="s">
        <v>75</v>
      </c>
      <c r="AL42" s="29" t="s">
        <v>76</v>
      </c>
      <c r="AM42" s="29" t="s">
        <v>77</v>
      </c>
      <c r="AN42" s="28" t="s">
        <v>465</v>
      </c>
    </row>
    <row r="43">
      <c r="A43" s="29" t="s">
        <v>457</v>
      </c>
      <c r="B43" s="29" t="s">
        <v>458</v>
      </c>
      <c r="C43" s="31" t="n">
        <f t="shared" ref="C43:AM43" si="0">C28/SUM($C28:$AN28)</f>
        <v>5.1955977993810472E-2</v>
      </c>
      <c r="D43" s="31" t="n">
        <f t="shared" si="0"/>
        <v>7.2752371262543941E-2</v>
      </c>
      <c r="E43" s="31" t="n">
        <f t="shared" si="0"/>
        <v>0</v>
      </c>
      <c r="F43" s="31" t="n">
        <f t="shared" si="0"/>
        <v>0</v>
      </c>
      <c r="G43" s="31" t="n">
        <f t="shared" si="0"/>
        <v>0</v>
      </c>
      <c r="H43" s="31" t="n">
        <f t="shared" si="0"/>
        <v>0</v>
      </c>
      <c r="I43" s="31" t="n">
        <f t="shared" si="0"/>
        <v>0</v>
      </c>
      <c r="J43" s="31" t="n">
        <f t="shared" si="0"/>
        <v>0</v>
      </c>
      <c r="K43" s="31" t="n">
        <f t="shared" si="0"/>
        <v>0</v>
      </c>
      <c r="L43" s="31" t="n">
        <f t="shared" si="0"/>
        <v>0</v>
      </c>
      <c r="M43" s="31" t="n">
        <f t="shared" si="0"/>
        <v>0</v>
      </c>
      <c r="N43" s="31" t="n">
        <f t="shared" si="0"/>
        <v>0</v>
      </c>
      <c r="O43" s="31" t="n">
        <f t="shared" si="0"/>
        <v>0</v>
      </c>
      <c r="P43" s="31" t="n">
        <f t="shared" si="0"/>
        <v>0</v>
      </c>
      <c r="Q43" s="31" t="n">
        <f t="shared" si="0"/>
        <v>0</v>
      </c>
      <c r="R43" s="31" t="n">
        <f t="shared" si="0"/>
        <v>0</v>
      </c>
      <c r="S43" s="31" t="n">
        <f t="shared" si="0"/>
        <v>4.2757326254733935E-3</v>
      </c>
      <c r="T43" s="31" t="n">
        <f t="shared" si="0"/>
        <v>0</v>
      </c>
      <c r="U43" s="31" t="n">
        <f t="shared" si="0"/>
        <v>0</v>
      </c>
      <c r="V43" s="31" t="n">
        <f t="shared" si="0"/>
        <v>0</v>
      </c>
      <c r="W43" s="31" t="n">
        <f t="shared" si="0"/>
        <v>6.6899697288120868E-2</v>
      </c>
      <c r="X43" s="31" t="n">
        <f t="shared" si="0"/>
        <v>0</v>
      </c>
      <c r="Y43" s="31" t="n">
        <f t="shared" si="0"/>
        <v>0</v>
      </c>
      <c r="Z43" s="31" t="n">
        <f t="shared" si="0"/>
        <v>0</v>
      </c>
      <c r="AA43" s="31" t="n">
        <f t="shared" si="0"/>
        <v>8.5299753883564793E-3</v>
      </c>
      <c r="AB43" s="31" t="n">
        <f t="shared" si="0"/>
        <v>0</v>
      </c>
      <c r="AC43" s="31" t="n">
        <f t="shared" si="0"/>
        <v>0</v>
      </c>
      <c r="AD43" s="31" t="n">
        <f t="shared" si="0"/>
        <v>0</v>
      </c>
      <c r="AE43" s="31" t="n">
        <f t="shared" si="0"/>
        <v>0</v>
      </c>
      <c r="AF43" s="31" t="n">
        <f t="shared" si="0"/>
        <v>0</v>
      </c>
      <c r="AG43" s="31" t="n">
        <f t="shared" si="0"/>
        <v>0</v>
      </c>
      <c r="AH43" s="31" t="n">
        <f t="shared" si="0"/>
        <v>0</v>
      </c>
      <c r="AI43" s="31" t="n">
        <f t="shared" si="0"/>
        <v>5.5986357161032001E-2</v>
      </c>
      <c r="AJ43" s="31" t="n">
        <f t="shared" si="0"/>
        <v>0</v>
      </c>
      <c r="AK43" s="31" t="n">
        <f t="shared" si="0"/>
        <v>1.0401885101996508E-2</v>
      </c>
      <c r="AL43" s="31" t="n">
        <f t="shared" si="0"/>
        <v>1.2343559759324812E-2</v>
      </c>
      <c r="AM43" s="31" t="n">
        <f t="shared" si="0"/>
        <v>0</v>
      </c>
      <c r="AN43" s="7" t="n">
        <f>AN28/SUM($C28:$AN28)</f>
        <v>0.71685444341934146</v>
      </c>
    </row>
    <row r="44">
      <c r="A44" s="29" t="s">
        <v>459</v>
      </c>
      <c r="B44" s="29" t="s">
        <v>458</v>
      </c>
      <c r="C44" s="31" t="n">
        <f t="shared" ref="C44:AN44" si="1">C29/SUM($C29:$AN29)</f>
        <v>9.9148008120842054E-2</v>
      </c>
      <c r="D44" s="31" t="n">
        <f t="shared" si="1"/>
        <v>1.5754769987294602E-2</v>
      </c>
      <c r="E44" s="31" t="n">
        <f t="shared" si="1"/>
        <v>0</v>
      </c>
      <c r="F44" s="31" t="n">
        <f t="shared" si="1"/>
        <v>0</v>
      </c>
      <c r="G44" s="31" t="n">
        <f t="shared" si="1"/>
        <v>6.3473996122410531E-2</v>
      </c>
      <c r="H44" s="31" t="n">
        <f t="shared" si="1"/>
        <v>0</v>
      </c>
      <c r="I44" s="31" t="n">
        <f t="shared" si="1"/>
        <v>4.733845226951936E-3</v>
      </c>
      <c r="J44" s="31" t="n">
        <f t="shared" si="1"/>
        <v>0</v>
      </c>
      <c r="K44" s="31" t="n">
        <f t="shared" si="1"/>
        <v>0</v>
      </c>
      <c r="L44" s="31" t="n">
        <f t="shared" si="1"/>
        <v>0</v>
      </c>
      <c r="M44" s="31" t="n">
        <f t="shared" si="1"/>
        <v>0</v>
      </c>
      <c r="N44" s="31" t="n">
        <f t="shared" si="1"/>
        <v>0</v>
      </c>
      <c r="O44" s="31" t="n">
        <f t="shared" si="1"/>
        <v>0</v>
      </c>
      <c r="P44" s="31" t="n">
        <f t="shared" si="1"/>
        <v>1.3126129352818289E-3</v>
      </c>
      <c r="Q44" s="31" t="n">
        <f t="shared" si="1"/>
        <v>2.3260098257586573E-2</v>
      </c>
      <c r="R44" s="31" t="n">
        <f t="shared" si="1"/>
        <v>0</v>
      </c>
      <c r="S44" s="31" t="n">
        <f t="shared" si="1"/>
        <v>6.5885619808749782E-2</v>
      </c>
      <c r="T44" s="31" t="n">
        <f t="shared" si="1"/>
        <v>3.8726874729338778E-2</v>
      </c>
      <c r="U44" s="31" t="n">
        <f t="shared" si="1"/>
        <v>2.3587758449932204E-3</v>
      </c>
      <c r="V44" s="31" t="n">
        <f t="shared" si="1"/>
        <v>3.7317195571846653E-3</v>
      </c>
      <c r="W44" s="31" t="n">
        <f t="shared" si="1"/>
        <v>2.9259571776413871E-3</v>
      </c>
      <c r="X44" s="31" t="n">
        <f t="shared" si="1"/>
        <v>0</v>
      </c>
      <c r="Y44" s="31" t="n">
        <f t="shared" si="1"/>
        <v>0</v>
      </c>
      <c r="Z44" s="31" t="n">
        <f t="shared" si="1"/>
        <v>0</v>
      </c>
      <c r="AA44" s="31" t="n">
        <f t="shared" si="1"/>
        <v>0</v>
      </c>
      <c r="AB44" s="31" t="n">
        <f t="shared" si="1"/>
        <v>0</v>
      </c>
      <c r="AC44" s="31" t="n">
        <f t="shared" si="1"/>
        <v>0</v>
      </c>
      <c r="AD44" s="31" t="n">
        <f t="shared" si="1"/>
        <v>0</v>
      </c>
      <c r="AE44" s="31" t="n">
        <f t="shared" si="1"/>
        <v>0</v>
      </c>
      <c r="AF44" s="31" t="n">
        <f t="shared" si="1"/>
        <v>0</v>
      </c>
      <c r="AG44" s="31" t="n">
        <f t="shared" si="1"/>
        <v>0</v>
      </c>
      <c r="AH44" s="31" t="n">
        <f t="shared" si="1"/>
        <v>1.9515877133121643E-2</v>
      </c>
      <c r="AI44" s="31" t="n">
        <f t="shared" si="1"/>
        <v>3.8596708234615049E-4</v>
      </c>
      <c r="AJ44" s="31" t="n">
        <f t="shared" si="1"/>
        <v>0</v>
      </c>
      <c r="AK44" s="31" t="n">
        <f t="shared" si="1"/>
        <v>0</v>
      </c>
      <c r="AL44" s="31" t="n">
        <f t="shared" si="1"/>
        <v>4.2565355950764964E-3</v>
      </c>
      <c r="AM44" s="31" t="n">
        <f t="shared" si="1"/>
        <v>0</v>
      </c>
      <c r="AN44" s="7" t="n">
        <f t="shared" si="1"/>
        <v>0.65452934242118033</v>
      </c>
    </row>
    <row r="45">
      <c r="A45" s="29" t="s">
        <v>457</v>
      </c>
      <c r="B45" s="29" t="s">
        <v>460</v>
      </c>
      <c r="C45" s="31" t="n">
        <f t="shared" ref="C45:AN45" si="2">C30/SUM($C30:$AN30)</f>
        <v>2.2314820736444033E-2</v>
      </c>
      <c r="D45" s="31" t="n">
        <f t="shared" si="2"/>
        <v>8.4036345326111733E-2</v>
      </c>
      <c r="E45" s="31" t="n">
        <f t="shared" si="2"/>
        <v>2.21136640185741E-3</v>
      </c>
      <c r="F45" s="31" t="n">
        <f t="shared" si="2"/>
        <v>2.7109011211198661E-4</v>
      </c>
      <c r="G45" s="31" t="n">
        <f t="shared" si="2"/>
        <v>4.0752155264806543E-3</v>
      </c>
      <c r="H45" s="31" t="n">
        <f t="shared" si="2"/>
        <v>1.1400247226123637E-3</v>
      </c>
      <c r="I45" s="31" t="n">
        <f t="shared" si="2"/>
        <v>8.5615896271715164E-4</v>
      </c>
      <c r="J45" s="31" t="n">
        <f t="shared" si="2"/>
        <v>0</v>
      </c>
      <c r="K45" s="31" t="n">
        <f t="shared" si="2"/>
        <v>0</v>
      </c>
      <c r="L45" s="31" t="n">
        <f t="shared" si="2"/>
        <v>2.0233211153949812E-4</v>
      </c>
      <c r="M45" s="31" t="n">
        <f t="shared" si="2"/>
        <v>0</v>
      </c>
      <c r="N45" s="31" t="n">
        <f t="shared" si="2"/>
        <v>0</v>
      </c>
      <c r="O45" s="31" t="n">
        <f t="shared" si="2"/>
        <v>3.8791512740524417E-3</v>
      </c>
      <c r="P45" s="31" t="n">
        <f t="shared" si="2"/>
        <v>1.5246488174264125E-2</v>
      </c>
      <c r="Q45" s="31" t="n">
        <f t="shared" si="2"/>
        <v>2.8681313364683275E-3</v>
      </c>
      <c r="R45" s="31" t="n">
        <f t="shared" si="2"/>
        <v>0</v>
      </c>
      <c r="S45" s="31" t="n">
        <f t="shared" si="2"/>
        <v>1.5417398147420158E-2</v>
      </c>
      <c r="T45" s="31" t="n">
        <f t="shared" si="2"/>
        <v>2.3282101010881481E-3</v>
      </c>
      <c r="U45" s="31" t="n">
        <f t="shared" si="2"/>
        <v>3.849595985185519E-3</v>
      </c>
      <c r="V45" s="31" t="n">
        <f t="shared" si="2"/>
        <v>2.3533349014363915E-2</v>
      </c>
      <c r="W45" s="31" t="n">
        <f t="shared" si="2"/>
        <v>5.3235423619836089E-2</v>
      </c>
      <c r="X45" s="31" t="n">
        <f t="shared" si="2"/>
        <v>0</v>
      </c>
      <c r="Y45" s="31" t="n">
        <f t="shared" si="2"/>
        <v>0</v>
      </c>
      <c r="Z45" s="31" t="n">
        <f t="shared" si="2"/>
        <v>0</v>
      </c>
      <c r="AA45" s="31" t="n">
        <f t="shared" si="2"/>
        <v>3.4806329881597537E-3</v>
      </c>
      <c r="AB45" s="31" t="n">
        <f t="shared" si="2"/>
        <v>0</v>
      </c>
      <c r="AC45" s="31" t="n">
        <f t="shared" si="2"/>
        <v>0</v>
      </c>
      <c r="AD45" s="31" t="n">
        <f t="shared" si="2"/>
        <v>1.5969673207974677E-3</v>
      </c>
      <c r="AE45" s="31" t="n">
        <f t="shared" si="2"/>
        <v>0</v>
      </c>
      <c r="AF45" s="31" t="n">
        <f t="shared" si="2"/>
        <v>6.9193654387606819E-4</v>
      </c>
      <c r="AG45" s="31" t="n">
        <f t="shared" si="2"/>
        <v>0</v>
      </c>
      <c r="AH45" s="31" t="n">
        <f t="shared" si="2"/>
        <v>2.5830860184080807E-3</v>
      </c>
      <c r="AI45" s="31" t="n">
        <f t="shared" si="2"/>
        <v>0.1199989778223655</v>
      </c>
      <c r="AJ45" s="31" t="n">
        <f t="shared" si="2"/>
        <v>0</v>
      </c>
      <c r="AK45" s="31" t="n">
        <f t="shared" si="2"/>
        <v>4.1607596095817698E-2</v>
      </c>
      <c r="AL45" s="31" t="n">
        <f t="shared" si="2"/>
        <v>1.7548386808365301E-2</v>
      </c>
      <c r="AM45" s="31" t="n">
        <f t="shared" si="2"/>
        <v>1.2550884127136819E-4</v>
      </c>
      <c r="AN45" s="7" t="n">
        <f t="shared" si="2"/>
        <v>0.57690180600838525</v>
      </c>
    </row>
    <row r="46">
      <c r="A46" s="29" t="s">
        <v>459</v>
      </c>
      <c r="B46" s="29" t="s">
        <v>460</v>
      </c>
      <c r="C46" s="31" t="n">
        <f t="shared" ref="C46:AN46" si="3">C31/SUM($C31:$AN31)</f>
        <v>4.2454338161256995E-2</v>
      </c>
      <c r="D46" s="31" t="n">
        <f t="shared" si="3"/>
        <v>6.3047417700327194E-2</v>
      </c>
      <c r="E46" s="31" t="n">
        <f t="shared" si="3"/>
        <v>9.5827909037718797E-4</v>
      </c>
      <c r="F46" s="31" t="n">
        <f t="shared" si="3"/>
        <v>6.1057969967054197E-4</v>
      </c>
      <c r="G46" s="31" t="n">
        <f t="shared" si="3"/>
        <v>9.0199984644601938E-3</v>
      </c>
      <c r="H46" s="31" t="n">
        <f t="shared" si="3"/>
        <v>1.8079752455074056E-2</v>
      </c>
      <c r="I46" s="31" t="n">
        <f t="shared" si="3"/>
        <v>1.9653797057973651E-2</v>
      </c>
      <c r="J46" s="31" t="n">
        <f t="shared" si="3"/>
        <v>0</v>
      </c>
      <c r="K46" s="31" t="n">
        <f t="shared" si="3"/>
        <v>7.8441077130427077E-3</v>
      </c>
      <c r="L46" s="31" t="n">
        <f t="shared" si="3"/>
        <v>0</v>
      </c>
      <c r="M46" s="31" t="n">
        <f t="shared" si="3"/>
        <v>1.0783320951951441E-3</v>
      </c>
      <c r="N46" s="31" t="n">
        <f t="shared" si="3"/>
        <v>1.2534467362484734E-2</v>
      </c>
      <c r="O46" s="31" t="n">
        <f t="shared" si="3"/>
        <v>2.2579529460077566E-3</v>
      </c>
      <c r="P46" s="31" t="n">
        <f t="shared" si="3"/>
        <v>2.4238797196359456E-2</v>
      </c>
      <c r="Q46" s="31" t="n">
        <f t="shared" si="3"/>
        <v>1.3966024206478607E-2</v>
      </c>
      <c r="R46" s="31" t="n">
        <f t="shared" si="3"/>
        <v>0</v>
      </c>
      <c r="S46" s="31" t="n">
        <f t="shared" si="3"/>
        <v>8.8441495397353187E-2</v>
      </c>
      <c r="T46" s="31" t="n">
        <f t="shared" si="3"/>
        <v>5.1763862694079427E-2</v>
      </c>
      <c r="U46" s="31" t="n">
        <f t="shared" si="3"/>
        <v>2.0771025583865683E-2</v>
      </c>
      <c r="V46" s="31" t="n">
        <f t="shared" si="3"/>
        <v>4.4852557352192762E-2</v>
      </c>
      <c r="W46" s="31" t="n">
        <f t="shared" si="3"/>
        <v>1.0563193008526437E-2</v>
      </c>
      <c r="X46" s="31" t="n">
        <f t="shared" si="3"/>
        <v>0</v>
      </c>
      <c r="Y46" s="31" t="n">
        <f t="shared" si="3"/>
        <v>0</v>
      </c>
      <c r="Z46" s="31" t="n">
        <f t="shared" si="3"/>
        <v>3.4180039870326333E-3</v>
      </c>
      <c r="AA46" s="31" t="n">
        <f t="shared" si="3"/>
        <v>7.0893776428013666E-4</v>
      </c>
      <c r="AB46" s="31" t="n">
        <f t="shared" si="3"/>
        <v>0</v>
      </c>
      <c r="AC46" s="31" t="n">
        <f t="shared" si="3"/>
        <v>0</v>
      </c>
      <c r="AD46" s="31" t="n">
        <f t="shared" si="3"/>
        <v>4.0998425888542911E-3</v>
      </c>
      <c r="AE46" s="31" t="n">
        <f t="shared" si="3"/>
        <v>8.8229936862885673E-4</v>
      </c>
      <c r="AF46" s="31" t="n">
        <f t="shared" si="3"/>
        <v>4.4349741448122546E-3</v>
      </c>
      <c r="AG46" s="31" t="n">
        <f t="shared" si="3"/>
        <v>3.2962388468608586E-4</v>
      </c>
      <c r="AH46" s="31" t="n">
        <f t="shared" si="3"/>
        <v>1.5536397937990361E-2</v>
      </c>
      <c r="AI46" s="31" t="n">
        <f t="shared" si="3"/>
        <v>2.2186642186624726E-2</v>
      </c>
      <c r="AJ46" s="31" t="n">
        <f t="shared" si="3"/>
        <v>0</v>
      </c>
      <c r="AK46" s="31" t="n">
        <f t="shared" si="3"/>
        <v>6.0134273084775335E-3</v>
      </c>
      <c r="AL46" s="31" t="n">
        <f t="shared" si="3"/>
        <v>4.2358934058236838E-3</v>
      </c>
      <c r="AM46" s="31" t="n">
        <f t="shared" si="3"/>
        <v>6.1622451304541503E-3</v>
      </c>
      <c r="AN46" s="7" t="n">
        <f t="shared" si="3"/>
        <v>0.49985573410760942</v>
      </c>
    </row>
    <row r="47">
      <c r="A47" s="29" t="s">
        <v>457</v>
      </c>
      <c r="B47" s="29" t="s">
        <v>461</v>
      </c>
      <c r="C47" s="31" t="n">
        <f t="shared" ref="C47:AN47" si="4">C32/SUM($C32:$AN32)</f>
        <v>3.3139769657511112E-3</v>
      </c>
      <c r="D47" s="31" t="n">
        <f t="shared" si="4"/>
        <v>2.3086860897033358E-2</v>
      </c>
      <c r="E47" s="31" t="n">
        <f t="shared" si="4"/>
        <v>4.2989899115220752E-4</v>
      </c>
      <c r="F47" s="31" t="n">
        <f t="shared" si="4"/>
        <v>2.2708883831663459E-3</v>
      </c>
      <c r="G47" s="31" t="n">
        <f t="shared" si="4"/>
        <v>7.5862025957200256E-3</v>
      </c>
      <c r="H47" s="31" t="n">
        <f t="shared" si="4"/>
        <v>0</v>
      </c>
      <c r="I47" s="31" t="n">
        <f t="shared" si="4"/>
        <v>5.1702437537094687E-3</v>
      </c>
      <c r="J47" s="31" t="n">
        <f t="shared" si="4"/>
        <v>0</v>
      </c>
      <c r="K47" s="31" t="n">
        <f t="shared" si="4"/>
        <v>3.7155022002462098E-4</v>
      </c>
      <c r="L47" s="31" t="n">
        <f t="shared" si="4"/>
        <v>0</v>
      </c>
      <c r="M47" s="31" t="n">
        <f t="shared" si="4"/>
        <v>2.6338751277085038E-4</v>
      </c>
      <c r="N47" s="31" t="n">
        <f t="shared" si="4"/>
        <v>2.086884364512907E-4</v>
      </c>
      <c r="O47" s="31" t="n">
        <f t="shared" si="4"/>
        <v>0</v>
      </c>
      <c r="P47" s="31" t="n">
        <f t="shared" si="4"/>
        <v>1.0757468747819958E-2</v>
      </c>
      <c r="Q47" s="31" t="n">
        <f t="shared" si="4"/>
        <v>1.6416030084226315E-3</v>
      </c>
      <c r="R47" s="31" t="n">
        <f t="shared" si="4"/>
        <v>0</v>
      </c>
      <c r="S47" s="31" t="n">
        <f t="shared" si="4"/>
        <v>2.3277062298613704E-2</v>
      </c>
      <c r="T47" s="31" t="n">
        <f t="shared" si="4"/>
        <v>3.8625951476400764E-4</v>
      </c>
      <c r="U47" s="31" t="n">
        <f t="shared" si="4"/>
        <v>1.0325245438443995E-2</v>
      </c>
      <c r="V47" s="31" t="n">
        <f t="shared" si="4"/>
        <v>7.3471803690128942E-2</v>
      </c>
      <c r="W47" s="31" t="n">
        <f t="shared" si="4"/>
        <v>1.2223446467046649E-2</v>
      </c>
      <c r="X47" s="31" t="n">
        <f t="shared" si="4"/>
        <v>0</v>
      </c>
      <c r="Y47" s="31" t="n">
        <f t="shared" si="4"/>
        <v>0</v>
      </c>
      <c r="Z47" s="31" t="n">
        <f t="shared" si="4"/>
        <v>1.9074998192207073E-3</v>
      </c>
      <c r="AA47" s="31" t="n">
        <f t="shared" si="4"/>
        <v>1.3943619546219897E-2</v>
      </c>
      <c r="AB47" s="31" t="n">
        <f t="shared" si="4"/>
        <v>4.5276582945363011E-3</v>
      </c>
      <c r="AC47" s="31" t="n">
        <f t="shared" si="4"/>
        <v>0</v>
      </c>
      <c r="AD47" s="31" t="n">
        <f t="shared" si="4"/>
        <v>1.5327819698579964E-3</v>
      </c>
      <c r="AE47" s="31" t="n">
        <f t="shared" si="4"/>
        <v>3.086999824164599E-3</v>
      </c>
      <c r="AF47" s="31" t="n">
        <f t="shared" si="4"/>
        <v>5.1509466059249023E-3</v>
      </c>
      <c r="AG47" s="31" t="n">
        <f t="shared" si="4"/>
        <v>5.3945217232087138E-4</v>
      </c>
      <c r="AH47" s="31" t="n">
        <f t="shared" si="4"/>
        <v>3.3685313133823189E-3</v>
      </c>
      <c r="AI47" s="31" t="n">
        <f t="shared" si="4"/>
        <v>0.32717696983135047</v>
      </c>
      <c r="AJ47" s="31" t="n">
        <f t="shared" si="4"/>
        <v>0</v>
      </c>
      <c r="AK47" s="31" t="n">
        <f t="shared" si="4"/>
        <v>9.1811338760058939E-3</v>
      </c>
      <c r="AL47" s="31" t="n">
        <f t="shared" si="4"/>
        <v>1.1412511878376788E-2</v>
      </c>
      <c r="AM47" s="31" t="n">
        <f t="shared" si="4"/>
        <v>2.0663331819165964E-3</v>
      </c>
      <c r="AN47" s="7" t="n">
        <f t="shared" si="4"/>
        <v>0.44132097476570353</v>
      </c>
    </row>
    <row r="48">
      <c r="A48" s="29" t="s">
        <v>459</v>
      </c>
      <c r="B48" s="29" t="s">
        <v>461</v>
      </c>
      <c r="C48" s="31" t="n">
        <f t="shared" ref="C48:AN48" si="5">C33/SUM($C33:$AN33)</f>
        <v>1.4944493560297008E-2</v>
      </c>
      <c r="D48" s="31" t="n">
        <f t="shared" si="5"/>
        <v>2.8318218220985451E-2</v>
      </c>
      <c r="E48" s="31" t="n">
        <f t="shared" si="5"/>
        <v>1.6918666812902462E-4</v>
      </c>
      <c r="F48" s="31" t="n">
        <f t="shared" si="5"/>
        <v>1.6749406386850865E-4</v>
      </c>
      <c r="G48" s="31" t="n">
        <f t="shared" si="5"/>
        <v>3.0874350801249552E-3</v>
      </c>
      <c r="H48" s="31" t="n">
        <f t="shared" si="5"/>
        <v>4.6316359437158817E-3</v>
      </c>
      <c r="I48" s="31" t="n">
        <f t="shared" si="5"/>
        <v>6.5337530651093777E-3</v>
      </c>
      <c r="J48" s="31" t="n">
        <f t="shared" si="5"/>
        <v>0</v>
      </c>
      <c r="K48" s="31" t="n">
        <f t="shared" si="5"/>
        <v>2.1618926237312536E-3</v>
      </c>
      <c r="L48" s="31" t="n">
        <f t="shared" si="5"/>
        <v>1.5694361879405904E-3</v>
      </c>
      <c r="M48" s="31" t="n">
        <f t="shared" si="5"/>
        <v>0</v>
      </c>
      <c r="N48" s="31" t="n">
        <f t="shared" si="5"/>
        <v>5.7801055625194208E-4</v>
      </c>
      <c r="O48" s="31" t="n">
        <f t="shared" si="5"/>
        <v>2.9891249276676389E-4</v>
      </c>
      <c r="P48" s="31" t="n">
        <f t="shared" si="5"/>
        <v>4.3968875991506499E-2</v>
      </c>
      <c r="Q48" s="31" t="n">
        <f t="shared" si="5"/>
        <v>1.2672664264275076E-2</v>
      </c>
      <c r="R48" s="31" t="n">
        <f t="shared" si="5"/>
        <v>0</v>
      </c>
      <c r="S48" s="31" t="n">
        <f t="shared" si="5"/>
        <v>7.7264902861896273E-2</v>
      </c>
      <c r="T48" s="31" t="n">
        <f t="shared" si="5"/>
        <v>1.8998399350720032E-2</v>
      </c>
      <c r="U48" s="31" t="n">
        <f t="shared" si="5"/>
        <v>2.3629443786983097E-2</v>
      </c>
      <c r="V48" s="31" t="n">
        <f t="shared" si="5"/>
        <v>7.7359595468033282E-2</v>
      </c>
      <c r="W48" s="31" t="n">
        <f t="shared" si="5"/>
        <v>2.0754100880025193E-2</v>
      </c>
      <c r="X48" s="31" t="n">
        <f t="shared" si="5"/>
        <v>0</v>
      </c>
      <c r="Y48" s="31" t="n">
        <f t="shared" si="5"/>
        <v>0</v>
      </c>
      <c r="Z48" s="31" t="n">
        <f t="shared" si="5"/>
        <v>9.9443132544825043E-3</v>
      </c>
      <c r="AA48" s="31" t="n">
        <f t="shared" si="5"/>
        <v>2.2008251201720221E-4</v>
      </c>
      <c r="AB48" s="31" t="n">
        <f t="shared" si="5"/>
        <v>0</v>
      </c>
      <c r="AC48" s="31" t="n">
        <f t="shared" si="5"/>
        <v>0</v>
      </c>
      <c r="AD48" s="31" t="n">
        <f t="shared" si="5"/>
        <v>4.1693477428559758E-3</v>
      </c>
      <c r="AE48" s="31" t="n">
        <f t="shared" si="5"/>
        <v>0</v>
      </c>
      <c r="AF48" s="31" t="n">
        <f t="shared" si="5"/>
        <v>7.6310766619248028E-3</v>
      </c>
      <c r="AG48" s="31" t="n">
        <f t="shared" si="5"/>
        <v>8.1296949653025131E-3</v>
      </c>
      <c r="AH48" s="31" t="n">
        <f t="shared" si="5"/>
        <v>6.2406822341401621E-3</v>
      </c>
      <c r="AI48" s="31" t="n">
        <f t="shared" si="5"/>
        <v>8.397365393117262E-2</v>
      </c>
      <c r="AJ48" s="31" t="n">
        <f t="shared" si="5"/>
        <v>0</v>
      </c>
      <c r="AK48" s="31" t="n">
        <f t="shared" si="5"/>
        <v>4.56160904324428E-3</v>
      </c>
      <c r="AL48" s="31" t="n">
        <f t="shared" si="5"/>
        <v>1.2045048231108701E-2</v>
      </c>
      <c r="AM48" s="31" t="n">
        <f t="shared" si="5"/>
        <v>5.1283696736219957E-3</v>
      </c>
      <c r="AN48" s="7" t="n">
        <f t="shared" si="5"/>
        <v>0.52084767068376903</v>
      </c>
    </row>
    <row r="50">
      <c r="A50" s="2" t="s">
        <v>462</v>
      </c>
    </row>
    <row r="52">
      <c r="A52" s="29"/>
      <c r="B52" s="29"/>
      <c r="C52" s="29" t="s">
        <v>41</v>
      </c>
      <c r="D52" s="29" t="s">
        <v>42</v>
      </c>
      <c r="E52" s="29" t="s">
        <v>43</v>
      </c>
      <c r="F52" s="29" t="s">
        <v>44</v>
      </c>
      <c r="G52" s="29" t="s">
        <v>45</v>
      </c>
      <c r="H52" s="29" t="s">
        <v>46</v>
      </c>
      <c r="I52" s="29" t="s">
        <v>47</v>
      </c>
      <c r="J52" s="29" t="s">
        <v>48</v>
      </c>
      <c r="K52" s="29" t="s">
        <v>49</v>
      </c>
      <c r="L52" s="29" t="s">
        <v>50</v>
      </c>
      <c r="M52" s="29" t="s">
        <v>51</v>
      </c>
      <c r="N52" s="29" t="s">
        <v>52</v>
      </c>
      <c r="O52" s="29" t="s">
        <v>53</v>
      </c>
      <c r="P52" s="29" t="s">
        <v>54</v>
      </c>
      <c r="Q52" s="29" t="s">
        <v>55</v>
      </c>
      <c r="R52" s="29" t="s">
        <v>56</v>
      </c>
      <c r="S52" s="29" t="s">
        <v>57</v>
      </c>
      <c r="T52" s="29" t="s">
        <v>58</v>
      </c>
      <c r="U52" s="29" t="s">
        <v>59</v>
      </c>
      <c r="V52" s="29" t="s">
        <v>60</v>
      </c>
      <c r="W52" s="29" t="s">
        <v>61</v>
      </c>
      <c r="X52" s="29" t="s">
        <v>62</v>
      </c>
      <c r="Y52" s="29" t="s">
        <v>63</v>
      </c>
      <c r="Z52" s="29" t="s">
        <v>64</v>
      </c>
      <c r="AA52" s="29" t="s">
        <v>65</v>
      </c>
      <c r="AB52" s="29" t="s">
        <v>66</v>
      </c>
      <c r="AC52" s="29" t="s">
        <v>67</v>
      </c>
      <c r="AD52" s="29" t="s">
        <v>68</v>
      </c>
      <c r="AE52" s="29" t="s">
        <v>69</v>
      </c>
      <c r="AF52" s="29" t="s">
        <v>70</v>
      </c>
      <c r="AG52" s="29" t="s">
        <v>71</v>
      </c>
      <c r="AH52" s="29" t="s">
        <v>72</v>
      </c>
      <c r="AI52" s="29" t="s">
        <v>73</v>
      </c>
      <c r="AJ52" s="29" t="s">
        <v>74</v>
      </c>
      <c r="AK52" s="29" t="s">
        <v>75</v>
      </c>
      <c r="AL52" s="29" t="s">
        <v>76</v>
      </c>
      <c r="AM52" s="29" t="s">
        <v>77</v>
      </c>
      <c r="AN52" s="28" t="s">
        <v>465</v>
      </c>
    </row>
    <row r="53">
      <c r="A53" s="29"/>
      <c r="B53" s="29" t="s">
        <v>3</v>
      </c>
      <c r="C53" s="31" t="n">
        <f t="shared" ref="C53:AN53" si="6">C38/SUM($C38:$AN38)</f>
        <v>1.9623574406368294E-2</v>
      </c>
      <c r="D53" s="31" t="n">
        <f t="shared" si="6"/>
        <v>2.9436235978055753E-2</v>
      </c>
      <c r="E53" s="31" t="n">
        <f t="shared" si="6"/>
        <v>4.1493212858376965E-3</v>
      </c>
      <c r="F53" s="31" t="n">
        <f t="shared" si="6"/>
        <v>5.5621818361616506E-4</v>
      </c>
      <c r="G53" s="31" t="n">
        <f t="shared" si="6"/>
        <v>1.8608763799870625E-2</v>
      </c>
      <c r="H53" s="31" t="n">
        <f t="shared" si="6"/>
        <v>1.2260696559565605E-2</v>
      </c>
      <c r="I53" s="31" t="n">
        <f t="shared" si="6"/>
        <v>0</v>
      </c>
      <c r="J53" s="31" t="n">
        <f t="shared" si="6"/>
        <v>0</v>
      </c>
      <c r="K53" s="31" t="n">
        <f t="shared" si="6"/>
        <v>1.3134530256116862E-2</v>
      </c>
      <c r="L53" s="31" t="n">
        <f t="shared" si="6"/>
        <v>0</v>
      </c>
      <c r="M53" s="31" t="n">
        <f t="shared" si="6"/>
        <v>0</v>
      </c>
      <c r="N53" s="31" t="n">
        <f t="shared" si="6"/>
        <v>1.3819276328095185E-2</v>
      </c>
      <c r="O53" s="31" t="n">
        <f t="shared" si="6"/>
        <v>4.8245443968083484E-3</v>
      </c>
      <c r="P53" s="31" t="n">
        <f t="shared" si="6"/>
        <v>3.93857580995327E-3</v>
      </c>
      <c r="Q53" s="31" t="n">
        <f t="shared" si="6"/>
        <v>0</v>
      </c>
      <c r="R53" s="31" t="n">
        <f t="shared" si="6"/>
        <v>0</v>
      </c>
      <c r="S53" s="31" t="n">
        <f t="shared" si="6"/>
        <v>5.1043943035735152E-2</v>
      </c>
      <c r="T53" s="31" t="n">
        <f t="shared" si="6"/>
        <v>8.809221252619838E-2</v>
      </c>
      <c r="U53" s="31" t="n">
        <f t="shared" si="6"/>
        <v>3.9694797509206327E-3</v>
      </c>
      <c r="V53" s="31" t="n">
        <f t="shared" si="6"/>
        <v>6.6710112728874072E-3</v>
      </c>
      <c r="W53" s="31" t="n">
        <f t="shared" si="6"/>
        <v>8.4958859987930534E-3</v>
      </c>
      <c r="X53" s="31" t="n">
        <f t="shared" si="6"/>
        <v>0</v>
      </c>
      <c r="Y53" s="31" t="n">
        <f t="shared" si="6"/>
        <v>0</v>
      </c>
      <c r="Z53" s="31" t="n">
        <f t="shared" si="6"/>
        <v>0</v>
      </c>
      <c r="AA53" s="31" t="n">
        <f t="shared" si="6"/>
        <v>3.0417349947425665E-3</v>
      </c>
      <c r="AB53" s="31" t="n">
        <f t="shared" si="6"/>
        <v>0</v>
      </c>
      <c r="AC53" s="31" t="n">
        <f t="shared" si="6"/>
        <v>0</v>
      </c>
      <c r="AD53" s="31" t="n">
        <f t="shared" si="6"/>
        <v>1.1334080508803167E-3</v>
      </c>
      <c r="AE53" s="31" t="n">
        <f t="shared" si="6"/>
        <v>9.3188616230064133E-3</v>
      </c>
      <c r="AF53" s="31" t="n">
        <f t="shared" si="6"/>
        <v>2.0306346928772204E-3</v>
      </c>
      <c r="AG53" s="31" t="n">
        <f t="shared" si="6"/>
        <v>1.7689229625346948E-3</v>
      </c>
      <c r="AH53" s="31" t="n">
        <f t="shared" si="6"/>
        <v>2.5775186280296105E-3</v>
      </c>
      <c r="AI53" s="31" t="n">
        <f t="shared" si="6"/>
        <v>2.5004940570070772E-2</v>
      </c>
      <c r="AJ53" s="31" t="n">
        <f t="shared" si="6"/>
        <v>0</v>
      </c>
      <c r="AK53" s="31" t="n">
        <f t="shared" si="6"/>
        <v>7.5399976445090092E-3</v>
      </c>
      <c r="AL53" s="31" t="n">
        <f t="shared" si="6"/>
        <v>1.5552881922284837E-3</v>
      </c>
      <c r="AM53" s="31" t="n">
        <f t="shared" si="6"/>
        <v>8.1355444043176121E-3</v>
      </c>
      <c r="AN53" s="7" t="n">
        <f t="shared" si="6"/>
        <v>0.65926887864798089</v>
      </c>
    </row>
  </sheetData>
  <mergeCells count="7">
    <mergeCell ref="CI4:CK4"/>
    <mergeCell ref="CA4:CE4"/>
    <mergeCell ref="A6:A7"/>
    <mergeCell ref="C4:AM4"/>
    <mergeCell ref="AN4:BX4"/>
    <mergeCell ref="BY4:BZ4"/>
    <mergeCell ref="CF4:CH4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" max="1" width="13.140625" hidden="0" customWidth="1"/>
    <col min="2" max="2" width="13.140625" hidden="0" customWidth="1"/>
    <col min="3" max="3" width="18.42578125" hidden="0" customWidth="1"/>
    <col min="4" max="4" width="22.5703125" hidden="0" customWidth="1"/>
    <col min="5" max="5" width="20.7109375" hidden="0" customWidth="1"/>
    <col min="6" max="6" width="16.42578125" hidden="0" customWidth="1"/>
    <col min="7" max="7" width="20.5703125" hidden="0" customWidth="1"/>
    <col min="8" max="8" width="18.85546875" hidden="0" customWidth="1"/>
    <col min="9" max="9" width="18.85546875" hidden="0" customWidth="1"/>
    <col min="10" max="10" width="7.140625" hidden="0" customWidth="1"/>
    <col min="12" max="12" width="13.140625" hidden="0" customWidth="1"/>
    <col min="13" max="13" width="8.28515625" hidden="0" customWidth="1"/>
    <col min="14" max="14" width="12" hidden="0" customWidth="1"/>
    <col min="15" max="15" width="15.28515625" hidden="0" customWidth="1"/>
  </cols>
  <sheetData>
    <row r="2">
      <c r="D2" t="s">
        <v>15</v>
      </c>
    </row>
    <row r="3">
      <c r="D3" s="2" t="s">
        <v>16</v>
      </c>
      <c r="J3" s="2" t="s">
        <v>3</v>
      </c>
    </row>
    <row r="4">
      <c r="D4" s="29" t="s">
        <v>18</v>
      </c>
      <c r="E4" s="29" t="s">
        <v>19</v>
      </c>
      <c r="F4" s="29" t="s">
        <v>172</v>
      </c>
      <c r="G4" s="29" t="s">
        <v>20</v>
      </c>
      <c r="H4" s="29" t="s">
        <v>21</v>
      </c>
      <c r="I4" s="29" t="s">
        <v>171</v>
      </c>
      <c r="J4" s="29" t="s">
        <v>3</v>
      </c>
      <c r="K4" s="29" t="s">
        <v>17</v>
      </c>
    </row>
    <row r="5" ht="15.75" customHeight="1">
      <c r="B5" t="s">
        <v>22</v>
      </c>
      <c r="M5" s="29" t="s">
        <v>557</v>
      </c>
      <c r="N5" s="29" t="s">
        <v>558</v>
      </c>
      <c r="O5" s="29" t="s">
        <v>579</v>
      </c>
    </row>
    <row r="6" ht="15.75" customHeight="1">
      <c r="C6" s="35" t="s">
        <v>23</v>
      </c>
      <c r="D6" s="34"/>
      <c r="E6" s="29"/>
      <c r="F6" s="29"/>
      <c r="G6" s="29"/>
      <c r="H6" s="29"/>
      <c r="I6" s="29"/>
      <c r="J6" s="29"/>
      <c r="K6" s="29"/>
      <c r="M6" s="29" t="s">
        <v>567</v>
      </c>
      <c r="N6" s="29" t="s">
        <v>568</v>
      </c>
      <c r="O6" s="36" t="n">
        <v>57510740.8301544</v>
      </c>
    </row>
    <row r="7" ht="15.75" customHeight="1">
      <c r="C7" s="35" t="s">
        <v>25</v>
      </c>
      <c r="D7" s="34"/>
      <c r="E7" s="29"/>
      <c r="F7" s="29"/>
      <c r="G7" s="29"/>
      <c r="H7" s="29"/>
      <c r="I7" s="29"/>
      <c r="J7" s="29"/>
      <c r="K7" s="29"/>
      <c r="M7" s="29" t="s">
        <v>567</v>
      </c>
      <c r="N7" s="29" t="s">
        <v>569</v>
      </c>
      <c r="O7" s="36" t="n">
        <v>77436982.5575256</v>
      </c>
    </row>
    <row r="8" ht="15.75" customHeight="1">
      <c r="C8" s="35" t="s">
        <v>26</v>
      </c>
      <c r="D8" s="34"/>
      <c r="E8" s="29"/>
      <c r="F8" s="29"/>
      <c r="G8" s="29"/>
      <c r="H8" s="29"/>
      <c r="I8" s="29"/>
      <c r="J8" s="29"/>
      <c r="K8" s="29"/>
      <c r="M8" s="29" t="s">
        <v>567</v>
      </c>
      <c r="N8" s="29" t="s">
        <v>570</v>
      </c>
      <c r="O8" s="36" t="n">
        <v>104578879.424477</v>
      </c>
    </row>
    <row r="9" ht="15.75" customHeight="1">
      <c r="C9" s="35" t="s">
        <v>27</v>
      </c>
      <c r="D9" s="34"/>
      <c r="E9" s="29"/>
      <c r="F9" s="29"/>
      <c r="G9" s="29"/>
      <c r="H9" s="29"/>
      <c r="I9" s="29"/>
      <c r="J9" s="29"/>
      <c r="K9" s="29"/>
      <c r="M9" s="29" t="s">
        <v>567</v>
      </c>
      <c r="N9" s="29" t="s">
        <v>571</v>
      </c>
      <c r="O9" s="36" t="n">
        <v>124723382.457657</v>
      </c>
    </row>
    <row r="10" ht="15.75" customHeight="1">
      <c r="C10" s="35" t="s">
        <v>24</v>
      </c>
      <c r="D10" s="34"/>
      <c r="E10" s="29"/>
      <c r="F10" s="29"/>
      <c r="G10" s="29"/>
      <c r="H10" s="29"/>
      <c r="I10" s="29"/>
      <c r="J10" s="29"/>
      <c r="K10" s="29"/>
      <c r="M10" s="29" t="s">
        <v>567</v>
      </c>
      <c r="N10" s="29" t="s">
        <v>572</v>
      </c>
      <c r="O10" s="36" t="n">
        <v>203923504.006729</v>
      </c>
    </row>
    <row r="11" ht="15.75" customHeight="1">
      <c r="C11" s="35" t="s">
        <v>28</v>
      </c>
      <c r="D11" s="34"/>
      <c r="E11" s="29"/>
      <c r="F11" s="29"/>
      <c r="G11" s="29"/>
      <c r="H11" s="29"/>
      <c r="I11" s="29"/>
      <c r="J11" s="29"/>
      <c r="K11" s="29"/>
      <c r="M11" s="29" t="s">
        <v>573</v>
      </c>
      <c r="N11" s="29" t="s">
        <v>568</v>
      </c>
      <c r="O11" s="36" t="n">
        <v>91338333.8843155</v>
      </c>
    </row>
    <row r="12" ht="15.75" customHeight="1">
      <c r="C12" s="35" t="s">
        <v>29</v>
      </c>
      <c r="D12" s="34"/>
      <c r="E12" s="29"/>
      <c r="F12" s="29"/>
      <c r="G12" s="29"/>
      <c r="H12" s="29"/>
      <c r="I12" s="29"/>
      <c r="J12" s="29"/>
      <c r="K12" s="29"/>
      <c r="M12" s="29" t="s">
        <v>573</v>
      </c>
      <c r="N12" s="29" t="s">
        <v>569</v>
      </c>
      <c r="O12" s="36" t="n">
        <v>172982395.871185</v>
      </c>
    </row>
    <row r="13" ht="15.75" customHeight="1">
      <c r="C13" s="35" t="s">
        <v>30</v>
      </c>
      <c r="D13" s="34"/>
      <c r="E13" s="29"/>
      <c r="F13" s="29"/>
      <c r="G13" s="29"/>
      <c r="H13" s="29"/>
      <c r="I13" s="29"/>
      <c r="J13" s="29"/>
      <c r="K13" s="29"/>
      <c r="M13" s="29" t="s">
        <v>573</v>
      </c>
      <c r="N13" s="29" t="s">
        <v>570</v>
      </c>
      <c r="O13" s="36" t="n">
        <v>303575256.643181</v>
      </c>
    </row>
    <row r="14" ht="15.75" customHeight="1">
      <c r="C14" s="35" t="s">
        <v>31</v>
      </c>
      <c r="D14" s="34"/>
      <c r="E14" s="29"/>
      <c r="F14" s="29"/>
      <c r="G14" s="29"/>
      <c r="H14" s="29"/>
      <c r="I14" s="29"/>
      <c r="J14" s="29"/>
      <c r="K14" s="29"/>
      <c r="M14" s="29" t="s">
        <v>573</v>
      </c>
      <c r="N14" s="29" t="s">
        <v>571</v>
      </c>
      <c r="O14" s="36" t="n">
        <v>397204824.522362</v>
      </c>
    </row>
    <row r="15" ht="15.75" customHeight="1">
      <c r="C15" s="35" t="s">
        <v>32</v>
      </c>
      <c r="D15" s="34"/>
      <c r="E15" s="29"/>
      <c r="F15" s="29"/>
      <c r="G15" s="29"/>
      <c r="H15" s="29"/>
      <c r="I15" s="29"/>
      <c r="J15" s="29"/>
      <c r="K15" s="29"/>
      <c r="M15" s="29" t="s">
        <v>573</v>
      </c>
      <c r="N15" s="29" t="s">
        <v>572</v>
      </c>
      <c r="O15" s="36" t="n">
        <v>762309666.749302</v>
      </c>
    </row>
    <row r="16">
      <c r="B16" t="s">
        <v>33</v>
      </c>
    </row>
    <row r="17">
      <c r="C17" t="s">
        <v>33</v>
      </c>
      <c r="D17" s="29"/>
      <c r="E17" s="29"/>
      <c r="F17" s="29"/>
      <c r="G17" s="29"/>
      <c r="H17" s="29"/>
      <c r="I17" s="29"/>
      <c r="J17" s="29"/>
      <c r="K17" s="29"/>
    </row>
    <row r="21">
      <c r="A21" s="29" t="s">
        <v>467</v>
      </c>
      <c r="B21" s="29" t="s">
        <v>557</v>
      </c>
      <c r="C21" s="29" t="s">
        <v>558</v>
      </c>
      <c r="D21" s="29" t="s">
        <v>559</v>
      </c>
      <c r="E21" s="29" t="s">
        <v>560</v>
      </c>
      <c r="F21" s="29" t="s">
        <v>561</v>
      </c>
      <c r="G21" s="29" t="s">
        <v>562</v>
      </c>
      <c r="H21" s="29" t="s">
        <v>563</v>
      </c>
      <c r="I21" s="29" t="s">
        <v>564</v>
      </c>
    </row>
    <row r="22">
      <c r="A22" s="29" t="s">
        <v>468</v>
      </c>
      <c r="B22" s="29" t="s">
        <v>567</v>
      </c>
      <c r="C22" s="29" t="s">
        <v>568</v>
      </c>
      <c r="D22" s="36" t="n">
        <v>7071448.82917786</v>
      </c>
      <c r="E22" s="36" t="n">
        <v>73976895.9790382</v>
      </c>
      <c r="F22" s="36" t="n">
        <v>40873369.3138657</v>
      </c>
      <c r="G22" s="36" t="n">
        <v>13240854.3257904</v>
      </c>
      <c r="H22" s="36" t="n">
        <v>149888607.971859</v>
      </c>
      <c r="I22" s="36" t="n">
        <v>35772884.3466873</v>
      </c>
    </row>
    <row r="23">
      <c r="A23" s="29" t="s">
        <v>468</v>
      </c>
      <c r="B23" s="29" t="s">
        <v>567</v>
      </c>
      <c r="C23" s="29" t="s">
        <v>569</v>
      </c>
      <c r="D23" s="36" t="n">
        <v>3136840.37597656</v>
      </c>
      <c r="E23" s="36" t="n">
        <v>69199593.0754967</v>
      </c>
      <c r="F23" s="36" t="n">
        <v>62840081.2849197</v>
      </c>
      <c r="G23" s="36" t="n">
        <v>21365569.8562737</v>
      </c>
      <c r="H23" s="36" t="n">
        <v>185579382.279079</v>
      </c>
      <c r="I23" s="36" t="n">
        <v>43775773.8597336</v>
      </c>
    </row>
    <row r="24">
      <c r="A24" s="29" t="s">
        <v>468</v>
      </c>
      <c r="B24" s="29" t="s">
        <v>567</v>
      </c>
      <c r="C24" s="29" t="s">
        <v>570</v>
      </c>
      <c r="D24" s="36" t="n">
        <v>3384630.59442139</v>
      </c>
      <c r="E24" s="36" t="n">
        <v>68131257.7435989</v>
      </c>
      <c r="F24" s="36" t="n">
        <v>62812281.6137924</v>
      </c>
      <c r="G24" s="36" t="n">
        <v>9797217.24857712</v>
      </c>
      <c r="H24" s="36" t="n">
        <v>181840369.616566</v>
      </c>
      <c r="I24" s="36" t="n">
        <v>53134918.1679459</v>
      </c>
    </row>
    <row r="25">
      <c r="A25" s="29" t="s">
        <v>468</v>
      </c>
      <c r="B25" s="29" t="s">
        <v>567</v>
      </c>
      <c r="C25" s="29" t="s">
        <v>571</v>
      </c>
      <c r="D25" s="36" t="n">
        <v>2903819.61181641</v>
      </c>
      <c r="E25" s="36" t="n">
        <v>89812175.4410439</v>
      </c>
      <c r="F25" s="36" t="n">
        <v>101771026.747917</v>
      </c>
      <c r="G25" s="36" t="n">
        <v>9141380.6729126</v>
      </c>
      <c r="H25" s="36" t="n">
        <v>243339687.548706</v>
      </c>
      <c r="I25" s="36" t="n">
        <v>104186022.091248</v>
      </c>
    </row>
    <row r="26">
      <c r="A26" s="29" t="s">
        <v>468</v>
      </c>
      <c r="B26" s="29" t="s">
        <v>567</v>
      </c>
      <c r="C26" s="29" t="s">
        <v>572</v>
      </c>
      <c r="D26" s="36" t="n">
        <v>3978436.93572998</v>
      </c>
      <c r="E26" s="36" t="n">
        <v>67394472.9006729</v>
      </c>
      <c r="F26" s="36" t="n">
        <v>213109247.502335</v>
      </c>
      <c r="G26" s="36" t="n">
        <v>6026684.33227539</v>
      </c>
      <c r="H26" s="36" t="n">
        <v>192906974.750156</v>
      </c>
      <c r="I26" s="36" t="n">
        <v>206728151.591595</v>
      </c>
    </row>
    <row r="27">
      <c r="A27" s="29" t="s">
        <v>469</v>
      </c>
      <c r="B27" s="29" t="s">
        <v>573</v>
      </c>
      <c r="C27" s="29" t="s">
        <v>568</v>
      </c>
      <c r="D27" s="36" t="n">
        <v>10106488.5680389</v>
      </c>
      <c r="E27" s="36" t="n">
        <v>140832560.823072</v>
      </c>
      <c r="F27" s="36" t="n">
        <v>74981954.7261658</v>
      </c>
      <c r="G27" s="36" t="n">
        <v>9820052.0111084</v>
      </c>
      <c r="H27" s="36" t="n">
        <v>166174929.457138</v>
      </c>
      <c r="I27" s="36" t="n">
        <v>50228610.0851097</v>
      </c>
    </row>
    <row r="28">
      <c r="A28" s="29" t="s">
        <v>469</v>
      </c>
      <c r="B28" s="29" t="s">
        <v>573</v>
      </c>
      <c r="C28" s="29" t="s">
        <v>569</v>
      </c>
      <c r="D28" s="36" t="n">
        <v>14984586.892395</v>
      </c>
      <c r="E28" s="36" t="n">
        <v>143794440.460083</v>
      </c>
      <c r="F28" s="36" t="n">
        <v>180076456.189816</v>
      </c>
      <c r="G28" s="36" t="n">
        <v>23640280.605072</v>
      </c>
      <c r="H28" s="36" t="n">
        <v>270874403.36475</v>
      </c>
      <c r="I28" s="36" t="n">
        <v>171555924.307556</v>
      </c>
    </row>
    <row r="29">
      <c r="A29" s="29" t="s">
        <v>469</v>
      </c>
      <c r="B29" s="29" t="s">
        <v>573</v>
      </c>
      <c r="C29" s="29" t="s">
        <v>570</v>
      </c>
      <c r="D29" s="36" t="n">
        <v>3875825.66268921</v>
      </c>
      <c r="E29" s="36" t="n">
        <v>251290586.022551</v>
      </c>
      <c r="F29" s="36" t="n">
        <v>353147863.970896</v>
      </c>
      <c r="G29" s="36" t="n">
        <v>5550498.48442078</v>
      </c>
      <c r="H29" s="36" t="n">
        <v>361493522.797321</v>
      </c>
      <c r="I29" s="36" t="n">
        <v>395323767.69606</v>
      </c>
    </row>
    <row r="30">
      <c r="A30" s="29" t="s">
        <v>469</v>
      </c>
      <c r="B30" s="29" t="s">
        <v>573</v>
      </c>
      <c r="C30" s="29" t="s">
        <v>571</v>
      </c>
      <c r="D30" s="36" t="n">
        <v>3120366.76712036</v>
      </c>
      <c r="E30" s="36" t="n">
        <v>236333188.55094</v>
      </c>
      <c r="F30" s="36" t="n">
        <v>531182421.607491</v>
      </c>
      <c r="G30" s="36" t="n">
        <v>2986761.77215576</v>
      </c>
      <c r="H30" s="36" t="n">
        <v>454390332.196953</v>
      </c>
      <c r="I30" s="36" t="n">
        <v>583664653.790487</v>
      </c>
    </row>
    <row r="31">
      <c r="A31" s="29" t="s">
        <v>469</v>
      </c>
      <c r="B31" s="29" t="s">
        <v>573</v>
      </c>
      <c r="C31" s="29" t="s">
        <v>572</v>
      </c>
      <c r="D31" s="36" t="n">
        <v>10523004.8268127</v>
      </c>
      <c r="E31" s="36" t="n">
        <v>215233167.841349</v>
      </c>
      <c r="F31" s="36" t="n">
        <v>1088737654.96548</v>
      </c>
      <c r="G31" s="36" t="n">
        <v>10546092.8552246</v>
      </c>
      <c r="H31" s="36" t="n">
        <v>386107079.90502</v>
      </c>
      <c r="I31" s="36" t="n">
        <v>1244785293.47909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L2" sqref="L2"/>
    </sheetView>
  </sheetViews>
  <sheetFormatPr defaultRowHeight="15.0" baseColWidth="10"/>
  <cols>
    <col min="1" max="1" width="10.7109375" hidden="0" customWidth="1"/>
    <col min="2" max="2" width="22.28515625" hidden="0" customWidth="1"/>
    <col min="3" max="3" width="13.140625" hidden="0" customWidth="1"/>
    <col min="4" max="4" width="8.28515625" hidden="0" customWidth="1"/>
    <col min="5" max="5" width="16.42578125" hidden="0" customWidth="1"/>
    <col min="6" max="6" width="20.42578125" hidden="0" customWidth="1"/>
    <col min="7" max="7" width="16.85546875" hidden="0" customWidth="1"/>
    <col min="8" max="8" width="14.28515625" hidden="0" customWidth="1"/>
    <col min="9" max="9" width="18.28515625" hidden="0" customWidth="1"/>
    <col min="10" max="10" width="14.7109375" hidden="0" customWidth="1"/>
  </cols>
  <sheetData>
    <row r="1">
      <c r="A1" s="29" t="s">
        <v>555</v>
      </c>
      <c r="B1" s="29" t="s">
        <v>556</v>
      </c>
      <c r="C1" s="29" t="s">
        <v>557</v>
      </c>
      <c r="D1" s="29" t="s">
        <v>558</v>
      </c>
      <c r="E1" s="29" t="s">
        <v>559</v>
      </c>
      <c r="F1" s="29" t="s">
        <v>560</v>
      </c>
      <c r="G1" s="29" t="s">
        <v>561</v>
      </c>
      <c r="H1" s="29" t="s">
        <v>562</v>
      </c>
      <c r="I1" s="29" t="s">
        <v>563</v>
      </c>
      <c r="J1" s="29" t="s">
        <v>564</v>
      </c>
    </row>
    <row r="2">
      <c r="A2" s="37" t="s">
        <v>565</v>
      </c>
      <c r="B2" s="29" t="s">
        <v>566</v>
      </c>
      <c r="C2" s="29" t="s">
        <v>567</v>
      </c>
      <c r="D2" s="29" t="s">
        <v>568</v>
      </c>
      <c r="E2" s="29" t="n">
        <v>6570740.98310852</v>
      </c>
      <c r="F2" s="29" t="n">
        <v>73766574.1101418</v>
      </c>
      <c r="G2" s="29" t="n">
        <v>40787523.1552658</v>
      </c>
      <c r="H2" s="29" t="n">
        <v>12988282.8307343</v>
      </c>
      <c r="I2" s="29" t="n">
        <v>148365637.938595</v>
      </c>
      <c r="J2" s="29" t="n">
        <v>35708472.5730057</v>
      </c>
    </row>
    <row r="3">
      <c r="A3" s="37" t="s">
        <v>565</v>
      </c>
      <c r="B3" s="29" t="s">
        <v>566</v>
      </c>
      <c r="C3" s="29" t="s">
        <v>567</v>
      </c>
      <c r="D3" s="29" t="s">
        <v>569</v>
      </c>
      <c r="E3" s="29" t="n">
        <v>3136840.37597656</v>
      </c>
      <c r="F3" s="29" t="n">
        <v>68728532.6224632</v>
      </c>
      <c r="G3" s="29" t="n">
        <v>61977982.1611557</v>
      </c>
      <c r="H3" s="29" t="n">
        <v>21365569.8562737</v>
      </c>
      <c r="I3" s="29" t="n">
        <v>184010016.475933</v>
      </c>
      <c r="J3" s="29" t="n">
        <v>43660810.9576645</v>
      </c>
    </row>
    <row r="4">
      <c r="A4" s="37" t="s">
        <v>565</v>
      </c>
      <c r="B4" s="29" t="s">
        <v>566</v>
      </c>
      <c r="C4" s="29" t="s">
        <v>567</v>
      </c>
      <c r="D4" s="29" t="s">
        <v>570</v>
      </c>
      <c r="E4" s="29" t="n">
        <v>3384630.59442139</v>
      </c>
      <c r="F4" s="29" t="n">
        <v>66745137.22892</v>
      </c>
      <c r="G4" s="29" t="n">
        <v>62812281.6137924</v>
      </c>
      <c r="H4" s="29" t="n">
        <v>9797217.24857712</v>
      </c>
      <c r="I4" s="29" t="n">
        <v>177132724.629078</v>
      </c>
      <c r="J4" s="29" t="n">
        <v>52277912.0918961</v>
      </c>
    </row>
    <row r="5">
      <c r="A5" s="37" t="s">
        <v>565</v>
      </c>
      <c r="B5" s="29" t="s">
        <v>566</v>
      </c>
      <c r="C5" s="29" t="s">
        <v>567</v>
      </c>
      <c r="D5" s="29" t="s">
        <v>571</v>
      </c>
      <c r="E5" s="29" t="n">
        <v>2903819.61181641</v>
      </c>
      <c r="F5" s="29" t="n">
        <v>89122462.9166298</v>
      </c>
      <c r="G5" s="29" t="n">
        <v>101713497.75164</v>
      </c>
      <c r="H5" s="29" t="n">
        <v>9141380.6729126</v>
      </c>
      <c r="I5" s="29" t="n">
        <v>238094748.679611</v>
      </c>
      <c r="J5" s="29" t="n">
        <v>101798848.775818</v>
      </c>
    </row>
    <row r="6">
      <c r="A6" s="37" t="s">
        <v>565</v>
      </c>
      <c r="B6" s="29" t="s">
        <v>566</v>
      </c>
      <c r="C6" s="29" t="s">
        <v>567</v>
      </c>
      <c r="D6" s="29" t="s">
        <v>572</v>
      </c>
      <c r="E6" s="29" t="n">
        <v>3978436.93572998</v>
      </c>
      <c r="F6" s="29" t="n">
        <v>66745041.5560684</v>
      </c>
      <c r="G6" s="29" t="n">
        <v>211525604.194077</v>
      </c>
      <c r="H6" s="29" t="n">
        <v>5942358.29315186</v>
      </c>
      <c r="I6" s="29" t="n">
        <v>188192131.611927</v>
      </c>
      <c r="J6" s="29" t="n">
        <v>201619599.416454</v>
      </c>
    </row>
    <row r="7">
      <c r="A7" s="37" t="s">
        <v>565</v>
      </c>
      <c r="B7" s="29" t="s">
        <v>566</v>
      </c>
      <c r="C7" s="29" t="s">
        <v>573</v>
      </c>
      <c r="D7" s="29" t="s">
        <v>568</v>
      </c>
      <c r="E7" s="29" t="n">
        <v>10106488.5680389</v>
      </c>
      <c r="F7" s="29" t="n">
        <v>140823577.191557</v>
      </c>
      <c r="G7" s="29" t="n">
        <v>74910640.6255188</v>
      </c>
      <c r="H7" s="29" t="n">
        <v>9820052.0111084</v>
      </c>
      <c r="I7" s="29" t="n">
        <v>165500074.223373</v>
      </c>
      <c r="J7" s="29" t="n">
        <v>48378988.8967552</v>
      </c>
    </row>
    <row r="8">
      <c r="A8" s="37" t="s">
        <v>565</v>
      </c>
      <c r="B8" s="29" t="s">
        <v>566</v>
      </c>
      <c r="C8" s="29" t="s">
        <v>573</v>
      </c>
      <c r="D8" s="29" t="s">
        <v>569</v>
      </c>
      <c r="E8" s="29" t="n">
        <v>14984586.892395</v>
      </c>
      <c r="F8" s="29" t="n">
        <v>143794440.460083</v>
      </c>
      <c r="G8" s="29" t="n">
        <v>179786529.623653</v>
      </c>
      <c r="H8" s="29" t="n">
        <v>23640280.605072</v>
      </c>
      <c r="I8" s="29" t="n">
        <v>270557953.972813</v>
      </c>
      <c r="J8" s="29" t="n">
        <v>171433391.72699</v>
      </c>
    </row>
    <row r="9">
      <c r="A9" s="37" t="s">
        <v>565</v>
      </c>
      <c r="B9" s="29" t="s">
        <v>566</v>
      </c>
      <c r="C9" s="29" t="s">
        <v>573</v>
      </c>
      <c r="D9" s="29" t="s">
        <v>570</v>
      </c>
      <c r="E9" s="29" t="n">
        <v>3875825.66268921</v>
      </c>
      <c r="F9" s="29" t="n">
        <v>249766387.386686</v>
      </c>
      <c r="G9" s="29" t="n">
        <v>342506985.812937</v>
      </c>
      <c r="H9" s="29" t="n">
        <v>5550498.48442078</v>
      </c>
      <c r="I9" s="29" t="n">
        <v>360084552.644276</v>
      </c>
      <c r="J9" s="29" t="n">
        <v>392662434.151138</v>
      </c>
    </row>
    <row r="10">
      <c r="A10" s="37" t="s">
        <v>565</v>
      </c>
      <c r="B10" s="29" t="s">
        <v>566</v>
      </c>
      <c r="C10" s="29" t="s">
        <v>573</v>
      </c>
      <c r="D10" s="29" t="s">
        <v>571</v>
      </c>
      <c r="E10" s="29" t="n">
        <v>3120366.76712036</v>
      </c>
      <c r="F10" s="29" t="n">
        <v>235155436.202993</v>
      </c>
      <c r="G10" s="29" t="n">
        <v>528706566.998955</v>
      </c>
      <c r="H10" s="29" t="n">
        <v>2986761.77215576</v>
      </c>
      <c r="I10" s="29" t="n">
        <v>444243098.245766</v>
      </c>
      <c r="J10" s="29" t="n">
        <v>582802079.247107</v>
      </c>
    </row>
    <row r="11">
      <c r="A11" s="37" t="s">
        <v>565</v>
      </c>
      <c r="B11" s="29" t="s">
        <v>566</v>
      </c>
      <c r="C11" s="29" t="s">
        <v>573</v>
      </c>
      <c r="D11" s="29" t="s">
        <v>572</v>
      </c>
      <c r="E11" s="29" t="n">
        <v>10523004.8268127</v>
      </c>
      <c r="F11" s="29" t="n">
        <v>212907192.221079</v>
      </c>
      <c r="G11" s="29" t="n">
        <v>1079006518.15517</v>
      </c>
      <c r="H11" s="29" t="n">
        <v>10546092.8552246</v>
      </c>
      <c r="I11" s="29" t="n">
        <v>385400389.237295</v>
      </c>
      <c r="J11" s="29" t="n">
        <v>1235887498.30011</v>
      </c>
    </row>
    <row r="12">
      <c r="A12" s="37" t="s">
        <v>565</v>
      </c>
      <c r="B12" s="29" t="s">
        <v>574</v>
      </c>
      <c r="C12" s="29" t="s">
        <v>567</v>
      </c>
      <c r="D12" s="29" t="s">
        <v>568</v>
      </c>
      <c r="E12" s="29" t="n">
        <v>0</v>
      </c>
      <c r="F12" s="29" t="n">
        <v>72764.7705078125</v>
      </c>
      <c r="G12" s="29" t="n">
        <v>0</v>
      </c>
      <c r="H12" s="29" t="n">
        <v>0</v>
      </c>
      <c r="I12" s="29" t="n">
        <v>220822.132873535</v>
      </c>
      <c r="J12" s="29" t="n">
        <v>0</v>
      </c>
    </row>
    <row r="13">
      <c r="A13" s="37" t="s">
        <v>565</v>
      </c>
      <c r="B13" s="29" t="s">
        <v>574</v>
      </c>
      <c r="C13" s="29" t="s">
        <v>567</v>
      </c>
      <c r="D13" s="29" t="s">
        <v>569</v>
      </c>
      <c r="E13" s="29" t="n">
        <v>0</v>
      </c>
      <c r="F13" s="29" t="n">
        <v>51855.0224304199</v>
      </c>
      <c r="G13" s="29" t="n">
        <v>849999.618530273</v>
      </c>
      <c r="H13" s="29" t="n">
        <v>0</v>
      </c>
      <c r="I13" s="29" t="n">
        <v>125895.309448242</v>
      </c>
      <c r="J13" s="29" t="n">
        <v>0</v>
      </c>
    </row>
    <row r="14">
      <c r="A14" s="37" t="s">
        <v>565</v>
      </c>
      <c r="B14" s="29" t="s">
        <v>574</v>
      </c>
      <c r="C14" s="29" t="s">
        <v>567</v>
      </c>
      <c r="D14" s="29" t="s">
        <v>570</v>
      </c>
      <c r="E14" s="29" t="n">
        <v>0</v>
      </c>
      <c r="F14" s="29" t="n">
        <v>58769.0254211426</v>
      </c>
      <c r="G14" s="29" t="n">
        <v>0</v>
      </c>
      <c r="H14" s="29" t="n">
        <v>0</v>
      </c>
      <c r="I14" s="29" t="n">
        <v>776077.852630615</v>
      </c>
      <c r="J14" s="29" t="n">
        <v>0</v>
      </c>
    </row>
    <row r="15">
      <c r="A15" s="37" t="s">
        <v>565</v>
      </c>
      <c r="B15" s="29" t="s">
        <v>574</v>
      </c>
      <c r="C15" s="29" t="s">
        <v>567</v>
      </c>
      <c r="D15" s="29" t="s">
        <v>571</v>
      </c>
      <c r="E15" s="29" t="n">
        <v>0</v>
      </c>
      <c r="F15" s="29" t="n">
        <v>0</v>
      </c>
      <c r="G15" s="29" t="n">
        <v>57528.9962768555</v>
      </c>
      <c r="H15" s="29" t="n">
        <v>0</v>
      </c>
      <c r="I15" s="29" t="n">
        <v>1200190.24085999</v>
      </c>
      <c r="J15" s="29" t="n">
        <v>2302029.77371216</v>
      </c>
    </row>
    <row r="16">
      <c r="A16" s="37" t="s">
        <v>565</v>
      </c>
      <c r="B16" s="29" t="s">
        <v>574</v>
      </c>
      <c r="C16" s="29" t="s">
        <v>567</v>
      </c>
      <c r="D16" s="29" t="s">
        <v>572</v>
      </c>
      <c r="E16" s="29" t="n">
        <v>0</v>
      </c>
      <c r="F16" s="29" t="n">
        <v>252375.137329102</v>
      </c>
      <c r="G16" s="29" t="n">
        <v>824112.224578857</v>
      </c>
      <c r="H16" s="29" t="n">
        <v>0</v>
      </c>
      <c r="I16" s="29" t="n">
        <v>660899.954223633</v>
      </c>
      <c r="J16" s="29" t="n">
        <v>4857654.17175293</v>
      </c>
    </row>
    <row r="17">
      <c r="A17" s="37" t="s">
        <v>565</v>
      </c>
      <c r="B17" s="29" t="s">
        <v>574</v>
      </c>
      <c r="C17" s="29" t="s">
        <v>573</v>
      </c>
      <c r="D17" s="29" t="s">
        <v>568</v>
      </c>
      <c r="E17" s="29" t="n">
        <v>0</v>
      </c>
      <c r="F17" s="29" t="n">
        <v>0</v>
      </c>
      <c r="G17" s="29" t="n">
        <v>0</v>
      </c>
      <c r="H17" s="29" t="n">
        <v>0</v>
      </c>
      <c r="I17" s="29" t="n">
        <v>0</v>
      </c>
      <c r="J17" s="29" t="n">
        <v>1849621.18835449</v>
      </c>
    </row>
    <row r="18">
      <c r="A18" s="37" t="s">
        <v>565</v>
      </c>
      <c r="B18" s="29" t="s">
        <v>574</v>
      </c>
      <c r="C18" s="29" t="s">
        <v>573</v>
      </c>
      <c r="D18" s="29" t="s">
        <v>569</v>
      </c>
      <c r="E18" s="29" t="n">
        <v>0</v>
      </c>
      <c r="F18" s="29" t="n">
        <v>0</v>
      </c>
      <c r="G18" s="29" t="n">
        <v>0</v>
      </c>
      <c r="H18" s="29" t="n">
        <v>0</v>
      </c>
      <c r="I18" s="29" t="n">
        <v>46026.195526123</v>
      </c>
      <c r="J18" s="29" t="n">
        <v>0</v>
      </c>
    </row>
    <row r="19">
      <c r="A19" s="37" t="s">
        <v>565</v>
      </c>
      <c r="B19" s="29" t="s">
        <v>574</v>
      </c>
      <c r="C19" s="29" t="s">
        <v>573</v>
      </c>
      <c r="D19" s="29" t="s">
        <v>570</v>
      </c>
      <c r="E19" s="29" t="n">
        <v>0</v>
      </c>
      <c r="F19" s="29" t="n">
        <v>0</v>
      </c>
      <c r="G19" s="29" t="n">
        <v>2618844.140625</v>
      </c>
      <c r="H19" s="29" t="n">
        <v>0</v>
      </c>
      <c r="I19" s="29" t="n">
        <v>846727.844238281</v>
      </c>
      <c r="J19" s="29" t="n">
        <v>1924016.8762207</v>
      </c>
    </row>
    <row r="20">
      <c r="A20" s="37" t="s">
        <v>565</v>
      </c>
      <c r="B20" s="29" t="s">
        <v>574</v>
      </c>
      <c r="C20" s="29" t="s">
        <v>573</v>
      </c>
      <c r="D20" s="29" t="s">
        <v>571</v>
      </c>
      <c r="E20" s="29" t="n">
        <v>0</v>
      </c>
      <c r="F20" s="29" t="n">
        <v>0</v>
      </c>
      <c r="G20" s="29" t="n">
        <v>2430646.65527344</v>
      </c>
      <c r="H20" s="29" t="n">
        <v>0</v>
      </c>
      <c r="I20" s="29" t="n">
        <v>2551640.87677002</v>
      </c>
      <c r="J20" s="29" t="n">
        <v>667846.343994141</v>
      </c>
    </row>
    <row r="21">
      <c r="A21" s="37" t="s">
        <v>565</v>
      </c>
      <c r="B21" s="29" t="s">
        <v>574</v>
      </c>
      <c r="C21" s="29" t="s">
        <v>573</v>
      </c>
      <c r="D21" s="29" t="s">
        <v>572</v>
      </c>
      <c r="E21" s="29" t="n">
        <v>0</v>
      </c>
      <c r="F21" s="29" t="n">
        <v>0</v>
      </c>
      <c r="G21" s="29" t="n">
        <v>4848429.37011719</v>
      </c>
      <c r="H21" s="29" t="n">
        <v>0</v>
      </c>
      <c r="I21" s="29" t="n">
        <v>574161.950683594</v>
      </c>
      <c r="J21" s="29" t="n">
        <v>8449068.73245239</v>
      </c>
    </row>
    <row r="22">
      <c r="A22" s="37" t="s">
        <v>565</v>
      </c>
      <c r="B22" s="29" t="s">
        <v>575</v>
      </c>
      <c r="C22" s="29" t="s">
        <v>567</v>
      </c>
      <c r="D22" s="29" t="s">
        <v>568</v>
      </c>
      <c r="E22" s="29" t="n">
        <v>500707.846069336</v>
      </c>
      <c r="F22" s="29" t="n">
        <v>137557.098388672</v>
      </c>
      <c r="G22" s="29" t="n">
        <v>85846.1585998535</v>
      </c>
      <c r="H22" s="29" t="n">
        <v>252571.495056152</v>
      </c>
      <c r="I22" s="29" t="n">
        <v>1302147.90039062</v>
      </c>
      <c r="J22" s="29" t="n">
        <v>64411.7736816406</v>
      </c>
    </row>
    <row r="23">
      <c r="A23" s="37" t="s">
        <v>565</v>
      </c>
      <c r="B23" s="29" t="s">
        <v>575</v>
      </c>
      <c r="C23" s="29" t="s">
        <v>567</v>
      </c>
      <c r="D23" s="29" t="s">
        <v>569</v>
      </c>
      <c r="E23" s="29" t="n">
        <v>0</v>
      </c>
      <c r="F23" s="29" t="n">
        <v>419205.430603027</v>
      </c>
      <c r="G23" s="29" t="n">
        <v>12099.5052337646</v>
      </c>
      <c r="H23" s="29" t="n">
        <v>0</v>
      </c>
      <c r="I23" s="29" t="n">
        <v>1443470.49369812</v>
      </c>
      <c r="J23" s="29" t="n">
        <v>114962.902069092</v>
      </c>
    </row>
    <row r="24">
      <c r="A24" s="37" t="s">
        <v>565</v>
      </c>
      <c r="B24" s="29" t="s">
        <v>575</v>
      </c>
      <c r="C24" s="29" t="s">
        <v>567</v>
      </c>
      <c r="D24" s="29" t="s">
        <v>570</v>
      </c>
      <c r="E24" s="29" t="n">
        <v>0</v>
      </c>
      <c r="F24" s="29" t="n">
        <v>1327351.48925781</v>
      </c>
      <c r="G24" s="29" t="n">
        <v>0</v>
      </c>
      <c r="H24" s="29" t="n">
        <v>0</v>
      </c>
      <c r="I24" s="29" t="n">
        <v>3931567.13485718</v>
      </c>
      <c r="J24" s="29" t="n">
        <v>857006.076049805</v>
      </c>
    </row>
    <row r="25">
      <c r="A25" s="37" t="s">
        <v>565</v>
      </c>
      <c r="B25" s="29" t="s">
        <v>575</v>
      </c>
      <c r="C25" s="29" t="s">
        <v>567</v>
      </c>
      <c r="D25" s="29" t="s">
        <v>571</v>
      </c>
      <c r="E25" s="29" t="n">
        <v>0</v>
      </c>
      <c r="F25" s="29" t="n">
        <v>689712.524414062</v>
      </c>
      <c r="G25" s="29" t="n">
        <v>0</v>
      </c>
      <c r="H25" s="29" t="n">
        <v>0</v>
      </c>
      <c r="I25" s="29" t="n">
        <v>4044748.62823486</v>
      </c>
      <c r="J25" s="29" t="n">
        <v>85143.5417175293</v>
      </c>
    </row>
    <row r="26">
      <c r="A26" s="37" t="s">
        <v>565</v>
      </c>
      <c r="B26" s="29" t="s">
        <v>575</v>
      </c>
      <c r="C26" s="29" t="s">
        <v>567</v>
      </c>
      <c r="D26" s="29" t="s">
        <v>572</v>
      </c>
      <c r="E26" s="29" t="n">
        <v>0</v>
      </c>
      <c r="F26" s="29" t="n">
        <v>397056.207275391</v>
      </c>
      <c r="G26" s="29" t="n">
        <v>759531.083679199</v>
      </c>
      <c r="H26" s="29" t="n">
        <v>84326.0391235352</v>
      </c>
      <c r="I26" s="29" t="n">
        <v>4053943.18400574</v>
      </c>
      <c r="J26" s="29" t="n">
        <v>250898.003387451</v>
      </c>
    </row>
    <row r="27">
      <c r="A27" s="37" t="s">
        <v>565</v>
      </c>
      <c r="B27" s="29" t="s">
        <v>575</v>
      </c>
      <c r="C27" s="29" t="s">
        <v>573</v>
      </c>
      <c r="D27" s="29" t="s">
        <v>568</v>
      </c>
      <c r="E27" s="29" t="n">
        <v>0</v>
      </c>
      <c r="F27" s="29" t="n">
        <v>8983.63151550293</v>
      </c>
      <c r="G27" s="29" t="n">
        <v>71314.1006469727</v>
      </c>
      <c r="H27" s="29" t="n">
        <v>0</v>
      </c>
      <c r="I27" s="29" t="n">
        <v>674855.233764648</v>
      </c>
      <c r="J27" s="29" t="n">
        <v>0</v>
      </c>
    </row>
    <row r="28">
      <c r="A28" s="37" t="s">
        <v>565</v>
      </c>
      <c r="B28" s="29" t="s">
        <v>575</v>
      </c>
      <c r="C28" s="29" t="s">
        <v>573</v>
      </c>
      <c r="D28" s="29" t="s">
        <v>569</v>
      </c>
      <c r="E28" s="29" t="n">
        <v>0</v>
      </c>
      <c r="F28" s="29" t="n">
        <v>0</v>
      </c>
      <c r="G28" s="29" t="n">
        <v>289926.566162109</v>
      </c>
      <c r="H28" s="29" t="n">
        <v>0</v>
      </c>
      <c r="I28" s="29" t="n">
        <v>270423.196411133</v>
      </c>
      <c r="J28" s="29" t="n">
        <v>122532.580566406</v>
      </c>
    </row>
    <row r="29">
      <c r="A29" s="37" t="s">
        <v>565</v>
      </c>
      <c r="B29" s="29" t="s">
        <v>575</v>
      </c>
      <c r="C29" s="29" t="s">
        <v>573</v>
      </c>
      <c r="D29" s="29" t="s">
        <v>570</v>
      </c>
      <c r="E29" s="29" t="n">
        <v>0</v>
      </c>
      <c r="F29" s="29" t="n">
        <v>1524198.63586426</v>
      </c>
      <c r="G29" s="29" t="n">
        <v>8022034.01733398</v>
      </c>
      <c r="H29" s="29" t="n">
        <v>0</v>
      </c>
      <c r="I29" s="29" t="n">
        <v>562242.308807373</v>
      </c>
      <c r="J29" s="29" t="n">
        <v>737316.668701172</v>
      </c>
    </row>
    <row r="30">
      <c r="A30" s="37" t="s">
        <v>565</v>
      </c>
      <c r="B30" s="29" t="s">
        <v>575</v>
      </c>
      <c r="C30" s="29" t="s">
        <v>573</v>
      </c>
      <c r="D30" s="29" t="s">
        <v>571</v>
      </c>
      <c r="E30" s="29" t="n">
        <v>0</v>
      </c>
      <c r="F30" s="29" t="n">
        <v>1177752.34794617</v>
      </c>
      <c r="G30" s="29" t="n">
        <v>45207.9532623291</v>
      </c>
      <c r="H30" s="29" t="n">
        <v>0</v>
      </c>
      <c r="I30" s="29" t="n">
        <v>7595593.07441711</v>
      </c>
      <c r="J30" s="29" t="n">
        <v>194728.199386597</v>
      </c>
    </row>
    <row r="31">
      <c r="A31" s="37" t="s">
        <v>565</v>
      </c>
      <c r="B31" s="29" t="s">
        <v>575</v>
      </c>
      <c r="C31" s="29" t="s">
        <v>573</v>
      </c>
      <c r="D31" s="29" t="s">
        <v>572</v>
      </c>
      <c r="E31" s="29" t="n">
        <v>0</v>
      </c>
      <c r="F31" s="29" t="n">
        <v>2325975.62026978</v>
      </c>
      <c r="G31" s="29" t="n">
        <v>4882707.44018555</v>
      </c>
      <c r="H31" s="29" t="n">
        <v>0</v>
      </c>
      <c r="I31" s="29" t="n">
        <v>132528.717041016</v>
      </c>
      <c r="J31" s="29" t="n">
        <v>448726.446533203</v>
      </c>
    </row>
    <row r="32">
      <c r="A32" s="37" t="s">
        <v>565</v>
      </c>
      <c r="B32" s="29" t="s">
        <v>576</v>
      </c>
      <c r="C32" s="29" t="s">
        <v>567</v>
      </c>
      <c r="D32" s="29" t="s">
        <v>568</v>
      </c>
      <c r="E32" s="29" t="n">
        <v>0</v>
      </c>
      <c r="F32" s="29" t="n">
        <v>0</v>
      </c>
      <c r="G32" s="29" t="n">
        <v>0</v>
      </c>
      <c r="H32" s="29" t="n">
        <v>0</v>
      </c>
      <c r="I32" s="29" t="n">
        <v>0</v>
      </c>
      <c r="J32" s="29" t="n">
        <v>0</v>
      </c>
    </row>
    <row r="33">
      <c r="A33" s="37" t="s">
        <v>565</v>
      </c>
      <c r="B33" s="29" t="s">
        <v>576</v>
      </c>
      <c r="C33" s="29" t="s">
        <v>567</v>
      </c>
      <c r="D33" s="29" t="s">
        <v>569</v>
      </c>
      <c r="E33" s="29" t="n">
        <v>0</v>
      </c>
      <c r="F33" s="29" t="n">
        <v>0</v>
      </c>
      <c r="G33" s="29" t="n">
        <v>0</v>
      </c>
      <c r="H33" s="29" t="n">
        <v>0</v>
      </c>
      <c r="I33" s="29" t="n">
        <v>0</v>
      </c>
      <c r="J33" s="29" t="n">
        <v>0</v>
      </c>
    </row>
    <row r="34">
      <c r="A34" s="37" t="s">
        <v>565</v>
      </c>
      <c r="B34" s="29" t="s">
        <v>576</v>
      </c>
      <c r="C34" s="29" t="s">
        <v>567</v>
      </c>
      <c r="D34" s="29" t="s">
        <v>570</v>
      </c>
      <c r="E34" s="29" t="n">
        <v>0</v>
      </c>
      <c r="F34" s="29" t="n">
        <v>0</v>
      </c>
      <c r="G34" s="29" t="n">
        <v>0</v>
      </c>
      <c r="H34" s="29" t="n">
        <v>0</v>
      </c>
      <c r="I34" s="29" t="n">
        <v>0</v>
      </c>
      <c r="J34" s="29" t="n">
        <v>0</v>
      </c>
    </row>
    <row r="35">
      <c r="A35" s="37" t="s">
        <v>565</v>
      </c>
      <c r="B35" s="29" t="s">
        <v>576</v>
      </c>
      <c r="C35" s="29" t="s">
        <v>567</v>
      </c>
      <c r="D35" s="29" t="s">
        <v>571</v>
      </c>
      <c r="E35" s="29" t="n">
        <v>0</v>
      </c>
      <c r="F35" s="29" t="n">
        <v>0</v>
      </c>
      <c r="G35" s="29" t="n">
        <v>0</v>
      </c>
      <c r="H35" s="29" t="n">
        <v>0</v>
      </c>
      <c r="I35" s="29" t="n">
        <v>0</v>
      </c>
      <c r="J35" s="29" t="n">
        <v>0</v>
      </c>
    </row>
    <row r="36">
      <c r="A36" s="37" t="s">
        <v>565</v>
      </c>
      <c r="B36" s="29" t="s">
        <v>576</v>
      </c>
      <c r="C36" s="29" t="s">
        <v>567</v>
      </c>
      <c r="D36" s="29" t="s">
        <v>572</v>
      </c>
      <c r="E36" s="29" t="n">
        <v>0</v>
      </c>
      <c r="F36" s="29" t="n">
        <v>0</v>
      </c>
      <c r="G36" s="29" t="n">
        <v>0</v>
      </c>
      <c r="H36" s="29" t="n">
        <v>0</v>
      </c>
      <c r="I36" s="29" t="n">
        <v>0</v>
      </c>
      <c r="J36" s="29" t="n">
        <v>0</v>
      </c>
    </row>
    <row r="37">
      <c r="A37" s="37" t="s">
        <v>565</v>
      </c>
      <c r="B37" s="29" t="s">
        <v>576</v>
      </c>
      <c r="C37" s="29" t="s">
        <v>573</v>
      </c>
      <c r="D37" s="29" t="s">
        <v>568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</row>
    <row r="38">
      <c r="A38" s="37" t="s">
        <v>565</v>
      </c>
      <c r="B38" s="29" t="s">
        <v>576</v>
      </c>
      <c r="C38" s="29" t="s">
        <v>573</v>
      </c>
      <c r="D38" s="29" t="s">
        <v>569</v>
      </c>
      <c r="E38" s="29" t="n">
        <v>0</v>
      </c>
      <c r="F38" s="29" t="n">
        <v>0</v>
      </c>
      <c r="G38" s="29" t="n">
        <v>0</v>
      </c>
      <c r="H38" s="29" t="n">
        <v>0</v>
      </c>
      <c r="I38" s="29" t="n">
        <v>0</v>
      </c>
      <c r="J38" s="29" t="n">
        <v>0</v>
      </c>
    </row>
    <row r="39">
      <c r="A39" s="37" t="s">
        <v>565</v>
      </c>
      <c r="B39" s="29" t="s">
        <v>576</v>
      </c>
      <c r="C39" s="29" t="s">
        <v>573</v>
      </c>
      <c r="D39" s="29" t="s">
        <v>570</v>
      </c>
      <c r="E39" s="29" t="n">
        <v>0</v>
      </c>
      <c r="F39" s="29" t="n">
        <v>0</v>
      </c>
      <c r="G39" s="29" t="n">
        <v>0</v>
      </c>
      <c r="H39" s="29" t="n">
        <v>0</v>
      </c>
      <c r="I39" s="29" t="n">
        <v>0</v>
      </c>
      <c r="J39" s="29" t="n">
        <v>0</v>
      </c>
    </row>
    <row r="40">
      <c r="A40" s="37" t="s">
        <v>565</v>
      </c>
      <c r="B40" s="29" t="s">
        <v>576</v>
      </c>
      <c r="C40" s="29" t="s">
        <v>573</v>
      </c>
      <c r="D40" s="29" t="s">
        <v>571</v>
      </c>
      <c r="E40" s="29" t="n">
        <v>0</v>
      </c>
      <c r="F40" s="29" t="n">
        <v>0</v>
      </c>
      <c r="G40" s="29" t="n">
        <v>0</v>
      </c>
      <c r="H40" s="29" t="n">
        <v>0</v>
      </c>
      <c r="I40" s="29" t="n">
        <v>0</v>
      </c>
      <c r="J40" s="29" t="n">
        <v>0</v>
      </c>
    </row>
    <row r="41">
      <c r="A41" s="37" t="s">
        <v>565</v>
      </c>
      <c r="B41" s="29" t="s">
        <v>576</v>
      </c>
      <c r="C41" s="29" t="s">
        <v>573</v>
      </c>
      <c r="D41" s="29" t="s">
        <v>572</v>
      </c>
      <c r="E41" s="29" t="n">
        <v>0</v>
      </c>
      <c r="F41" s="29" t="n">
        <v>0</v>
      </c>
      <c r="G41" s="29" t="n">
        <v>0</v>
      </c>
      <c r="H41" s="29" t="n">
        <v>0</v>
      </c>
      <c r="I41" s="29" t="n">
        <v>0</v>
      </c>
      <c r="J41" s="29" t="n">
        <v>0</v>
      </c>
    </row>
    <row r="42">
      <c r="A42" s="37" t="s">
        <v>565</v>
      </c>
      <c r="B42" s="29" t="s">
        <v>577</v>
      </c>
      <c r="C42" s="29" t="s">
        <v>567</v>
      </c>
      <c r="D42" s="29" t="s">
        <v>568</v>
      </c>
      <c r="E42" s="29" t="n">
        <v>0</v>
      </c>
      <c r="F42" s="29" t="n">
        <v>0</v>
      </c>
      <c r="G42" s="29" t="n">
        <v>0</v>
      </c>
      <c r="H42" s="29" t="n">
        <v>0</v>
      </c>
      <c r="I42" s="29" t="n">
        <v>0</v>
      </c>
      <c r="J42" s="29" t="n">
        <v>0</v>
      </c>
    </row>
    <row r="43">
      <c r="A43" s="37" t="s">
        <v>565</v>
      </c>
      <c r="B43" s="29" t="s">
        <v>577</v>
      </c>
      <c r="C43" s="29" t="s">
        <v>567</v>
      </c>
      <c r="D43" s="29" t="s">
        <v>569</v>
      </c>
      <c r="E43" s="29" t="n">
        <v>0</v>
      </c>
      <c r="F43" s="29" t="n">
        <v>0</v>
      </c>
      <c r="G43" s="29" t="n">
        <v>0</v>
      </c>
      <c r="H43" s="29" t="n">
        <v>0</v>
      </c>
      <c r="I43" s="29" t="n">
        <v>0</v>
      </c>
      <c r="J43" s="29" t="n">
        <v>0</v>
      </c>
    </row>
    <row r="44">
      <c r="A44" s="37" t="s">
        <v>565</v>
      </c>
      <c r="B44" s="29" t="s">
        <v>577</v>
      </c>
      <c r="C44" s="29" t="s">
        <v>567</v>
      </c>
      <c r="D44" s="29" t="s">
        <v>570</v>
      </c>
      <c r="E44" s="29" t="n">
        <v>0</v>
      </c>
      <c r="F44" s="29" t="n">
        <v>0</v>
      </c>
      <c r="G44" s="29" t="n">
        <v>0</v>
      </c>
      <c r="H44" s="29" t="n">
        <v>0</v>
      </c>
      <c r="I44" s="29" t="n">
        <v>0</v>
      </c>
      <c r="J44" s="29" t="n">
        <v>0</v>
      </c>
    </row>
    <row r="45">
      <c r="A45" s="37" t="s">
        <v>565</v>
      </c>
      <c r="B45" s="29" t="s">
        <v>577</v>
      </c>
      <c r="C45" s="29" t="s">
        <v>567</v>
      </c>
      <c r="D45" s="29" t="s">
        <v>571</v>
      </c>
      <c r="E45" s="29" t="n">
        <v>0</v>
      </c>
      <c r="F45" s="29" t="n">
        <v>0</v>
      </c>
      <c r="G45" s="29" t="n">
        <v>0</v>
      </c>
      <c r="H45" s="29" t="n">
        <v>0</v>
      </c>
      <c r="I45" s="29" t="n">
        <v>0</v>
      </c>
      <c r="J45" s="29" t="n">
        <v>0</v>
      </c>
    </row>
    <row r="46">
      <c r="A46" s="37" t="s">
        <v>565</v>
      </c>
      <c r="B46" s="29" t="s">
        <v>577</v>
      </c>
      <c r="C46" s="29" t="s">
        <v>567</v>
      </c>
      <c r="D46" s="29" t="s">
        <v>572</v>
      </c>
      <c r="E46" s="29" t="n">
        <v>0</v>
      </c>
      <c r="F46" s="29" t="n">
        <v>0</v>
      </c>
      <c r="G46" s="29" t="n">
        <v>0</v>
      </c>
      <c r="H46" s="29" t="n">
        <v>0</v>
      </c>
      <c r="I46" s="29" t="n">
        <v>0</v>
      </c>
      <c r="J46" s="29" t="n">
        <v>0</v>
      </c>
    </row>
    <row r="47">
      <c r="A47" s="37" t="s">
        <v>565</v>
      </c>
      <c r="B47" s="29" t="s">
        <v>577</v>
      </c>
      <c r="C47" s="29" t="s">
        <v>573</v>
      </c>
      <c r="D47" s="29" t="s">
        <v>568</v>
      </c>
      <c r="E47" s="29" t="n">
        <v>0</v>
      </c>
      <c r="F47" s="29" t="n">
        <v>0</v>
      </c>
      <c r="G47" s="29" t="n">
        <v>0</v>
      </c>
      <c r="H47" s="29" t="n">
        <v>0</v>
      </c>
      <c r="I47" s="29" t="n">
        <v>0</v>
      </c>
      <c r="J47" s="29" t="n">
        <v>0</v>
      </c>
    </row>
    <row r="48">
      <c r="A48" s="37" t="s">
        <v>565</v>
      </c>
      <c r="B48" s="29" t="s">
        <v>577</v>
      </c>
      <c r="C48" s="29" t="s">
        <v>573</v>
      </c>
      <c r="D48" s="29" t="s">
        <v>569</v>
      </c>
      <c r="E48" s="29" t="n">
        <v>0</v>
      </c>
      <c r="F48" s="29" t="n">
        <v>0</v>
      </c>
      <c r="G48" s="29" t="n">
        <v>0</v>
      </c>
      <c r="H48" s="29" t="n">
        <v>0</v>
      </c>
      <c r="I48" s="29" t="n">
        <v>0</v>
      </c>
      <c r="J48" s="29" t="n">
        <v>0</v>
      </c>
    </row>
    <row r="49">
      <c r="A49" s="37" t="s">
        <v>565</v>
      </c>
      <c r="B49" s="29" t="s">
        <v>577</v>
      </c>
      <c r="C49" s="29" t="s">
        <v>573</v>
      </c>
      <c r="D49" s="29" t="s">
        <v>570</v>
      </c>
      <c r="E49" s="29" t="n">
        <v>0</v>
      </c>
      <c r="F49" s="29" t="n">
        <v>0</v>
      </c>
      <c r="G49" s="29" t="n">
        <v>0</v>
      </c>
      <c r="H49" s="29" t="n">
        <v>0</v>
      </c>
      <c r="I49" s="29" t="n">
        <v>0</v>
      </c>
      <c r="J49" s="29" t="n">
        <v>0</v>
      </c>
    </row>
    <row r="50">
      <c r="A50" s="37" t="s">
        <v>565</v>
      </c>
      <c r="B50" s="29" t="s">
        <v>577</v>
      </c>
      <c r="C50" s="29" t="s">
        <v>573</v>
      </c>
      <c r="D50" s="29" t="s">
        <v>571</v>
      </c>
      <c r="E50" s="29" t="n">
        <v>0</v>
      </c>
      <c r="F50" s="29" t="n">
        <v>0</v>
      </c>
      <c r="G50" s="29" t="n">
        <v>0</v>
      </c>
      <c r="H50" s="29" t="n">
        <v>0</v>
      </c>
      <c r="I50" s="29" t="n">
        <v>0</v>
      </c>
      <c r="J50" s="29" t="n">
        <v>0</v>
      </c>
    </row>
    <row r="51">
      <c r="A51" s="37" t="s">
        <v>565</v>
      </c>
      <c r="B51" s="29" t="s">
        <v>577</v>
      </c>
      <c r="C51" s="29" t="s">
        <v>573</v>
      </c>
      <c r="D51" s="29" t="s">
        <v>572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0</v>
      </c>
    </row>
    <row r="52">
      <c r="A52" s="38" t="s">
        <v>578</v>
      </c>
      <c r="B52" s="29" t="s">
        <v>566</v>
      </c>
      <c r="C52" s="29" t="s">
        <v>567</v>
      </c>
      <c r="D52" s="29" t="s">
        <v>568</v>
      </c>
      <c r="E52" s="29" t="n">
        <v>0</v>
      </c>
      <c r="F52" s="29" t="n">
        <v>0</v>
      </c>
      <c r="G52" s="29" t="n">
        <v>0</v>
      </c>
      <c r="H52" s="29" t="n">
        <v>0</v>
      </c>
      <c r="I52" s="29" t="n">
        <v>0</v>
      </c>
      <c r="J52" s="29" t="n">
        <v>0</v>
      </c>
    </row>
    <row r="53">
      <c r="A53" s="38" t="s">
        <v>578</v>
      </c>
      <c r="B53" s="29" t="s">
        <v>566</v>
      </c>
      <c r="C53" s="29" t="s">
        <v>567</v>
      </c>
      <c r="D53" s="29" t="s">
        <v>569</v>
      </c>
      <c r="E53" s="29" t="n">
        <v>0</v>
      </c>
      <c r="F53" s="29" t="n">
        <v>0</v>
      </c>
      <c r="G53" s="29" t="n">
        <v>0</v>
      </c>
      <c r="H53" s="29" t="n">
        <v>0</v>
      </c>
      <c r="I53" s="29" t="n">
        <v>0</v>
      </c>
      <c r="J53" s="29" t="n">
        <v>0</v>
      </c>
    </row>
    <row r="54">
      <c r="A54" s="38" t="s">
        <v>578</v>
      </c>
      <c r="B54" s="29" t="s">
        <v>566</v>
      </c>
      <c r="C54" s="29" t="s">
        <v>567</v>
      </c>
      <c r="D54" s="29" t="s">
        <v>570</v>
      </c>
      <c r="E54" s="29" t="n">
        <v>0</v>
      </c>
      <c r="F54" s="29" t="n">
        <v>0</v>
      </c>
      <c r="G54" s="29" t="n">
        <v>0</v>
      </c>
      <c r="H54" s="29" t="n">
        <v>0</v>
      </c>
      <c r="I54" s="29" t="n">
        <v>0</v>
      </c>
      <c r="J54" s="29" t="n">
        <v>0</v>
      </c>
    </row>
    <row r="55">
      <c r="A55" s="38" t="s">
        <v>578</v>
      </c>
      <c r="B55" s="29" t="s">
        <v>566</v>
      </c>
      <c r="C55" s="29" t="s">
        <v>567</v>
      </c>
      <c r="D55" s="29" t="s">
        <v>571</v>
      </c>
      <c r="E55" s="29" t="n">
        <v>0</v>
      </c>
      <c r="F55" s="29" t="n">
        <v>0</v>
      </c>
      <c r="G55" s="29" t="n">
        <v>0</v>
      </c>
      <c r="H55" s="29" t="n">
        <v>0</v>
      </c>
      <c r="I55" s="29" t="n">
        <v>0</v>
      </c>
      <c r="J55" s="29" t="n">
        <v>0</v>
      </c>
    </row>
    <row r="56">
      <c r="A56" s="38" t="s">
        <v>578</v>
      </c>
      <c r="B56" s="29" t="s">
        <v>566</v>
      </c>
      <c r="C56" s="29" t="s">
        <v>567</v>
      </c>
      <c r="D56" s="29" t="s">
        <v>572</v>
      </c>
      <c r="E56" s="29" t="n">
        <v>0</v>
      </c>
      <c r="F56" s="29" t="n">
        <v>0</v>
      </c>
      <c r="G56" s="29" t="n">
        <v>0</v>
      </c>
      <c r="H56" s="29" t="n">
        <v>0</v>
      </c>
      <c r="I56" s="29" t="n">
        <v>0</v>
      </c>
      <c r="J56" s="29" t="n">
        <v>0</v>
      </c>
    </row>
    <row r="57">
      <c r="A57" s="38" t="s">
        <v>578</v>
      </c>
      <c r="B57" s="29" t="s">
        <v>566</v>
      </c>
      <c r="C57" s="29" t="s">
        <v>573</v>
      </c>
      <c r="D57" s="29" t="s">
        <v>568</v>
      </c>
      <c r="E57" s="29" t="n">
        <v>0</v>
      </c>
      <c r="F57" s="29" t="n">
        <v>0</v>
      </c>
      <c r="G57" s="29" t="n">
        <v>0</v>
      </c>
      <c r="H57" s="29" t="n">
        <v>0</v>
      </c>
      <c r="I57" s="29" t="n">
        <v>0</v>
      </c>
      <c r="J57" s="29" t="n">
        <v>0</v>
      </c>
    </row>
    <row r="58">
      <c r="A58" s="38" t="s">
        <v>578</v>
      </c>
      <c r="B58" s="29" t="s">
        <v>566</v>
      </c>
      <c r="C58" s="29" t="s">
        <v>573</v>
      </c>
      <c r="D58" s="29" t="s">
        <v>569</v>
      </c>
      <c r="E58" s="29" t="n">
        <v>0</v>
      </c>
      <c r="F58" s="29" t="n">
        <v>0</v>
      </c>
      <c r="G58" s="29" t="n">
        <v>0</v>
      </c>
      <c r="H58" s="29" t="n">
        <v>0</v>
      </c>
      <c r="I58" s="29" t="n">
        <v>0</v>
      </c>
      <c r="J58" s="29" t="n">
        <v>0</v>
      </c>
    </row>
    <row r="59">
      <c r="A59" s="38" t="s">
        <v>578</v>
      </c>
      <c r="B59" s="29" t="s">
        <v>566</v>
      </c>
      <c r="C59" s="29" t="s">
        <v>573</v>
      </c>
      <c r="D59" s="29" t="s">
        <v>570</v>
      </c>
      <c r="E59" s="29" t="n">
        <v>0</v>
      </c>
      <c r="F59" s="29" t="n">
        <v>0</v>
      </c>
      <c r="G59" s="29" t="n">
        <v>0</v>
      </c>
      <c r="H59" s="29" t="n">
        <v>0</v>
      </c>
      <c r="I59" s="29" t="n">
        <v>0</v>
      </c>
      <c r="J59" s="29" t="n">
        <v>0</v>
      </c>
    </row>
    <row r="60">
      <c r="A60" s="38" t="s">
        <v>578</v>
      </c>
      <c r="B60" s="29" t="s">
        <v>566</v>
      </c>
      <c r="C60" s="29" t="s">
        <v>573</v>
      </c>
      <c r="D60" s="29" t="s">
        <v>571</v>
      </c>
      <c r="E60" s="29" t="n">
        <v>0</v>
      </c>
      <c r="F60" s="29" t="n">
        <v>0</v>
      </c>
      <c r="G60" s="29" t="n">
        <v>0</v>
      </c>
      <c r="H60" s="29" t="n">
        <v>0</v>
      </c>
      <c r="I60" s="29" t="n">
        <v>0</v>
      </c>
      <c r="J60" s="29" t="n">
        <v>0</v>
      </c>
    </row>
    <row r="61">
      <c r="A61" s="38" t="s">
        <v>578</v>
      </c>
      <c r="B61" s="29" t="s">
        <v>566</v>
      </c>
      <c r="C61" s="29" t="s">
        <v>573</v>
      </c>
      <c r="D61" s="29" t="s">
        <v>572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</row>
    <row r="62">
      <c r="A62" s="38" t="s">
        <v>578</v>
      </c>
      <c r="B62" s="29" t="s">
        <v>574</v>
      </c>
      <c r="C62" s="29" t="s">
        <v>567</v>
      </c>
      <c r="D62" s="29" t="s">
        <v>568</v>
      </c>
      <c r="E62" s="29" t="n">
        <v>0</v>
      </c>
      <c r="F62" s="29" t="n">
        <v>1168581.21948242</v>
      </c>
      <c r="G62" s="29" t="n">
        <v>0</v>
      </c>
      <c r="H62" s="29" t="n">
        <v>70864.5141601562</v>
      </c>
      <c r="I62" s="29" t="n">
        <v>10233238.3079529</v>
      </c>
      <c r="J62" s="29" t="n">
        <v>451457.096405029</v>
      </c>
    </row>
    <row r="63">
      <c r="A63" s="38" t="s">
        <v>578</v>
      </c>
      <c r="B63" s="29" t="s">
        <v>574</v>
      </c>
      <c r="C63" s="29" t="s">
        <v>567</v>
      </c>
      <c r="D63" s="29" t="s">
        <v>569</v>
      </c>
      <c r="E63" s="29" t="n">
        <v>0</v>
      </c>
      <c r="F63" s="29" t="n">
        <v>3086576.17950439</v>
      </c>
      <c r="G63" s="29" t="n">
        <v>0</v>
      </c>
      <c r="H63" s="29" t="n">
        <v>841390.942382812</v>
      </c>
      <c r="I63" s="29" t="n">
        <v>13142506.0596466</v>
      </c>
      <c r="J63" s="29" t="n">
        <v>1205489.60952759</v>
      </c>
    </row>
    <row r="64">
      <c r="A64" s="38" t="s">
        <v>578</v>
      </c>
      <c r="B64" s="29" t="s">
        <v>574</v>
      </c>
      <c r="C64" s="29" t="s">
        <v>567</v>
      </c>
      <c r="D64" s="29" t="s">
        <v>570</v>
      </c>
      <c r="E64" s="29" t="n">
        <v>0</v>
      </c>
      <c r="F64" s="29" t="n">
        <v>1676010.59875488</v>
      </c>
      <c r="G64" s="29" t="n">
        <v>282724.035644531</v>
      </c>
      <c r="H64" s="29" t="n">
        <v>0</v>
      </c>
      <c r="I64" s="29" t="n">
        <v>12366259.2155457</v>
      </c>
      <c r="J64" s="29" t="n">
        <v>3507675.24490356</v>
      </c>
    </row>
    <row r="65">
      <c r="A65" s="38" t="s">
        <v>578</v>
      </c>
      <c r="B65" s="29" t="s">
        <v>574</v>
      </c>
      <c r="C65" s="29" t="s">
        <v>567</v>
      </c>
      <c r="D65" s="29" t="s">
        <v>571</v>
      </c>
      <c r="E65" s="29" t="n">
        <v>0</v>
      </c>
      <c r="F65" s="29" t="n">
        <v>2027721.14906311</v>
      </c>
      <c r="G65" s="29" t="n">
        <v>381715.942382812</v>
      </c>
      <c r="H65" s="29" t="n">
        <v>320213.924407959</v>
      </c>
      <c r="I65" s="29" t="n">
        <v>14180238.2041931</v>
      </c>
      <c r="J65" s="29" t="n">
        <v>4314506.13250732</v>
      </c>
    </row>
    <row r="66">
      <c r="A66" s="38" t="s">
        <v>578</v>
      </c>
      <c r="B66" s="29" t="s">
        <v>574</v>
      </c>
      <c r="C66" s="29" t="s">
        <v>567</v>
      </c>
      <c r="D66" s="29" t="s">
        <v>572</v>
      </c>
      <c r="E66" s="29" t="n">
        <v>0</v>
      </c>
      <c r="F66" s="29" t="n">
        <v>5146579.45404053</v>
      </c>
      <c r="G66" s="29" t="n">
        <v>6723156.43310547</v>
      </c>
      <c r="H66" s="29" t="n">
        <v>1189044.26116943</v>
      </c>
      <c r="I66" s="29" t="n">
        <v>22348307.6356506</v>
      </c>
      <c r="J66" s="29" t="n">
        <v>25305130.2536011</v>
      </c>
    </row>
    <row r="67">
      <c r="A67" s="38" t="s">
        <v>578</v>
      </c>
      <c r="B67" s="29" t="s">
        <v>574</v>
      </c>
      <c r="C67" s="29" t="s">
        <v>573</v>
      </c>
      <c r="D67" s="29" t="s">
        <v>568</v>
      </c>
      <c r="E67" s="29" t="n">
        <v>677846.478881836</v>
      </c>
      <c r="F67" s="29" t="n">
        <v>1269215.49911499</v>
      </c>
      <c r="G67" s="29" t="n">
        <v>0</v>
      </c>
      <c r="H67" s="29" t="n">
        <v>0</v>
      </c>
      <c r="I67" s="29" t="n">
        <v>13346479.7277451</v>
      </c>
      <c r="J67" s="29" t="n">
        <v>3622060.86883545</v>
      </c>
    </row>
    <row r="68">
      <c r="A68" s="38" t="s">
        <v>578</v>
      </c>
      <c r="B68" s="29" t="s">
        <v>574</v>
      </c>
      <c r="C68" s="29" t="s">
        <v>573</v>
      </c>
      <c r="D68" s="29" t="s">
        <v>569</v>
      </c>
      <c r="E68" s="29" t="n">
        <v>0</v>
      </c>
      <c r="F68" s="29" t="n">
        <v>11702214.849762</v>
      </c>
      <c r="G68" s="29" t="n">
        <v>2030944.32373047</v>
      </c>
      <c r="H68" s="29" t="n">
        <v>0</v>
      </c>
      <c r="I68" s="29" t="n">
        <v>19480845.6983185</v>
      </c>
      <c r="J68" s="29" t="n">
        <v>4743348.70742798</v>
      </c>
    </row>
    <row r="69">
      <c r="A69" s="38" t="s">
        <v>578</v>
      </c>
      <c r="B69" s="29" t="s">
        <v>574</v>
      </c>
      <c r="C69" s="29" t="s">
        <v>573</v>
      </c>
      <c r="D69" s="29" t="s">
        <v>570</v>
      </c>
      <c r="E69" s="29" t="n">
        <v>280356.338500977</v>
      </c>
      <c r="F69" s="29" t="n">
        <v>6224595.65887451</v>
      </c>
      <c r="G69" s="29" t="n">
        <v>18266203.4713745</v>
      </c>
      <c r="H69" s="29" t="n">
        <v>1227994.57397461</v>
      </c>
      <c r="I69" s="29" t="n">
        <v>39053188.2369995</v>
      </c>
      <c r="J69" s="29" t="n">
        <v>18966058.770752</v>
      </c>
    </row>
    <row r="70">
      <c r="A70" s="38" t="s">
        <v>578</v>
      </c>
      <c r="B70" s="29" t="s">
        <v>574</v>
      </c>
      <c r="C70" s="29" t="s">
        <v>573</v>
      </c>
      <c r="D70" s="29" t="s">
        <v>571</v>
      </c>
      <c r="E70" s="29" t="n">
        <v>0</v>
      </c>
      <c r="F70" s="29" t="n">
        <v>17869647.5716782</v>
      </c>
      <c r="G70" s="29" t="n">
        <v>5290073.90899658</v>
      </c>
      <c r="H70" s="29" t="n">
        <v>503370.226287842</v>
      </c>
      <c r="I70" s="29" t="n">
        <v>46832355.5587769</v>
      </c>
      <c r="J70" s="29" t="n">
        <v>68090364.6057129</v>
      </c>
    </row>
    <row r="71">
      <c r="A71" s="38" t="s">
        <v>578</v>
      </c>
      <c r="B71" s="29" t="s">
        <v>574</v>
      </c>
      <c r="C71" s="29" t="s">
        <v>573</v>
      </c>
      <c r="D71" s="29" t="s">
        <v>572</v>
      </c>
      <c r="E71" s="29" t="n">
        <v>0</v>
      </c>
      <c r="F71" s="29" t="n">
        <v>24572757.7708054</v>
      </c>
      <c r="G71" s="29" t="n">
        <v>137582747.042847</v>
      </c>
      <c r="H71" s="29" t="n">
        <v>15000177.746582</v>
      </c>
      <c r="I71" s="29" t="n">
        <v>45392050.26474</v>
      </c>
      <c r="J71" s="29" t="n">
        <v>152865073.213287</v>
      </c>
    </row>
    <row r="72">
      <c r="A72" s="38" t="s">
        <v>578</v>
      </c>
      <c r="B72" s="29" t="s">
        <v>575</v>
      </c>
      <c r="C72" s="29" t="s">
        <v>567</v>
      </c>
      <c r="D72" s="29" t="s">
        <v>568</v>
      </c>
      <c r="E72" s="29" t="n">
        <v>2457716.08886719</v>
      </c>
      <c r="F72" s="29" t="n">
        <v>1995600.71754456</v>
      </c>
      <c r="G72" s="29" t="n">
        <v>147117.945632935</v>
      </c>
      <c r="H72" s="29" t="n">
        <v>2772601.33590698</v>
      </c>
      <c r="I72" s="29" t="n">
        <v>35858968.370285</v>
      </c>
      <c r="J72" s="29" t="n">
        <v>2354595.23391724</v>
      </c>
    </row>
    <row r="73">
      <c r="A73" s="38" t="s">
        <v>578</v>
      </c>
      <c r="B73" s="29" t="s">
        <v>575</v>
      </c>
      <c r="C73" s="29" t="s">
        <v>567</v>
      </c>
      <c r="D73" s="29" t="s">
        <v>569</v>
      </c>
      <c r="E73" s="29" t="n">
        <v>0</v>
      </c>
      <c r="F73" s="29" t="n">
        <v>4761029.32357788</v>
      </c>
      <c r="G73" s="29" t="n">
        <v>248560.899734497</v>
      </c>
      <c r="H73" s="29" t="n">
        <v>7704228.82522583</v>
      </c>
      <c r="I73" s="29" t="n">
        <v>41037926.3492584</v>
      </c>
      <c r="J73" s="29" t="n">
        <v>5409274.3686676</v>
      </c>
    </row>
    <row r="74">
      <c r="A74" s="38" t="s">
        <v>578</v>
      </c>
      <c r="B74" s="29" t="s">
        <v>575</v>
      </c>
      <c r="C74" s="29" t="s">
        <v>567</v>
      </c>
      <c r="D74" s="29" t="s">
        <v>570</v>
      </c>
      <c r="E74" s="29" t="n">
        <v>385159.881591797</v>
      </c>
      <c r="F74" s="29" t="n">
        <v>7187227.12001801</v>
      </c>
      <c r="G74" s="29" t="n">
        <v>1939634.21974182</v>
      </c>
      <c r="H74" s="29" t="n">
        <v>6031619.49874878</v>
      </c>
      <c r="I74" s="29" t="n">
        <v>61543824.8521423</v>
      </c>
      <c r="J74" s="29" t="n">
        <v>9658744.75738525</v>
      </c>
    </row>
    <row r="75">
      <c r="A75" s="38" t="s">
        <v>578</v>
      </c>
      <c r="B75" s="29" t="s">
        <v>575</v>
      </c>
      <c r="C75" s="29" t="s">
        <v>567</v>
      </c>
      <c r="D75" s="29" t="s">
        <v>571</v>
      </c>
      <c r="E75" s="29" t="n">
        <v>0</v>
      </c>
      <c r="F75" s="29" t="n">
        <v>11447336.4013672</v>
      </c>
      <c r="G75" s="29" t="n">
        <v>1588961.510849</v>
      </c>
      <c r="H75" s="29" t="n">
        <v>3011558.2824707</v>
      </c>
      <c r="I75" s="29" t="n">
        <v>73577652.6625824</v>
      </c>
      <c r="J75" s="29" t="n">
        <v>13873478.2478333</v>
      </c>
    </row>
    <row r="76">
      <c r="A76" s="38" t="s">
        <v>578</v>
      </c>
      <c r="B76" s="29" t="s">
        <v>575</v>
      </c>
      <c r="C76" s="29" t="s">
        <v>567</v>
      </c>
      <c r="D76" s="29" t="s">
        <v>572</v>
      </c>
      <c r="E76" s="29" t="n">
        <v>0</v>
      </c>
      <c r="F76" s="29" t="n">
        <v>13237209.5344543</v>
      </c>
      <c r="G76" s="29" t="n">
        <v>1844759.48486328</v>
      </c>
      <c r="H76" s="29" t="n">
        <v>4491621.2310791</v>
      </c>
      <c r="I76" s="29" t="n">
        <v>86348160.068512</v>
      </c>
      <c r="J76" s="29" t="n">
        <v>37289535.6502533</v>
      </c>
    </row>
    <row r="77">
      <c r="A77" s="38" t="s">
        <v>578</v>
      </c>
      <c r="B77" s="29" t="s">
        <v>575</v>
      </c>
      <c r="C77" s="29" t="s">
        <v>573</v>
      </c>
      <c r="D77" s="29" t="s">
        <v>568</v>
      </c>
      <c r="E77" s="29" t="n">
        <v>2713697.13134766</v>
      </c>
      <c r="F77" s="29" t="n">
        <v>7873505.32905579</v>
      </c>
      <c r="G77" s="29" t="n">
        <v>4096112.80975342</v>
      </c>
      <c r="H77" s="29" t="n">
        <v>5402372.97119141</v>
      </c>
      <c r="I77" s="29" t="n">
        <v>44775120.4829407</v>
      </c>
      <c r="J77" s="29" t="n">
        <v>7561922.58544922</v>
      </c>
    </row>
    <row r="78">
      <c r="A78" s="38" t="s">
        <v>578</v>
      </c>
      <c r="B78" s="29" t="s">
        <v>575</v>
      </c>
      <c r="C78" s="29" t="s">
        <v>573</v>
      </c>
      <c r="D78" s="29" t="s">
        <v>569</v>
      </c>
      <c r="E78" s="29" t="n">
        <v>725633.157348633</v>
      </c>
      <c r="F78" s="29" t="n">
        <v>21115197.0914459</v>
      </c>
      <c r="G78" s="29" t="n">
        <v>23195039.9734497</v>
      </c>
      <c r="H78" s="29" t="n">
        <v>5658142.76428223</v>
      </c>
      <c r="I78" s="29" t="n">
        <v>62128701.8807983</v>
      </c>
      <c r="J78" s="29" t="n">
        <v>22202327.4246216</v>
      </c>
    </row>
    <row r="79">
      <c r="A79" s="38" t="s">
        <v>578</v>
      </c>
      <c r="B79" s="29" t="s">
        <v>575</v>
      </c>
      <c r="C79" s="29" t="s">
        <v>573</v>
      </c>
      <c r="D79" s="29" t="s">
        <v>570</v>
      </c>
      <c r="E79" s="29" t="n">
        <v>665610.220336914</v>
      </c>
      <c r="F79" s="29" t="n">
        <v>25325304.2715836</v>
      </c>
      <c r="G79" s="29" t="n">
        <v>32654815.7666016</v>
      </c>
      <c r="H79" s="29" t="n">
        <v>941077.191925049</v>
      </c>
      <c r="I79" s="29" t="n">
        <v>104437999.121017</v>
      </c>
      <c r="J79" s="29" t="n">
        <v>55532053.0212402</v>
      </c>
    </row>
    <row r="80">
      <c r="A80" s="38" t="s">
        <v>578</v>
      </c>
      <c r="B80" s="29" t="s">
        <v>575</v>
      </c>
      <c r="C80" s="29" t="s">
        <v>573</v>
      </c>
      <c r="D80" s="29" t="s">
        <v>571</v>
      </c>
      <c r="E80" s="29" t="n">
        <v>3856365.85235596</v>
      </c>
      <c r="F80" s="29" t="n">
        <v>44744140.5723953</v>
      </c>
      <c r="G80" s="29" t="n">
        <v>35540672.819519</v>
      </c>
      <c r="H80" s="29" t="n">
        <v>10107149.6452332</v>
      </c>
      <c r="I80" s="29" t="n">
        <v>94414321.2404633</v>
      </c>
      <c r="J80" s="29" t="n">
        <v>69956362.5209427</v>
      </c>
    </row>
    <row r="81">
      <c r="A81" s="38" t="s">
        <v>578</v>
      </c>
      <c r="B81" s="29" t="s">
        <v>575</v>
      </c>
      <c r="C81" s="29" t="s">
        <v>573</v>
      </c>
      <c r="D81" s="29" t="s">
        <v>572</v>
      </c>
      <c r="E81" s="29" t="n">
        <v>0</v>
      </c>
      <c r="F81" s="29" t="n">
        <v>38584235.1122856</v>
      </c>
      <c r="G81" s="29" t="n">
        <v>53816791.0209656</v>
      </c>
      <c r="H81" s="29" t="n">
        <v>3274101.95159912</v>
      </c>
      <c r="I81" s="29" t="n">
        <v>177828182.185211</v>
      </c>
      <c r="J81" s="29" t="n">
        <v>113393550.440979</v>
      </c>
    </row>
    <row r="82">
      <c r="A82" s="38" t="s">
        <v>578</v>
      </c>
      <c r="B82" s="29" t="s">
        <v>576</v>
      </c>
      <c r="C82" s="29" t="s">
        <v>567</v>
      </c>
      <c r="D82" s="29" t="s">
        <v>568</v>
      </c>
      <c r="E82" s="29" t="n">
        <v>0</v>
      </c>
      <c r="F82" s="29" t="n">
        <v>0</v>
      </c>
      <c r="G82" s="29" t="n">
        <v>0</v>
      </c>
      <c r="H82" s="29" t="n">
        <v>0</v>
      </c>
      <c r="I82" s="29" t="n">
        <v>0</v>
      </c>
      <c r="J82" s="29" t="n">
        <v>0</v>
      </c>
    </row>
    <row r="83">
      <c r="A83" s="38" t="s">
        <v>578</v>
      </c>
      <c r="B83" s="29" t="s">
        <v>576</v>
      </c>
      <c r="C83" s="29" t="s">
        <v>567</v>
      </c>
      <c r="D83" s="29" t="s">
        <v>569</v>
      </c>
      <c r="E83" s="29" t="n">
        <v>0</v>
      </c>
      <c r="F83" s="29" t="n">
        <v>0</v>
      </c>
      <c r="G83" s="29" t="n">
        <v>0</v>
      </c>
      <c r="H83" s="29" t="n">
        <v>0</v>
      </c>
      <c r="I83" s="29" t="n">
        <v>0</v>
      </c>
      <c r="J83" s="29" t="n">
        <v>0</v>
      </c>
    </row>
    <row r="84">
      <c r="A84" s="38" t="s">
        <v>578</v>
      </c>
      <c r="B84" s="29" t="s">
        <v>576</v>
      </c>
      <c r="C84" s="29" t="s">
        <v>567</v>
      </c>
      <c r="D84" s="29" t="s">
        <v>570</v>
      </c>
      <c r="E84" s="29" t="n">
        <v>0</v>
      </c>
      <c r="F84" s="29" t="n">
        <v>0</v>
      </c>
      <c r="G84" s="29" t="n">
        <v>0</v>
      </c>
      <c r="H84" s="29" t="n">
        <v>0</v>
      </c>
      <c r="I84" s="29" t="n">
        <v>0</v>
      </c>
      <c r="J84" s="29" t="n">
        <v>0</v>
      </c>
    </row>
    <row r="85">
      <c r="A85" s="38" t="s">
        <v>578</v>
      </c>
      <c r="B85" s="29" t="s">
        <v>576</v>
      </c>
      <c r="C85" s="29" t="s">
        <v>567</v>
      </c>
      <c r="D85" s="29" t="s">
        <v>571</v>
      </c>
      <c r="E85" s="29" t="n">
        <v>0</v>
      </c>
      <c r="F85" s="29" t="n">
        <v>0</v>
      </c>
      <c r="G85" s="29" t="n">
        <v>0</v>
      </c>
      <c r="H85" s="29" t="n">
        <v>0</v>
      </c>
      <c r="I85" s="29" t="n">
        <v>0</v>
      </c>
      <c r="J85" s="29" t="n">
        <v>0</v>
      </c>
    </row>
    <row r="86">
      <c r="A86" s="38" t="s">
        <v>578</v>
      </c>
      <c r="B86" s="29" t="s">
        <v>576</v>
      </c>
      <c r="C86" s="29" t="s">
        <v>567</v>
      </c>
      <c r="D86" s="29" t="s">
        <v>572</v>
      </c>
      <c r="E86" s="29" t="n">
        <v>0</v>
      </c>
      <c r="F86" s="29" t="n">
        <v>0</v>
      </c>
      <c r="G86" s="29" t="n">
        <v>0</v>
      </c>
      <c r="H86" s="29" t="n">
        <v>0</v>
      </c>
      <c r="I86" s="29" t="n">
        <v>0</v>
      </c>
      <c r="J86" s="29" t="n">
        <v>0</v>
      </c>
    </row>
    <row r="87">
      <c r="A87" s="38" t="s">
        <v>578</v>
      </c>
      <c r="B87" s="29" t="s">
        <v>576</v>
      </c>
      <c r="C87" s="29" t="s">
        <v>573</v>
      </c>
      <c r="D87" s="29" t="s">
        <v>568</v>
      </c>
      <c r="E87" s="29" t="n">
        <v>0</v>
      </c>
      <c r="F87" s="29" t="n">
        <v>0</v>
      </c>
      <c r="G87" s="29" t="n">
        <v>0</v>
      </c>
      <c r="H87" s="29" t="n">
        <v>0</v>
      </c>
      <c r="I87" s="29" t="n">
        <v>0</v>
      </c>
      <c r="J87" s="29" t="n">
        <v>0</v>
      </c>
    </row>
    <row r="88">
      <c r="A88" s="38" t="s">
        <v>578</v>
      </c>
      <c r="B88" s="29" t="s">
        <v>576</v>
      </c>
      <c r="C88" s="29" t="s">
        <v>573</v>
      </c>
      <c r="D88" s="29" t="s">
        <v>569</v>
      </c>
      <c r="E88" s="29" t="n">
        <v>0</v>
      </c>
      <c r="F88" s="29" t="n">
        <v>0</v>
      </c>
      <c r="G88" s="29" t="n">
        <v>0</v>
      </c>
      <c r="H88" s="29" t="n">
        <v>0</v>
      </c>
      <c r="I88" s="29" t="n">
        <v>0</v>
      </c>
      <c r="J88" s="29" t="n">
        <v>0</v>
      </c>
    </row>
    <row r="89">
      <c r="A89" s="38" t="s">
        <v>578</v>
      </c>
      <c r="B89" s="29" t="s">
        <v>576</v>
      </c>
      <c r="C89" s="29" t="s">
        <v>573</v>
      </c>
      <c r="D89" s="29" t="s">
        <v>570</v>
      </c>
      <c r="E89" s="29" t="n">
        <v>0</v>
      </c>
      <c r="F89" s="29" t="n">
        <v>0</v>
      </c>
      <c r="G89" s="29" t="n">
        <v>0</v>
      </c>
      <c r="H89" s="29" t="n">
        <v>0</v>
      </c>
      <c r="I89" s="29" t="n">
        <v>0</v>
      </c>
      <c r="J89" s="29" t="n">
        <v>0</v>
      </c>
    </row>
    <row r="90">
      <c r="A90" s="38" t="s">
        <v>578</v>
      </c>
      <c r="B90" s="29" t="s">
        <v>576</v>
      </c>
      <c r="C90" s="29" t="s">
        <v>573</v>
      </c>
      <c r="D90" s="29" t="s">
        <v>571</v>
      </c>
      <c r="E90" s="29" t="n">
        <v>0</v>
      </c>
      <c r="F90" s="29" t="n">
        <v>0</v>
      </c>
      <c r="G90" s="29" t="n">
        <v>0</v>
      </c>
      <c r="H90" s="29" t="n">
        <v>0</v>
      </c>
      <c r="I90" s="29" t="n">
        <v>0</v>
      </c>
      <c r="J90" s="29" t="n">
        <v>0</v>
      </c>
    </row>
    <row r="91">
      <c r="A91" s="38" t="s">
        <v>578</v>
      </c>
      <c r="B91" s="29" t="s">
        <v>576</v>
      </c>
      <c r="C91" s="29" t="s">
        <v>573</v>
      </c>
      <c r="D91" s="29" t="s">
        <v>572</v>
      </c>
      <c r="E91" s="29" t="n">
        <v>0</v>
      </c>
      <c r="F91" s="29" t="n">
        <v>0</v>
      </c>
      <c r="G91" s="29" t="n">
        <v>0</v>
      </c>
      <c r="H91" s="29" t="n">
        <v>0</v>
      </c>
      <c r="I91" s="29" t="n">
        <v>0</v>
      </c>
      <c r="J91" s="29" t="n">
        <v>0</v>
      </c>
    </row>
    <row r="92">
      <c r="A92" s="38" t="s">
        <v>578</v>
      </c>
      <c r="B92" s="29" t="s">
        <v>577</v>
      </c>
      <c r="C92" s="29" t="s">
        <v>567</v>
      </c>
      <c r="D92" s="29" t="s">
        <v>568</v>
      </c>
      <c r="E92" s="29" t="n">
        <v>0</v>
      </c>
      <c r="F92" s="29" t="n">
        <v>0</v>
      </c>
      <c r="G92" s="29" t="n">
        <v>0</v>
      </c>
      <c r="H92" s="29" t="n">
        <v>0</v>
      </c>
      <c r="I92" s="29" t="n">
        <v>0</v>
      </c>
      <c r="J92" s="29" t="n">
        <v>0</v>
      </c>
    </row>
    <row r="93">
      <c r="A93" s="38" t="s">
        <v>578</v>
      </c>
      <c r="B93" s="29" t="s">
        <v>577</v>
      </c>
      <c r="C93" s="29" t="s">
        <v>567</v>
      </c>
      <c r="D93" s="29" t="s">
        <v>569</v>
      </c>
      <c r="E93" s="29" t="n">
        <v>0</v>
      </c>
      <c r="F93" s="29" t="n">
        <v>0</v>
      </c>
      <c r="G93" s="29" t="n">
        <v>0</v>
      </c>
      <c r="H93" s="29" t="n">
        <v>0</v>
      </c>
      <c r="I93" s="29" t="n">
        <v>0</v>
      </c>
      <c r="J93" s="29" t="n">
        <v>0</v>
      </c>
    </row>
    <row r="94">
      <c r="A94" s="38" t="s">
        <v>578</v>
      </c>
      <c r="B94" s="29" t="s">
        <v>577</v>
      </c>
      <c r="C94" s="29" t="s">
        <v>567</v>
      </c>
      <c r="D94" s="29" t="s">
        <v>570</v>
      </c>
      <c r="E94" s="29" t="n">
        <v>0</v>
      </c>
      <c r="F94" s="29" t="n">
        <v>0</v>
      </c>
      <c r="G94" s="29" t="n">
        <v>0</v>
      </c>
      <c r="H94" s="29" t="n">
        <v>0</v>
      </c>
      <c r="I94" s="29" t="n">
        <v>0</v>
      </c>
      <c r="J94" s="29" t="n">
        <v>0</v>
      </c>
    </row>
    <row r="95">
      <c r="A95" s="38" t="s">
        <v>578</v>
      </c>
      <c r="B95" s="29" t="s">
        <v>577</v>
      </c>
      <c r="C95" s="29" t="s">
        <v>567</v>
      </c>
      <c r="D95" s="29" t="s">
        <v>571</v>
      </c>
      <c r="E95" s="29" t="n">
        <v>0</v>
      </c>
      <c r="F95" s="29" t="n">
        <v>0</v>
      </c>
      <c r="G95" s="29" t="n">
        <v>0</v>
      </c>
      <c r="H95" s="29" t="n">
        <v>0</v>
      </c>
      <c r="I95" s="29" t="n">
        <v>0</v>
      </c>
      <c r="J95" s="29" t="n">
        <v>0</v>
      </c>
    </row>
    <row r="96">
      <c r="A96" s="38" t="s">
        <v>578</v>
      </c>
      <c r="B96" s="29" t="s">
        <v>577</v>
      </c>
      <c r="C96" s="29" t="s">
        <v>567</v>
      </c>
      <c r="D96" s="29" t="s">
        <v>572</v>
      </c>
      <c r="E96" s="29" t="n">
        <v>0</v>
      </c>
      <c r="F96" s="29" t="n">
        <v>0</v>
      </c>
      <c r="G96" s="29" t="n">
        <v>0</v>
      </c>
      <c r="H96" s="29" t="n">
        <v>0</v>
      </c>
      <c r="I96" s="29" t="n">
        <v>0</v>
      </c>
      <c r="J96" s="29" t="n">
        <v>0</v>
      </c>
    </row>
    <row r="97">
      <c r="A97" s="38" t="s">
        <v>578</v>
      </c>
      <c r="B97" s="29" t="s">
        <v>577</v>
      </c>
      <c r="C97" s="29" t="s">
        <v>573</v>
      </c>
      <c r="D97" s="29" t="s">
        <v>568</v>
      </c>
      <c r="E97" s="29" t="n">
        <v>0</v>
      </c>
      <c r="F97" s="29" t="n">
        <v>0</v>
      </c>
      <c r="G97" s="29" t="n">
        <v>0</v>
      </c>
      <c r="H97" s="29" t="n">
        <v>0</v>
      </c>
      <c r="I97" s="29" t="n">
        <v>0</v>
      </c>
      <c r="J97" s="29" t="n">
        <v>0</v>
      </c>
    </row>
    <row r="98">
      <c r="A98" s="38" t="s">
        <v>578</v>
      </c>
      <c r="B98" s="29" t="s">
        <v>577</v>
      </c>
      <c r="C98" s="29" t="s">
        <v>573</v>
      </c>
      <c r="D98" s="29" t="s">
        <v>569</v>
      </c>
      <c r="E98" s="29" t="n">
        <v>0</v>
      </c>
      <c r="F98" s="29" t="n">
        <v>0</v>
      </c>
      <c r="G98" s="29" t="n">
        <v>0</v>
      </c>
      <c r="H98" s="29" t="n">
        <v>0</v>
      </c>
      <c r="I98" s="29" t="n">
        <v>0</v>
      </c>
      <c r="J98" s="29" t="n">
        <v>0</v>
      </c>
    </row>
    <row r="99">
      <c r="A99" s="38" t="s">
        <v>578</v>
      </c>
      <c r="B99" s="29" t="s">
        <v>577</v>
      </c>
      <c r="C99" s="29" t="s">
        <v>573</v>
      </c>
      <c r="D99" s="29" t="s">
        <v>570</v>
      </c>
      <c r="E99" s="29" t="n">
        <v>0</v>
      </c>
      <c r="F99" s="29" t="n">
        <v>0</v>
      </c>
      <c r="G99" s="29" t="n">
        <v>0</v>
      </c>
      <c r="H99" s="29" t="n">
        <v>0</v>
      </c>
      <c r="I99" s="29" t="n">
        <v>0</v>
      </c>
      <c r="J99" s="29" t="n">
        <v>0</v>
      </c>
    </row>
    <row r="100">
      <c r="A100" s="38" t="s">
        <v>578</v>
      </c>
      <c r="B100" s="29" t="s">
        <v>577</v>
      </c>
      <c r="C100" s="29" t="s">
        <v>573</v>
      </c>
      <c r="D100" s="29" t="s">
        <v>571</v>
      </c>
      <c r="E100" s="29" t="n">
        <v>0</v>
      </c>
      <c r="F100" s="29" t="n">
        <v>0</v>
      </c>
      <c r="G100" s="29" t="n">
        <v>0</v>
      </c>
      <c r="H100" s="29" t="n">
        <v>0</v>
      </c>
      <c r="I100" s="29" t="n">
        <v>0</v>
      </c>
      <c r="J100" s="29" t="n">
        <v>0</v>
      </c>
    </row>
    <row r="101">
      <c r="A101" s="38" t="s">
        <v>578</v>
      </c>
      <c r="B101" s="29" t="s">
        <v>577</v>
      </c>
      <c r="C101" s="29" t="s">
        <v>573</v>
      </c>
      <c r="D101" s="29" t="s">
        <v>572</v>
      </c>
      <c r="E101" s="29" t="n">
        <v>0</v>
      </c>
      <c r="F101" s="29" t="n">
        <v>0</v>
      </c>
      <c r="G101" s="29" t="n">
        <v>0</v>
      </c>
      <c r="H101" s="29" t="n">
        <v>0</v>
      </c>
      <c r="I101" s="29" t="n">
        <v>0</v>
      </c>
      <c r="J101" s="29" t="n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S3" sqref="S3"/>
    </sheetView>
  </sheetViews>
  <sheetFormatPr defaultRowHeight="15.0" baseColWidth="10"/>
  <sheetData>
    <row r="2">
      <c r="D2" s="27" t="s">
        <v>228</v>
      </c>
    </row>
    <row r="3">
      <c r="D3" t="s">
        <v>22</v>
      </c>
      <c r="P3" s="27" t="s">
        <v>229</v>
      </c>
      <c r="S3" s="2" t="s">
        <v>470</v>
      </c>
    </row>
    <row r="4">
      <c r="D4" s="30" t="s">
        <v>23</v>
      </c>
      <c r="E4" s="30" t="s">
        <v>25</v>
      </c>
      <c r="F4" s="30" t="s">
        <v>26</v>
      </c>
      <c r="G4" s="30" t="s">
        <v>27</v>
      </c>
      <c r="H4" s="30" t="s">
        <v>24</v>
      </c>
      <c r="I4" s="30" t="s">
        <v>28</v>
      </c>
      <c r="J4" s="30" t="s">
        <v>29</v>
      </c>
      <c r="K4" s="30" t="s">
        <v>30</v>
      </c>
      <c r="L4" s="30" t="s">
        <v>31</v>
      </c>
      <c r="M4" s="30" t="s">
        <v>32</v>
      </c>
      <c r="O4" t="s">
        <v>39</v>
      </c>
      <c r="P4" t="s">
        <v>180</v>
      </c>
    </row>
    <row r="5">
      <c r="B5" s="24" t="s">
        <v>181</v>
      </c>
      <c r="C5" s="39" t="str">
        <f>'SAM_temporary 2022'!B40</f>
        <v>c-agri</v>
      </c>
      <c r="D5" s="29"/>
      <c r="E5" s="29"/>
      <c r="F5" s="29"/>
      <c r="G5" s="29"/>
      <c r="H5" s="29"/>
      <c r="I5" s="29"/>
      <c r="J5" s="29"/>
      <c r="K5" s="29"/>
      <c r="L5" s="29"/>
      <c r="M5" s="29"/>
      <c r="O5" t="n">
        <f>SUM(D5:M5)</f>
        <v>0</v>
      </c>
      <c r="P5" s="40" t="n">
        <f>SUM('SAM_temporary 2022'!CF40)</f>
        <v>2669.0318998557755</v>
      </c>
      <c r="S5" s="2" t="s">
        <v>479</v>
      </c>
    </row>
    <row r="6">
      <c r="B6" s="24"/>
      <c r="C6" s="39" t="str">
        <f>'SAM_temporary 2022'!B41</f>
        <v>c-mine</v>
      </c>
      <c r="D6" s="29"/>
      <c r="E6" s="29"/>
      <c r="F6" s="29"/>
      <c r="G6" s="29"/>
      <c r="H6" s="29"/>
      <c r="I6" s="29"/>
      <c r="J6" s="29"/>
      <c r="K6" s="29"/>
      <c r="L6" s="29"/>
      <c r="M6" s="29"/>
      <c r="O6" t="n">
        <f t="shared" ref="O6:O41" si="0">SUM(D6:M6)</f>
        <v>0</v>
      </c>
      <c r="P6" s="40" t="n">
        <f>SUM('SAM_temporary 2022'!CF41)</f>
        <v>0</v>
      </c>
      <c r="S6" s="41" t="s">
        <v>471</v>
      </c>
    </row>
    <row r="7">
      <c r="B7" s="24"/>
      <c r="C7" s="39" t="str">
        <f>'SAM_temporary 2022'!B42</f>
        <v>c-food</v>
      </c>
      <c r="D7" s="29"/>
      <c r="E7" s="29"/>
      <c r="F7" s="29"/>
      <c r="G7" s="29"/>
      <c r="H7" s="29"/>
      <c r="I7" s="29"/>
      <c r="J7" s="29"/>
      <c r="K7" s="29"/>
      <c r="L7" s="29"/>
      <c r="M7" s="29"/>
      <c r="O7" t="n">
        <f t="shared" si="0"/>
        <v>0</v>
      </c>
      <c r="P7" s="40" t="n">
        <f>SUM('SAM_temporary 2022'!CF42)</f>
        <v>12863.688176414131</v>
      </c>
      <c r="S7" s="41" t="s">
        <v>472</v>
      </c>
    </row>
    <row r="8">
      <c r="B8" s="24"/>
      <c r="C8" s="39" t="str">
        <f>'SAM_temporary 2022'!B43</f>
        <v>c-text</v>
      </c>
      <c r="D8" s="29"/>
      <c r="E8" s="29"/>
      <c r="F8" s="29"/>
      <c r="G8" s="29"/>
      <c r="H8" s="29"/>
      <c r="I8" s="29"/>
      <c r="J8" s="29"/>
      <c r="K8" s="29"/>
      <c r="L8" s="29"/>
      <c r="M8" s="29"/>
      <c r="O8" t="n">
        <f t="shared" si="0"/>
        <v>0</v>
      </c>
      <c r="P8" s="40" t="n">
        <f>SUM('SAM_temporary 2022'!CF43)</f>
        <v>1908.3895187837834</v>
      </c>
      <c r="S8" s="41" t="s">
        <v>473</v>
      </c>
    </row>
    <row r="9">
      <c r="B9" s="24"/>
      <c r="C9" s="39" t="str">
        <f>'SAM_temporary 2022'!B44</f>
        <v>c-ppp</v>
      </c>
      <c r="D9" s="29"/>
      <c r="E9" s="29"/>
      <c r="F9" s="29"/>
      <c r="G9" s="29"/>
      <c r="H9" s="29"/>
      <c r="I9" s="29"/>
      <c r="J9" s="29"/>
      <c r="K9" s="29"/>
      <c r="L9" s="29"/>
      <c r="M9" s="29"/>
      <c r="O9" t="n">
        <f t="shared" si="0"/>
        <v>0</v>
      </c>
      <c r="P9" s="40" t="n">
        <f>SUM('SAM_temporary 2022'!CF44)</f>
        <v>445.57376445786144</v>
      </c>
      <c r="S9" s="41" t="s">
        <v>474</v>
      </c>
    </row>
    <row r="10">
      <c r="B10" s="24"/>
      <c r="C10" s="39" t="str">
        <f>'SAM_temporary 2022'!B45</f>
        <v>c-p_c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O10" t="n">
        <f t="shared" si="0"/>
        <v>0</v>
      </c>
      <c r="P10" s="40" t="n">
        <f>SUM('SAM_temporary 2022'!CF45)</f>
        <v>2882.7197284982863</v>
      </c>
      <c r="S10" s="41" t="s">
        <v>475</v>
      </c>
    </row>
    <row r="11">
      <c r="B11" s="24"/>
      <c r="C11" s="39" t="str">
        <f>'SAM_temporary 2022'!B46</f>
        <v>c-che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  <c r="O11" t="n">
        <f t="shared" si="0"/>
        <v>0</v>
      </c>
      <c r="P11" s="40" t="n">
        <f>SUM('SAM_temporary 2022'!CF46)</f>
        <v>1389.570875161302</v>
      </c>
      <c r="S11" s="41" t="s">
        <v>476</v>
      </c>
    </row>
    <row r="12">
      <c r="B12" s="24"/>
      <c r="C12" s="39" t="str">
        <f>'SAM_temporary 2022'!B47</f>
        <v>c-bph</v>
      </c>
      <c r="D12" s="29"/>
      <c r="E12" s="29"/>
      <c r="F12" s="29"/>
      <c r="G12" s="29"/>
      <c r="H12" s="29"/>
      <c r="I12" s="29"/>
      <c r="J12" s="29"/>
      <c r="K12" s="29"/>
      <c r="L12" s="29"/>
      <c r="M12" s="29"/>
      <c r="O12" t="n">
        <f t="shared" si="0"/>
        <v>0</v>
      </c>
      <c r="P12" s="40" t="n">
        <f>SUM('SAM_temporary 2022'!CF47)</f>
        <v>1984.753170161599</v>
      </c>
      <c r="S12" s="41" t="s">
        <v>477</v>
      </c>
    </row>
    <row r="13">
      <c r="B13" s="24"/>
      <c r="C13" s="39" t="str">
        <f>'SAM_temporary 2022'!B48</f>
        <v>c-rnmm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O13" t="n">
        <f t="shared" si="0"/>
        <v>0</v>
      </c>
      <c r="P13" s="40" t="n">
        <f>SUM('SAM_temporary 2022'!CF48)</f>
        <v>1460.4644840769188</v>
      </c>
      <c r="S13" s="41" t="s">
        <v>478</v>
      </c>
    </row>
    <row r="14">
      <c r="B14" s="24"/>
      <c r="C14" s="39" t="str">
        <f>'SAM_temporary 2022'!B49</f>
        <v>c-meta</v>
      </c>
      <c r="D14" s="29"/>
      <c r="E14" s="29"/>
      <c r="F14" s="29"/>
      <c r="G14" s="29"/>
      <c r="H14" s="29"/>
      <c r="I14" s="29"/>
      <c r="J14" s="29"/>
      <c r="K14" s="29"/>
      <c r="L14" s="29"/>
      <c r="M14" s="29"/>
      <c r="O14" t="n">
        <f t="shared" si="0"/>
        <v>0</v>
      </c>
      <c r="P14" s="40" t="n">
        <f>SUM('SAM_temporary 2022'!CF49)</f>
        <v>411.01750026884258</v>
      </c>
      <c r="S14" s="2" t="s">
        <v>484</v>
      </c>
    </row>
    <row r="15">
      <c r="B15" s="24"/>
      <c r="C15" s="39" t="str">
        <f>'SAM_temporary 2022'!B50</f>
        <v>c-ele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O15" t="n">
        <f t="shared" si="0"/>
        <v>0</v>
      </c>
      <c r="P15" s="40" t="n">
        <f>SUM('SAM_temporary 2022'!CF50)</f>
        <v>961.63887043136572</v>
      </c>
      <c r="S15" s="41" t="s">
        <v>480</v>
      </c>
    </row>
    <row r="16">
      <c r="B16" s="24"/>
      <c r="C16" s="39" t="str">
        <f>'SAM_temporary 2022'!B51</f>
        <v>c-eeq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O16" t="n">
        <f t="shared" si="0"/>
        <v>0</v>
      </c>
      <c r="P16" s="40" t="n">
        <f>SUM('SAM_temporary 2022'!CF51)</f>
        <v>1251.666093454025</v>
      </c>
      <c r="S16" s="41" t="s">
        <v>481</v>
      </c>
    </row>
    <row r="17">
      <c r="B17" s="24"/>
      <c r="C17" s="39" t="str">
        <f>'SAM_temporary 2022'!B52</f>
        <v>c-ome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O17" t="n">
        <f t="shared" si="0"/>
        <v>0</v>
      </c>
      <c r="P17" s="40" t="n">
        <f>SUM('SAM_temporary 2022'!CF52)</f>
        <v>958.08582266588428</v>
      </c>
      <c r="S17" s="41" t="s">
        <v>482</v>
      </c>
    </row>
    <row r="18">
      <c r="B18" s="24"/>
      <c r="C18" s="39" t="str">
        <f>'SAM_temporary 2022'!B53</f>
        <v>c-mvh</v>
      </c>
      <c r="D18" s="29"/>
      <c r="E18" s="29"/>
      <c r="F18" s="29"/>
      <c r="G18" s="29"/>
      <c r="H18" s="29"/>
      <c r="I18" s="29"/>
      <c r="J18" s="29"/>
      <c r="K18" s="29"/>
      <c r="L18" s="29"/>
      <c r="M18" s="29"/>
      <c r="O18" t="n">
        <f t="shared" si="0"/>
        <v>0</v>
      </c>
      <c r="P18" s="40" t="n">
        <f>SUM('SAM_temporary 2022'!CF53)</f>
        <v>1035.5927633860097</v>
      </c>
      <c r="S18" s="41" t="s">
        <v>483</v>
      </c>
    </row>
    <row r="19">
      <c r="B19" s="24"/>
      <c r="C19" s="39" t="str">
        <f>'SAM_temporary 2022'!B54</f>
        <v>c-omf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O19" t="n">
        <f t="shared" si="0"/>
        <v>0</v>
      </c>
      <c r="P19" s="40" t="n">
        <f>SUM('SAM_temporary 2022'!CF54)</f>
        <v>837.52879524458149</v>
      </c>
    </row>
    <row r="20">
      <c r="B20" s="24"/>
      <c r="C20" s="39" t="str">
        <f>'SAM_temporary 2022'!B55</f>
        <v>c-ely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O20" t="n">
        <f t="shared" si="0"/>
        <v>0</v>
      </c>
      <c r="P20" s="40" t="n">
        <f>SUM('SAM_temporary 2022'!CF55)</f>
        <v>1156.2425241133772</v>
      </c>
    </row>
    <row r="21">
      <c r="B21" s="24"/>
      <c r="C21" s="39" t="str">
        <f>'SAM_temporary 2022'!B56</f>
        <v>c-wtr</v>
      </c>
      <c r="D21" s="29"/>
      <c r="E21" s="29"/>
      <c r="F21" s="29"/>
      <c r="G21" s="29"/>
      <c r="H21" s="29"/>
      <c r="I21" s="29"/>
      <c r="J21" s="29"/>
      <c r="K21" s="29"/>
      <c r="L21" s="29"/>
      <c r="M21" s="29"/>
      <c r="O21" t="n">
        <f t="shared" si="0"/>
        <v>0</v>
      </c>
      <c r="P21" s="40" t="n">
        <f>SUM('SAM_temporary 2022'!CF56)</f>
        <v>306.21454202408955</v>
      </c>
    </row>
    <row r="22">
      <c r="B22" s="24"/>
      <c r="C22" s="39" t="str">
        <f>'SAM_temporary 2022'!B57</f>
        <v>c-cns</v>
      </c>
      <c r="D22" s="29"/>
      <c r="E22" s="29"/>
      <c r="F22" s="29"/>
      <c r="G22" s="29"/>
      <c r="H22" s="29"/>
      <c r="I22" s="29"/>
      <c r="J22" s="29"/>
      <c r="K22" s="29"/>
      <c r="L22" s="29"/>
      <c r="M22" s="29"/>
      <c r="O22" t="n">
        <f t="shared" si="0"/>
        <v>0</v>
      </c>
      <c r="P22" s="40" t="n">
        <f>SUM('SAM_temporary 2022'!CF57)</f>
        <v>1067.0501221554118</v>
      </c>
    </row>
    <row r="23">
      <c r="B23" s="24"/>
      <c r="C23" s="39" t="str">
        <f>'SAM_temporary 2022'!B58</f>
        <v>c-trd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O23" t="n">
        <f t="shared" si="0"/>
        <v>0</v>
      </c>
      <c r="P23" s="40" t="n">
        <f>SUM('SAM_temporary 2022'!CF58)</f>
        <v>309.70830022975423</v>
      </c>
    </row>
    <row r="24">
      <c r="B24" s="24"/>
      <c r="C24" s="39" t="str">
        <f>'SAM_temporary 2022'!B59</f>
        <v>c-trans</v>
      </c>
      <c r="D24" s="29"/>
      <c r="E24" s="29"/>
      <c r="F24" s="29"/>
      <c r="G24" s="29"/>
      <c r="H24" s="29"/>
      <c r="I24" s="29"/>
      <c r="J24" s="29"/>
      <c r="K24" s="29"/>
      <c r="L24" s="29"/>
      <c r="M24" s="29"/>
      <c r="O24" t="n">
        <f t="shared" si="0"/>
        <v>0</v>
      </c>
      <c r="P24" s="40" t="n">
        <f>SUM('SAM_temporary 2022'!CF59)</f>
        <v>1323.3880892975715</v>
      </c>
    </row>
    <row r="25">
      <c r="B25" s="24"/>
      <c r="C25" s="39" t="str">
        <f>'SAM_temporary 2022'!B60</f>
        <v>c-afs</v>
      </c>
      <c r="D25" s="29"/>
      <c r="E25" s="29"/>
      <c r="F25" s="29"/>
      <c r="G25" s="29"/>
      <c r="H25" s="29"/>
      <c r="I25" s="29"/>
      <c r="J25" s="29"/>
      <c r="K25" s="29"/>
      <c r="L25" s="29"/>
      <c r="M25" s="29"/>
      <c r="O25" t="n">
        <f t="shared" si="0"/>
        <v>0</v>
      </c>
      <c r="P25" s="40" t="n">
        <f>SUM('SAM_temporary 2022'!CF60)</f>
        <v>1402.8348635212146</v>
      </c>
    </row>
    <row r="26">
      <c r="B26" s="24"/>
      <c r="C26" s="39" t="str">
        <f>'SAM_temporary 2022'!B61</f>
        <v>c-publ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O26" t="n">
        <f t="shared" si="0"/>
        <v>0</v>
      </c>
      <c r="P26" s="40" t="n">
        <f>SUM('SAM_temporary 2022'!CF61)</f>
        <v>328.48508758011496</v>
      </c>
    </row>
    <row r="27">
      <c r="B27" s="24"/>
      <c r="C27" s="39" t="str">
        <f>'SAM_temporary 2022'!B62</f>
        <v>c-tele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O27" t="n">
        <f t="shared" si="0"/>
        <v>0</v>
      </c>
      <c r="P27" s="40" t="n">
        <f>SUM('SAM_temporary 2022'!CF62)</f>
        <v>1201.0219540584762</v>
      </c>
    </row>
    <row r="28">
      <c r="B28" s="24"/>
      <c r="C28" s="39" t="str">
        <f>'SAM_temporary 2022'!B63</f>
        <v>c-info</v>
      </c>
      <c r="D28" s="29"/>
      <c r="E28" s="29"/>
      <c r="F28" s="29"/>
      <c r="G28" s="29"/>
      <c r="H28" s="29"/>
      <c r="I28" s="29"/>
      <c r="J28" s="29"/>
      <c r="K28" s="29"/>
      <c r="L28" s="29"/>
      <c r="M28" s="29"/>
      <c r="O28" t="n">
        <f t="shared" si="0"/>
        <v>0</v>
      </c>
      <c r="P28" s="40" t="n">
        <f>SUM('SAM_temporary 2022'!CF63)</f>
        <v>181.0510090880282</v>
      </c>
    </row>
    <row r="29">
      <c r="B29" s="24"/>
      <c r="C29" s="39" t="str">
        <f>'SAM_temporary 2022'!B64</f>
        <v>c-ofi</v>
      </c>
      <c r="D29" s="29"/>
      <c r="E29" s="29"/>
      <c r="F29" s="29"/>
      <c r="G29" s="29"/>
      <c r="H29" s="29"/>
      <c r="I29" s="29"/>
      <c r="J29" s="29"/>
      <c r="K29" s="29"/>
      <c r="L29" s="29"/>
      <c r="M29" s="29"/>
      <c r="O29" t="n">
        <f t="shared" si="0"/>
        <v>0</v>
      </c>
      <c r="P29" s="40" t="n">
        <f>SUM('SAM_temporary 2022'!CF64)</f>
        <v>1749.9559021910973</v>
      </c>
    </row>
    <row r="30">
      <c r="B30" s="24"/>
      <c r="C30" s="39" t="str">
        <f>'SAM_temporary 2022'!B65</f>
        <v>c-rsa</v>
      </c>
      <c r="D30" s="29"/>
      <c r="E30" s="29"/>
      <c r="F30" s="29"/>
      <c r="G30" s="29"/>
      <c r="H30" s="29"/>
      <c r="I30" s="29"/>
      <c r="J30" s="29"/>
      <c r="K30" s="29"/>
      <c r="L30" s="29"/>
      <c r="M30" s="29"/>
      <c r="O30" t="n">
        <f t="shared" si="0"/>
        <v>0</v>
      </c>
      <c r="P30" s="40" t="n">
        <f>SUM('SAM_temporary 2022'!CF65)</f>
        <v>5420.7337516398129</v>
      </c>
    </row>
    <row r="31">
      <c r="B31" s="24"/>
      <c r="C31" s="39" t="str">
        <f>'SAM_temporary 2022'!B66</f>
        <v>c-obs</v>
      </c>
      <c r="D31" s="29"/>
      <c r="E31" s="29"/>
      <c r="F31" s="29"/>
      <c r="G31" s="29"/>
      <c r="H31" s="29"/>
      <c r="I31" s="29"/>
      <c r="J31" s="29"/>
      <c r="K31" s="29"/>
      <c r="L31" s="29"/>
      <c r="M31" s="29"/>
      <c r="O31" t="n">
        <f t="shared" si="0"/>
        <v>0</v>
      </c>
      <c r="P31" s="40" t="n">
        <f>SUM('SAM_temporary 2022'!CF66)</f>
        <v>362.9518900073075</v>
      </c>
    </row>
    <row r="32">
      <c r="B32" s="24"/>
      <c r="C32" s="39" t="str">
        <f>'SAM_temporary 2022'!B67</f>
        <v>c-scie</v>
      </c>
      <c r="D32" s="29"/>
      <c r="E32" s="29"/>
      <c r="F32" s="29"/>
      <c r="G32" s="29"/>
      <c r="H32" s="29"/>
      <c r="I32" s="29"/>
      <c r="J32" s="29"/>
      <c r="K32" s="29"/>
      <c r="L32" s="29"/>
      <c r="M32" s="29"/>
      <c r="O32" t="n">
        <f t="shared" si="0"/>
        <v>0</v>
      </c>
      <c r="P32" s="40" t="n">
        <f>SUM('SAM_temporary 2022'!CF67)</f>
        <v>0</v>
      </c>
    </row>
    <row r="33">
      <c r="B33" s="24"/>
      <c r="C33" s="39" t="str">
        <f>'SAM_temporary 2022'!B68</f>
        <v>c-prof</v>
      </c>
      <c r="D33" s="29"/>
      <c r="E33" s="29"/>
      <c r="F33" s="29"/>
      <c r="G33" s="29"/>
      <c r="H33" s="29"/>
      <c r="I33" s="29"/>
      <c r="J33" s="29"/>
      <c r="K33" s="29"/>
      <c r="L33" s="29"/>
      <c r="M33" s="29"/>
      <c r="O33" t="n">
        <f t="shared" si="0"/>
        <v>0</v>
      </c>
      <c r="P33" s="40" t="n">
        <f>SUM('SAM_temporary 2022'!CF68)</f>
        <v>21.264883399522798</v>
      </c>
    </row>
    <row r="34">
      <c r="B34" s="24"/>
      <c r="C34" s="39" t="str">
        <f>'SAM_temporary 2022'!B69</f>
        <v>c-supp</v>
      </c>
      <c r="D34" s="29"/>
      <c r="E34" s="29"/>
      <c r="F34" s="29"/>
      <c r="G34" s="29"/>
      <c r="H34" s="29"/>
      <c r="I34" s="29"/>
      <c r="J34" s="29"/>
      <c r="K34" s="29"/>
      <c r="L34" s="29"/>
      <c r="M34" s="29"/>
      <c r="O34" t="n">
        <f t="shared" si="0"/>
        <v>0</v>
      </c>
      <c r="P34" s="40" t="n">
        <f>SUM('SAM_temporary 2022'!CF69)</f>
        <v>426.05287763057811</v>
      </c>
    </row>
    <row r="35">
      <c r="B35" s="24"/>
      <c r="C35" s="39" t="str">
        <f>'SAM_temporary 2022'!B70</f>
        <v>c-admi</v>
      </c>
      <c r="D35" s="29"/>
      <c r="E35" s="29"/>
      <c r="F35" s="29"/>
      <c r="G35" s="29"/>
      <c r="H35" s="29"/>
      <c r="I35" s="29"/>
      <c r="J35" s="29"/>
      <c r="K35" s="29"/>
      <c r="L35" s="29"/>
      <c r="M35" s="29"/>
      <c r="O35" t="n">
        <f t="shared" si="0"/>
        <v>0</v>
      </c>
      <c r="P35" s="40" t="n">
        <f>SUM('SAM_temporary 2022'!CF70)</f>
        <v>909.48771446693831</v>
      </c>
    </row>
    <row r="36">
      <c r="B36" s="24"/>
      <c r="C36" s="39" t="str">
        <f>'SAM_temporary 2022'!B71</f>
        <v>c-educ</v>
      </c>
      <c r="D36" s="29"/>
      <c r="E36" s="29"/>
      <c r="F36" s="29"/>
      <c r="G36" s="29"/>
      <c r="H36" s="29"/>
      <c r="I36" s="29"/>
      <c r="J36" s="29"/>
      <c r="K36" s="29"/>
      <c r="L36" s="29"/>
      <c r="M36" s="29"/>
      <c r="O36" t="n">
        <f t="shared" si="0"/>
        <v>0</v>
      </c>
      <c r="P36" s="40" t="n">
        <f>SUM('SAM_temporary 2022'!CF71)</f>
        <v>1759.7424713549842</v>
      </c>
    </row>
    <row r="37">
      <c r="B37" s="24"/>
      <c r="C37" s="39" t="str">
        <f>'SAM_temporary 2022'!B72</f>
        <v>c-heal</v>
      </c>
      <c r="D37" s="29"/>
      <c r="E37" s="29"/>
      <c r="F37" s="29"/>
      <c r="G37" s="29"/>
      <c r="H37" s="29"/>
      <c r="I37" s="29"/>
      <c r="J37" s="29"/>
      <c r="K37" s="29"/>
      <c r="L37" s="29"/>
      <c r="M37" s="29"/>
      <c r="O37" t="n">
        <f t="shared" si="0"/>
        <v>0</v>
      </c>
      <c r="P37" s="40" t="n">
        <f>SUM('SAM_temporary 2022'!CF72)</f>
        <v>1419.3284399094418</v>
      </c>
    </row>
    <row r="38">
      <c r="B38" s="24"/>
      <c r="C38" s="39" t="str">
        <f>'SAM_temporary 2022'!B73</f>
        <v>c-soci</v>
      </c>
      <c r="D38" s="29"/>
      <c r="E38" s="29"/>
      <c r="F38" s="29"/>
      <c r="G38" s="29"/>
      <c r="H38" s="29"/>
      <c r="I38" s="29"/>
      <c r="J38" s="29"/>
      <c r="K38" s="29"/>
      <c r="L38" s="29"/>
      <c r="M38" s="29"/>
      <c r="O38" t="n">
        <f t="shared" si="0"/>
        <v>0</v>
      </c>
      <c r="P38" s="40" t="n">
        <f>SUM('SAM_temporary 2022'!CF73)</f>
        <v>525.84396580930172</v>
      </c>
    </row>
    <row r="39">
      <c r="B39" s="24"/>
      <c r="C39" s="39" t="str">
        <f>'SAM_temporary 2022'!B74</f>
        <v>c-arts</v>
      </c>
      <c r="D39" s="29"/>
      <c r="E39" s="29"/>
      <c r="F39" s="29"/>
      <c r="G39" s="29"/>
      <c r="H39" s="29"/>
      <c r="I39" s="29"/>
      <c r="J39" s="29"/>
      <c r="K39" s="29"/>
      <c r="L39" s="29"/>
      <c r="M39" s="29"/>
      <c r="O39" t="n">
        <f t="shared" si="0"/>
        <v>0</v>
      </c>
      <c r="P39" s="40" t="n">
        <f>SUM('SAM_temporary 2022'!CF74)</f>
        <v>1609.689221440075</v>
      </c>
    </row>
    <row r="40">
      <c r="B40" s="24"/>
      <c r="C40" s="39" t="str">
        <f>'SAM_temporary 2022'!B75</f>
        <v>c-oser</v>
      </c>
      <c r="D40" s="29"/>
      <c r="E40" s="29"/>
      <c r="F40" s="29"/>
      <c r="G40" s="29"/>
      <c r="H40" s="29"/>
      <c r="I40" s="29"/>
      <c r="J40" s="29"/>
      <c r="K40" s="29"/>
      <c r="L40" s="29"/>
      <c r="M40" s="29"/>
      <c r="O40" t="n">
        <f t="shared" si="0"/>
        <v>0</v>
      </c>
      <c r="P40" s="40" t="n">
        <f>SUM('SAM_temporary 2022'!CF75)</f>
        <v>678.92413104945069</v>
      </c>
    </row>
    <row r="41">
      <c r="B41" s="24"/>
      <c r="C41" s="39" t="str">
        <f>'SAM_temporary 2022'!B76</f>
        <v>c-dwe</v>
      </c>
      <c r="D41" s="29"/>
      <c r="E41" s="29"/>
      <c r="F41" s="29"/>
      <c r="G41" s="29"/>
      <c r="H41" s="29"/>
      <c r="I41" s="29"/>
      <c r="J41" s="29"/>
      <c r="K41" s="29"/>
      <c r="L41" s="29"/>
      <c r="M41" s="29"/>
      <c r="O41" t="n">
        <f t="shared" si="0"/>
        <v>0</v>
      </c>
      <c r="P41" s="40" t="n">
        <f>SUM('SAM_temporary 2022'!CF76)</f>
        <v>71.360067043184898</v>
      </c>
    </row>
  </sheetData>
  <mergeCells count="1">
    <mergeCell ref="B5:B41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J51" sqref="J51"/>
    </sheetView>
  </sheetViews>
  <sheetFormatPr defaultRowHeight="15.0" baseColWidth="10"/>
  <cols>
    <col min="5" max="5" width="9" hidden="0" customWidth="1"/>
    <col min="7" max="7" width="10" hidden="0" customWidth="1"/>
  </cols>
  <sheetData>
    <row r="1" ht="15.75" customHeight="1">
      <c r="A1" t="s">
        <v>195</v>
      </c>
    </row>
    <row r="2" ht="17.25" customHeight="1">
      <c r="E2" s="60" t="s">
        <v>173</v>
      </c>
      <c r="F2" s="61"/>
      <c r="G2" s="61"/>
      <c r="H2" s="61"/>
      <c r="I2" s="62"/>
      <c r="J2" s="57" t="s">
        <v>34</v>
      </c>
      <c r="K2" s="58"/>
      <c r="L2" s="63"/>
      <c r="M2" s="64" t="s">
        <v>132</v>
      </c>
      <c r="N2" s="65"/>
      <c r="O2" s="66"/>
      <c r="P2" s="48" t="s">
        <v>128</v>
      </c>
      <c r="Q2" s="49" t="s">
        <v>133</v>
      </c>
    </row>
    <row r="3" ht="30.75" customHeight="1">
      <c r="E3" s="6" t="str">
        <f>'SAM_temporary 2022'!CA2</f>
        <v>t-netprod</v>
      </c>
      <c r="F3" s="6" t="str">
        <f>'SAM_temporary 2022'!CB2</f>
        <v>t-pit</v>
      </c>
      <c r="G3" s="6" t="str">
        <f>'SAM_temporary 2022'!CC2</f>
        <v>t-profit</v>
      </c>
      <c r="H3" s="6" t="str">
        <f>'SAM_temporary 2022'!CD2</f>
        <v>t-com_tax</v>
      </c>
      <c r="I3" s="6" t="str">
        <f>'SAM_temporary 2022'!CE2</f>
        <v>t-ssb</v>
      </c>
      <c r="J3" s="6" t="str">
        <f>'SAM_temporary 2022'!CF2</f>
        <v>h-hh</v>
      </c>
      <c r="K3" s="6" t="str">
        <f>'SAM_temporary 2022'!CG2</f>
        <v>g-gov</v>
      </c>
      <c r="L3" s="56" t="str">
        <f>'SAM_temporary 2022'!CH2</f>
        <v>e-ent</v>
      </c>
      <c r="M3" s="56" t="str">
        <f>'SAM_temporary 2022'!CI2</f>
        <v>i-priv</v>
      </c>
      <c r="N3" s="56" t="str">
        <f>'SAM_temporary 2022'!CJ2</f>
        <v>i-pub</v>
      </c>
      <c r="O3" s="56" t="str">
        <f>'SAM_temporary 2022'!CK2</f>
        <v>i-dstk</v>
      </c>
      <c r="P3" s="56" t="str">
        <f>'SAM_temporary 2022'!CL2</f>
        <v>debt</v>
      </c>
      <c r="Q3" s="56" t="str">
        <f>'SAM_temporary 2022'!CM2</f>
        <v>w-row</v>
      </c>
    </row>
    <row r="4" ht="15.75" customHeight="1">
      <c r="C4" s="67" t="s">
        <v>173</v>
      </c>
      <c r="D4" s="46" t="str">
        <f>'SAM_temporary 2022'!B79</f>
        <v>t-netprod</v>
      </c>
      <c r="E4" s="42" t="n">
        <f>'SAM_temporary 2022'!CA79</f>
        <v>0</v>
      </c>
      <c r="F4" s="42" t="n">
        <f>'SAM_temporary 2022'!CB79</f>
        <v>0</v>
      </c>
      <c r="G4" s="42" t="n">
        <f>'SAM_temporary 2022'!CC79</f>
        <v>0</v>
      </c>
      <c r="H4" s="42" t="n">
        <f>'SAM_temporary 2022'!CD79</f>
        <v>0</v>
      </c>
      <c r="I4" s="42" t="n">
        <f>'SAM_temporary 2022'!CE79</f>
        <v>0</v>
      </c>
      <c r="J4" s="54" t="n">
        <f>'SAM_temporary 2022'!CF79</f>
        <v>0</v>
      </c>
      <c r="K4" s="42" t="n">
        <f>'SAM_temporary 2022'!CG79</f>
        <v>0</v>
      </c>
      <c r="L4" s="42" t="n">
        <f>'SAM_temporary 2022'!CH79</f>
        <v>0</v>
      </c>
      <c r="M4" s="42" t="n">
        <f>'SAM_temporary 2022'!CI79</f>
        <v>0</v>
      </c>
      <c r="N4" s="42" t="n">
        <f>'SAM_temporary 2022'!CJ79</f>
        <v>0</v>
      </c>
      <c r="O4" s="42" t="n">
        <f>'SAM_temporary 2022'!CK79</f>
        <v>0</v>
      </c>
      <c r="P4" s="42" t="n">
        <f>'SAM_temporary 2022'!CL79</f>
        <v>0</v>
      </c>
      <c r="Q4" s="42" t="n">
        <f>'SAM_temporary 2022'!CM79</f>
        <v>0</v>
      </c>
    </row>
    <row r="5" ht="15.75" customHeight="1">
      <c r="C5" s="67"/>
      <c r="D5" s="46" t="str">
        <f>'SAM_temporary 2022'!B80</f>
        <v>t-pit</v>
      </c>
      <c r="E5" s="42" t="n">
        <f>'SAM_temporary 2022'!CA80</f>
        <v>0</v>
      </c>
      <c r="F5" s="42" t="n">
        <f>'SAM_temporary 2022'!CB80</f>
        <v>0</v>
      </c>
      <c r="G5" s="42" t="n">
        <f>'SAM_temporary 2022'!CC80</f>
        <v>0</v>
      </c>
      <c r="H5" s="42" t="n">
        <f>'SAM_temporary 2022'!CD80</f>
        <v>0</v>
      </c>
      <c r="I5" s="42" t="n">
        <f>'SAM_temporary 2022'!CE80</f>
        <v>0</v>
      </c>
      <c r="J5" s="54" t="n">
        <f>'SAM_temporary 2022'!CF80</f>
        <v>5034</v>
      </c>
      <c r="K5" s="42" t="n">
        <f>'SAM_temporary 2022'!CG80</f>
        <v>0</v>
      </c>
      <c r="L5" s="42" t="n">
        <f>'SAM_temporary 2022'!CH80</f>
        <v>0</v>
      </c>
      <c r="M5" s="42" t="n">
        <f>'SAM_temporary 2022'!CI80</f>
        <v>0</v>
      </c>
      <c r="N5" s="42" t="n">
        <f>'SAM_temporary 2022'!CJ80</f>
        <v>0</v>
      </c>
      <c r="O5" s="42" t="n">
        <f>'SAM_temporary 2022'!CK80</f>
        <v>0</v>
      </c>
      <c r="P5" s="42" t="n">
        <f>'SAM_temporary 2022'!CL80</f>
        <v>0</v>
      </c>
      <c r="Q5" s="42" t="n">
        <f>'SAM_temporary 2022'!CM80</f>
        <v>0</v>
      </c>
    </row>
    <row r="6" ht="15.75" customHeight="1">
      <c r="C6" s="67"/>
      <c r="D6" s="46" t="str">
        <f>'SAM_temporary 2022'!B81</f>
        <v>t-profit</v>
      </c>
      <c r="E6" s="42" t="n">
        <f>'SAM_temporary 2022'!CA81</f>
        <v>0</v>
      </c>
      <c r="F6" s="42" t="n">
        <f>'SAM_temporary 2022'!CB81</f>
        <v>0</v>
      </c>
      <c r="G6" s="42" t="n">
        <f>'SAM_temporary 2022'!CC81</f>
        <v>0</v>
      </c>
      <c r="H6" s="42" t="n">
        <f>'SAM_temporary 2022'!CD81</f>
        <v>0</v>
      </c>
      <c r="I6" s="42" t="n">
        <f>'SAM_temporary 2022'!CE81</f>
        <v>0</v>
      </c>
      <c r="J6" s="54" t="n">
        <f>'SAM_temporary 2022'!CF81</f>
        <v>0</v>
      </c>
      <c r="K6" s="42" t="n">
        <f>'SAM_temporary 2022'!CG81</f>
        <v>0</v>
      </c>
      <c r="L6" s="42" t="n">
        <f>'SAM_temporary 2022'!CH81</f>
        <v>2270.5857277827872</v>
      </c>
      <c r="M6" s="42" t="n">
        <f>'SAM_temporary 2022'!CI81</f>
        <v>0</v>
      </c>
      <c r="N6" s="42" t="n">
        <f>'SAM_temporary 2022'!CJ81</f>
        <v>0</v>
      </c>
      <c r="O6" s="42" t="n">
        <f>'SAM_temporary 2022'!CK81</f>
        <v>0</v>
      </c>
      <c r="P6" s="42" t="n">
        <f>'SAM_temporary 2022'!CL81</f>
        <v>0</v>
      </c>
      <c r="Q6" s="42" t="n">
        <f>'SAM_temporary 2022'!CM81</f>
        <v>0</v>
      </c>
    </row>
    <row r="7" ht="15.75" customHeight="1">
      <c r="C7" s="67"/>
      <c r="D7" s="46" t="str">
        <f>'SAM_temporary 2022'!B82</f>
        <v>t-com_tax</v>
      </c>
      <c r="E7" s="42" t="n">
        <f>'SAM_temporary 2022'!CA82</f>
        <v>0</v>
      </c>
      <c r="F7" s="42" t="n">
        <f>'SAM_temporary 2022'!CB82</f>
        <v>0</v>
      </c>
      <c r="G7" s="42" t="n">
        <f>'SAM_temporary 2022'!CC82</f>
        <v>0</v>
      </c>
      <c r="H7" s="42" t="n">
        <f>'SAM_temporary 2022'!CD82</f>
        <v>0</v>
      </c>
      <c r="I7" s="42" t="n">
        <f>'SAM_temporary 2022'!CE82</f>
        <v>0</v>
      </c>
      <c r="J7" s="54" t="n">
        <f>'SAM_temporary 2022'!CF82</f>
        <v>0</v>
      </c>
      <c r="K7" s="42" t="n">
        <f>'SAM_temporary 2022'!CG82</f>
        <v>0</v>
      </c>
      <c r="L7" s="42" t="n">
        <f>'SAM_temporary 2022'!CH82</f>
        <v>0</v>
      </c>
      <c r="M7" s="42" t="n">
        <f>'SAM_temporary 2022'!CI82</f>
        <v>0</v>
      </c>
      <c r="N7" s="42" t="n">
        <f>'SAM_temporary 2022'!CJ82</f>
        <v>0</v>
      </c>
      <c r="O7" s="42" t="n">
        <f>'SAM_temporary 2022'!CK82</f>
        <v>0</v>
      </c>
      <c r="P7" s="42" t="n">
        <f>'SAM_temporary 2022'!CL82</f>
        <v>0</v>
      </c>
      <c r="Q7" s="42" t="n">
        <f>'SAM_temporary 2022'!CM82</f>
        <v>0</v>
      </c>
    </row>
    <row r="8" ht="15.75" customHeight="1">
      <c r="C8" s="67"/>
      <c r="D8" s="46" t="str">
        <f>'SAM_temporary 2022'!B83</f>
        <v>t-ssb</v>
      </c>
      <c r="E8" s="42" t="n">
        <f>'SAM_temporary 2022'!CA83</f>
        <v>0</v>
      </c>
      <c r="F8" s="42" t="n">
        <f>'SAM_temporary 2022'!CB83</f>
        <v>0</v>
      </c>
      <c r="G8" s="42" t="n">
        <f>'SAM_temporary 2022'!CC83</f>
        <v>0</v>
      </c>
      <c r="H8" s="42" t="n">
        <f>'SAM_temporary 2022'!CD83</f>
        <v>0</v>
      </c>
      <c r="I8" s="42" t="n">
        <f>'SAM_temporary 2022'!CE83</f>
        <v>0</v>
      </c>
      <c r="J8" s="54" t="n">
        <f>'SAM_temporary 2022'!CF83</f>
        <v>0</v>
      </c>
      <c r="K8" s="42" t="n">
        <f>'SAM_temporary 2022'!CG83</f>
        <v>0</v>
      </c>
      <c r="L8" s="42" t="n">
        <f>'SAM_temporary 2022'!CH83</f>
        <v>0</v>
      </c>
      <c r="M8" s="42" t="n">
        <f>'SAM_temporary 2022'!CI83</f>
        <v>0</v>
      </c>
      <c r="N8" s="42" t="n">
        <f>'SAM_temporary 2022'!CJ83</f>
        <v>0</v>
      </c>
      <c r="O8" s="42" t="n">
        <f>'SAM_temporary 2022'!CK83</f>
        <v>0</v>
      </c>
      <c r="P8" s="42" t="n">
        <f>'SAM_temporary 2022'!CL83</f>
        <v>0</v>
      </c>
      <c r="Q8" s="42" t="n">
        <f>'SAM_temporary 2022'!CM83</f>
        <v>0</v>
      </c>
    </row>
    <row r="9" ht="15.75" customHeight="1">
      <c r="C9" s="24" t="s">
        <v>34</v>
      </c>
      <c r="D9" s="46" t="str">
        <f>'SAM_temporary 2022'!B84</f>
        <v>h-hh</v>
      </c>
      <c r="E9" s="54" t="n">
        <f>'SAM_temporary 2022'!CA84</f>
        <v>0</v>
      </c>
      <c r="F9" s="54" t="n">
        <f>'SAM_temporary 2022'!CB84</f>
        <v>0</v>
      </c>
      <c r="G9" s="54" t="n">
        <f>'SAM_temporary 2022'!CC84</f>
        <v>0</v>
      </c>
      <c r="H9" s="54" t="n">
        <f>'SAM_temporary 2022'!CD84</f>
        <v>0</v>
      </c>
      <c r="I9" s="54" t="n">
        <f>'SAM_temporary 2022'!CE84</f>
        <v>0</v>
      </c>
      <c r="J9" s="54" t="n">
        <f>'SAM_temporary 2022'!CF84</f>
        <v>0</v>
      </c>
      <c r="K9" s="54" t="n">
        <f>'SAM_temporary 2022'!CG84</f>
        <v>3763.4968246170483</v>
      </c>
      <c r="L9" s="54" t="n">
        <f>'SAM_temporary 2022'!CH84</f>
        <v>0</v>
      </c>
      <c r="M9" s="54" t="n">
        <f>'SAM_temporary 2022'!CI84</f>
        <v>0</v>
      </c>
      <c r="N9" s="54" t="n">
        <f>'SAM_temporary 2022'!CJ84</f>
        <v>0</v>
      </c>
      <c r="O9" s="54" t="n">
        <f>'SAM_temporary 2022'!CK84</f>
        <v>0</v>
      </c>
      <c r="P9" s="54" t="n">
        <f>'SAM_temporary 2022'!CL84</f>
        <v>524.72837305999997</v>
      </c>
      <c r="Q9" s="54" t="n">
        <f>'SAM_temporary 2022'!CM84</f>
        <v>9598.7218630203715</v>
      </c>
    </row>
    <row r="10" ht="15.75" customHeight="1">
      <c r="C10" s="24"/>
      <c r="D10" s="46" t="str">
        <f>'SAM_temporary 2022'!B85</f>
        <v>g-gov</v>
      </c>
      <c r="E10" s="42" t="n">
        <f>'SAM_temporary 2022'!CA85</f>
        <v>617.77661397726365</v>
      </c>
      <c r="F10" s="42" t="n">
        <f>'SAM_temporary 2022'!CB85</f>
        <v>5034</v>
      </c>
      <c r="G10" s="42" t="n">
        <f>'SAM_temporary 2022'!CC85</f>
        <v>2270.5857277827872</v>
      </c>
      <c r="H10" s="42" t="n">
        <f>'SAM_temporary 2022'!CD85</f>
        <v>9784.0231267099971</v>
      </c>
      <c r="I10" s="42" t="n">
        <f>'SAM_temporary 2022'!CE85</f>
        <v>-320.5154684700513</v>
      </c>
      <c r="J10" s="54" t="n">
        <f>'SAM_temporary 2022'!CF85</f>
        <v>0</v>
      </c>
      <c r="K10" s="42" t="n">
        <f>'SAM_temporary 2022'!CG85</f>
        <v>0</v>
      </c>
      <c r="L10" s="42" t="n">
        <f>'SAM_temporary 2022'!CH85</f>
        <v>1351.8464689335196</v>
      </c>
      <c r="M10" s="42" t="n">
        <f>'SAM_temporary 2022'!CI85</f>
        <v>0</v>
      </c>
      <c r="N10" s="42" t="n">
        <f>'SAM_temporary 2022'!CJ85</f>
        <v>0</v>
      </c>
      <c r="O10" s="42" t="n">
        <f>'SAM_temporary 2022'!CK85</f>
        <v>0</v>
      </c>
      <c r="P10" s="42" t="n">
        <f>'SAM_temporary 2022'!CL85</f>
        <v>1865</v>
      </c>
      <c r="Q10" s="42" t="n">
        <f>'SAM_temporary 2022'!CM85</f>
        <v>540.88353106648117</v>
      </c>
    </row>
    <row r="11" ht="15.75" customHeight="1">
      <c r="C11" s="24"/>
      <c r="D11" s="46" t="str">
        <f>'SAM_temporary 2022'!B86</f>
        <v>e-ent</v>
      </c>
      <c r="E11" s="42" t="n">
        <f>'SAM_temporary 2022'!CA86</f>
        <v>0</v>
      </c>
      <c r="F11" s="42" t="n">
        <f>'SAM_temporary 2022'!CB86</f>
        <v>0</v>
      </c>
      <c r="G11" s="42" t="n">
        <f>'SAM_temporary 2022'!CC86</f>
        <v>0</v>
      </c>
      <c r="H11" s="42" t="n">
        <f>'SAM_temporary 2022'!CD86</f>
        <v>0</v>
      </c>
      <c r="I11" s="42" t="n">
        <f>'SAM_temporary 2022'!CE86</f>
        <v>0</v>
      </c>
      <c r="J11" s="54" t="n">
        <f>'SAM_temporary 2022'!CF86</f>
        <v>0</v>
      </c>
      <c r="K11" s="42" t="n">
        <f>'SAM_temporary 2022'!CG86</f>
        <v>1193.328314923132</v>
      </c>
      <c r="L11" s="42" t="n">
        <f>'SAM_temporary 2022'!CH86</f>
        <v>0</v>
      </c>
      <c r="M11" s="42" t="n">
        <f>'SAM_temporary 2022'!CI86</f>
        <v>0</v>
      </c>
      <c r="N11" s="42" t="n">
        <f>'SAM_temporary 2022'!CJ86</f>
        <v>0</v>
      </c>
      <c r="O11" s="42" t="n">
        <f>'SAM_temporary 2022'!CK86</f>
        <v>0</v>
      </c>
      <c r="P11" s="42" t="n">
        <f>'SAM_temporary 2022'!CL86</f>
        <v>0</v>
      </c>
      <c r="Q11" s="42" t="n">
        <f>'SAM_temporary 2022'!CM86</f>
        <v>3670.667426490003</v>
      </c>
    </row>
    <row r="12" ht="15.75" customHeight="1">
      <c r="C12" s="24" t="s">
        <v>179</v>
      </c>
      <c r="D12" s="46" t="str">
        <f>'SAM_temporary 2022'!B87</f>
        <v>i-priv</v>
      </c>
      <c r="E12" s="42" t="n">
        <f>'SAM_temporary 2022'!CA87</f>
        <v>0</v>
      </c>
      <c r="F12" s="42" t="n">
        <f>'SAM_temporary 2022'!CB87</f>
        <v>0</v>
      </c>
      <c r="G12" s="42" t="n">
        <f>'SAM_temporary 2022'!CC87</f>
        <v>0</v>
      </c>
      <c r="H12" s="42" t="n">
        <f>'SAM_temporary 2022'!CD87</f>
        <v>0</v>
      </c>
      <c r="I12" s="42" t="n">
        <f>'SAM_temporary 2022'!CE87</f>
        <v>0</v>
      </c>
      <c r="J12" s="54" t="n">
        <f>'SAM_temporary 2022'!CF87</f>
        <v>8955.6352719819497</v>
      </c>
      <c r="K12" s="42" t="n">
        <f>'SAM_temporary 2022'!CG87</f>
        <v>0</v>
      </c>
      <c r="L12" s="42" t="n">
        <f>'SAM_temporary 2022'!CH87</f>
        <v>0</v>
      </c>
      <c r="M12" s="42" t="n">
        <f>'SAM_temporary 2022'!CI87</f>
        <v>0</v>
      </c>
      <c r="N12" s="42" t="n">
        <f>'SAM_temporary 2022'!CJ87</f>
        <v>0</v>
      </c>
      <c r="O12" s="42" t="n">
        <f>'SAM_temporary 2022'!CK87</f>
        <v>0</v>
      </c>
      <c r="P12" s="42" t="n">
        <f>'SAM_temporary 2022'!CL87</f>
        <v>0</v>
      </c>
      <c r="Q12" s="42" t="n">
        <f>'SAM_temporary 2022'!CM87</f>
        <v>3049.335234353131</v>
      </c>
    </row>
    <row r="13" ht="15.75" customHeight="1">
      <c r="C13" s="24"/>
      <c r="D13" s="46" t="str">
        <f>'SAM_temporary 2022'!B88</f>
        <v>i-publ</v>
      </c>
      <c r="E13" s="42" t="n">
        <f>'SAM_temporary 2022'!CA88</f>
        <v>0</v>
      </c>
      <c r="F13" s="42" t="n">
        <f>'SAM_temporary 2022'!CB88</f>
        <v>0</v>
      </c>
      <c r="G13" s="42" t="n">
        <f>'SAM_temporary 2022'!CC88</f>
        <v>0</v>
      </c>
      <c r="H13" s="42" t="n">
        <f>'SAM_temporary 2022'!CD88</f>
        <v>0</v>
      </c>
      <c r="I13" s="42" t="n">
        <f>'SAM_temporary 2022'!CE88</f>
        <v>0</v>
      </c>
      <c r="J13" s="54" t="n">
        <f>'SAM_temporary 2022'!CF88</f>
        <v>0</v>
      </c>
      <c r="K13" s="42" t="n">
        <f>'SAM_temporary 2022'!CG88</f>
        <v>5530</v>
      </c>
      <c r="L13" s="42" t="n">
        <f>'SAM_temporary 2022'!CH88</f>
        <v>0</v>
      </c>
      <c r="M13" s="42" t="n">
        <f>'SAM_temporary 2022'!CI88</f>
        <v>0</v>
      </c>
      <c r="N13" s="42" t="n">
        <f>'SAM_temporary 2022'!CJ88</f>
        <v>0</v>
      </c>
      <c r="O13" s="42" t="n">
        <f>'SAM_temporary 2022'!CK88</f>
        <v>0</v>
      </c>
      <c r="P13" s="42" t="n">
        <f>'SAM_temporary 2022'!CL88</f>
        <v>0</v>
      </c>
      <c r="Q13" s="42" t="n">
        <f>'SAM_temporary 2022'!CM88</f>
        <v>0</v>
      </c>
    </row>
    <row r="14" ht="15.75" customHeight="1">
      <c r="C14" s="24"/>
      <c r="D14" s="46" t="str">
        <f>'SAM_temporary 2022'!B89</f>
        <v>i-dstk</v>
      </c>
      <c r="E14" s="42" t="n">
        <f>'SAM_temporary 2022'!CA89</f>
        <v>0</v>
      </c>
      <c r="F14" s="42" t="n">
        <f>'SAM_temporary 2022'!CB89</f>
        <v>0</v>
      </c>
      <c r="G14" s="42" t="n">
        <f>'SAM_temporary 2022'!CC89</f>
        <v>0</v>
      </c>
      <c r="H14" s="42" t="n">
        <f>'SAM_temporary 2022'!CD89</f>
        <v>0</v>
      </c>
      <c r="I14" s="42" t="n">
        <f>'SAM_temporary 2022'!CE89</f>
        <v>0</v>
      </c>
      <c r="J14" s="54" t="n">
        <f>'SAM_temporary 2022'!CF89</f>
        <v>0</v>
      </c>
      <c r="K14" s="42" t="n">
        <f>'SAM_temporary 2022'!CG89</f>
        <v>0</v>
      </c>
      <c r="L14" s="42" t="n">
        <f>'SAM_temporary 2022'!CH89</f>
        <v>0</v>
      </c>
      <c r="M14" s="42" t="n">
        <f>'SAM_temporary 2022'!CI89</f>
        <v>3145.0059251519806</v>
      </c>
      <c r="N14" s="42" t="n">
        <f>'SAM_temporary 2022'!CJ89</f>
        <v>0</v>
      </c>
      <c r="O14" s="42" t="n">
        <f>'SAM_temporary 2022'!CK89</f>
        <v>0</v>
      </c>
      <c r="P14" s="42" t="n">
        <f>'SAM_temporary 2022'!CL89</f>
        <v>0</v>
      </c>
      <c r="Q14" s="42" t="n">
        <f>'SAM_temporary 2022'!CM89</f>
        <v>0</v>
      </c>
    </row>
    <row r="15" ht="15.75" customHeight="1">
      <c r="C15" s="47" t="s">
        <v>128</v>
      </c>
      <c r="D15" s="46" t="str">
        <f>'SAM_temporary 2022'!B90</f>
        <v>debt</v>
      </c>
      <c r="E15" s="42" t="n">
        <f>'SAM_temporary 2022'!CA90</f>
        <v>0</v>
      </c>
      <c r="F15" s="42" t="n">
        <f>'SAM_temporary 2022'!CB90</f>
        <v>0</v>
      </c>
      <c r="G15" s="42" t="n">
        <f>'SAM_temporary 2022'!CC90</f>
        <v>0</v>
      </c>
      <c r="H15" s="42" t="n">
        <f>'SAM_temporary 2022'!CD90</f>
        <v>0</v>
      </c>
      <c r="I15" s="42" t="n">
        <f>'SAM_temporary 2022'!CE90</f>
        <v>0</v>
      </c>
      <c r="J15" s="54" t="n">
        <f>'SAM_temporary 2022'!CF90</f>
        <v>1412</v>
      </c>
      <c r="K15" s="42" t="n">
        <f>'SAM_temporary 2022'!CG90</f>
        <v>761.08970909000004</v>
      </c>
      <c r="L15" s="42" t="n">
        <f>'SAM_temporary 2022'!CH90</f>
        <v>0</v>
      </c>
      <c r="M15" s="42" t="n">
        <f>'SAM_temporary 2022'!CI90</f>
        <v>0</v>
      </c>
      <c r="N15" s="42" t="n">
        <f>'SAM_temporary 2022'!CJ90</f>
        <v>0</v>
      </c>
      <c r="O15" s="42" t="n">
        <f>'SAM_temporary 2022'!CK90</f>
        <v>0</v>
      </c>
      <c r="P15" s="42" t="n">
        <f>'SAM_temporary 2022'!CL90</f>
        <v>0</v>
      </c>
      <c r="Q15" s="42" t="n">
        <f>'SAM_temporary 2022'!CM90</f>
        <v>453</v>
      </c>
    </row>
    <row r="16" ht="16.5" customHeight="1">
      <c r="C16" s="24" t="s">
        <v>133</v>
      </c>
      <c r="D16" s="46" t="str">
        <f>'SAM_temporary 2022'!B91</f>
        <v>w-row</v>
      </c>
      <c r="E16" s="42" t="n">
        <f>'SAM_temporary 2022'!CA91</f>
        <v>0</v>
      </c>
      <c r="F16" s="42" t="n">
        <f>'SAM_temporary 2022'!CB91</f>
        <v>0</v>
      </c>
      <c r="G16" s="42" t="n">
        <f>'SAM_temporary 2022'!CC91</f>
        <v>0</v>
      </c>
      <c r="H16" s="42" t="n">
        <f>'SAM_temporary 2022'!CD91</f>
        <v>0</v>
      </c>
      <c r="I16" s="42" t="n">
        <f>'SAM_temporary 2022'!CE91</f>
        <v>0</v>
      </c>
      <c r="J16" s="54" t="n">
        <f>'SAM_temporary 2022'!CF91</f>
        <v>810.3629607241736</v>
      </c>
      <c r="K16" s="42" t="n">
        <f>'SAM_temporary 2022'!CG91</f>
        <v>766.77677853286832</v>
      </c>
      <c r="L16" s="42" t="n">
        <f>'SAM_temporary 2022'!CH91</f>
        <v>8404.2338559675936</v>
      </c>
      <c r="M16" s="42" t="n">
        <f>'SAM_temporary 2022'!CI91</f>
        <v>0</v>
      </c>
      <c r="N16" s="42" t="n">
        <f>'SAM_temporary 2022'!CJ91</f>
        <v>0</v>
      </c>
      <c r="O16" s="42" t="n">
        <f>'SAM_temporary 2022'!CK91</f>
        <v>0</v>
      </c>
      <c r="P16" s="42" t="n">
        <f>'SAM_temporary 2022'!CL91</f>
        <v>236.36133602999999</v>
      </c>
      <c r="Q16" s="42" t="n">
        <f>'SAM_temporary 2022'!CM91</f>
        <v>0</v>
      </c>
    </row>
    <row r="18" ht="15.75" customHeight="1"/>
    <row r="19" ht="17.25" customHeight="1">
      <c r="E19" s="60" t="s">
        <v>173</v>
      </c>
      <c r="F19" s="61"/>
      <c r="G19" s="61"/>
      <c r="H19" s="61"/>
      <c r="I19" s="62"/>
      <c r="J19" s="57" t="s">
        <v>34</v>
      </c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9"/>
      <c r="V19" s="57" t="s">
        <v>132</v>
      </c>
      <c r="W19" s="58"/>
      <c r="X19" s="59"/>
      <c r="Y19" s="33" t="s">
        <v>128</v>
      </c>
      <c r="Z19" s="55" t="s">
        <v>133</v>
      </c>
    </row>
    <row r="20" ht="30.75" customHeight="1">
      <c r="E20" s="6" t="s">
        <v>117</v>
      </c>
      <c r="F20" s="6" t="s">
        <v>118</v>
      </c>
      <c r="G20" s="6" t="s">
        <v>119</v>
      </c>
      <c r="H20" s="6" t="s">
        <v>120</v>
      </c>
      <c r="I20" s="6" t="s">
        <v>121</v>
      </c>
      <c r="J20" s="53" t="s">
        <v>23</v>
      </c>
      <c r="K20" s="53" t="s">
        <v>25</v>
      </c>
      <c r="L20" s="53" t="s">
        <v>26</v>
      </c>
      <c r="M20" s="53" t="s">
        <v>27</v>
      </c>
      <c r="N20" s="53" t="s">
        <v>24</v>
      </c>
      <c r="O20" s="53" t="s">
        <v>28</v>
      </c>
      <c r="P20" s="53" t="s">
        <v>29</v>
      </c>
      <c r="Q20" s="53" t="s">
        <v>30</v>
      </c>
      <c r="R20" s="53" t="s">
        <v>31</v>
      </c>
      <c r="S20" s="53" t="s">
        <v>32</v>
      </c>
      <c r="T20" s="6" t="s">
        <v>123</v>
      </c>
      <c r="U20" s="6" t="s">
        <v>124</v>
      </c>
      <c r="V20" s="6" t="s">
        <v>125</v>
      </c>
      <c r="W20" s="6" t="s">
        <v>126</v>
      </c>
      <c r="X20" s="6" t="s">
        <v>127</v>
      </c>
      <c r="Y20" s="6" t="s">
        <v>128</v>
      </c>
      <c r="Z20" s="6" t="s">
        <v>129</v>
      </c>
    </row>
    <row r="21" ht="15.75" customHeight="1">
      <c r="C21" s="68" t="s">
        <v>173</v>
      </c>
      <c r="D21" s="46" t="s">
        <v>117</v>
      </c>
      <c r="E21" s="42" t="n">
        <v>0</v>
      </c>
      <c r="F21" s="42" t="n">
        <v>0</v>
      </c>
      <c r="G21" s="42" t="n">
        <v>0</v>
      </c>
      <c r="H21" s="42" t="n">
        <v>0</v>
      </c>
      <c r="I21" s="42" t="n">
        <v>0</v>
      </c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42" t="n">
        <v>0</v>
      </c>
      <c r="U21" s="42" t="n">
        <v>0</v>
      </c>
      <c r="V21" s="42" t="n">
        <v>0</v>
      </c>
      <c r="W21" s="42" t="n">
        <v>0</v>
      </c>
      <c r="X21" s="42" t="n">
        <v>0</v>
      </c>
      <c r="Y21" s="42" t="n">
        <v>0</v>
      </c>
      <c r="Z21" s="42" t="n">
        <v>0</v>
      </c>
    </row>
    <row r="22" ht="15.75" customHeight="1">
      <c r="C22" s="69"/>
      <c r="D22" s="46" t="s">
        <v>118</v>
      </c>
      <c r="E22" s="42" t="n">
        <v>0</v>
      </c>
      <c r="F22" s="42" t="n">
        <v>0</v>
      </c>
      <c r="G22" s="42" t="n">
        <v>0</v>
      </c>
      <c r="H22" s="42" t="n">
        <v>0</v>
      </c>
      <c r="I22" s="42" t="n">
        <v>0</v>
      </c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42" t="n">
        <v>0</v>
      </c>
      <c r="U22" s="42" t="n">
        <v>0</v>
      </c>
      <c r="V22" s="42" t="n">
        <v>0</v>
      </c>
      <c r="W22" s="42" t="n">
        <v>0</v>
      </c>
      <c r="X22" s="42" t="n">
        <v>0</v>
      </c>
      <c r="Y22" s="42" t="n">
        <v>0</v>
      </c>
      <c r="Z22" s="42" t="n">
        <v>0</v>
      </c>
    </row>
    <row r="23" ht="15.75" customHeight="1">
      <c r="C23" s="69"/>
      <c r="D23" s="46" t="s">
        <v>119</v>
      </c>
      <c r="E23" s="42" t="n">
        <v>0</v>
      </c>
      <c r="F23" s="42" t="n">
        <v>0</v>
      </c>
      <c r="G23" s="42" t="n">
        <v>0</v>
      </c>
      <c r="H23" s="42" t="n">
        <v>0</v>
      </c>
      <c r="I23" s="42" t="n">
        <v>0</v>
      </c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42" t="n">
        <v>0</v>
      </c>
      <c r="U23" s="42" t="n">
        <v>2270.5857277827872</v>
      </c>
      <c r="V23" s="42" t="n">
        <v>0</v>
      </c>
      <c r="W23" s="42" t="n">
        <v>0</v>
      </c>
      <c r="X23" s="42" t="n">
        <v>0</v>
      </c>
      <c r="Y23" s="42" t="n">
        <v>0</v>
      </c>
      <c r="Z23" s="42" t="n">
        <v>0</v>
      </c>
    </row>
    <row r="24" ht="15.75" customHeight="1">
      <c r="C24" s="69"/>
      <c r="D24" s="46" t="s">
        <v>120</v>
      </c>
      <c r="E24" s="42" t="n">
        <v>0</v>
      </c>
      <c r="F24" s="42" t="n">
        <v>0</v>
      </c>
      <c r="G24" s="42" t="n">
        <v>0</v>
      </c>
      <c r="H24" s="42" t="n">
        <v>0</v>
      </c>
      <c r="I24" s="42" t="n">
        <v>0</v>
      </c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42" t="n">
        <v>0</v>
      </c>
      <c r="U24" s="42" t="n">
        <v>0</v>
      </c>
      <c r="V24" s="42" t="n">
        <v>0</v>
      </c>
      <c r="W24" s="42" t="n">
        <v>0</v>
      </c>
      <c r="X24" s="42" t="n">
        <v>0</v>
      </c>
      <c r="Y24" s="42" t="n">
        <v>0</v>
      </c>
      <c r="Z24" s="42" t="n">
        <v>0</v>
      </c>
    </row>
    <row r="25" ht="15.75" customHeight="1">
      <c r="C25" s="69"/>
      <c r="D25" s="46" t="s">
        <v>121</v>
      </c>
      <c r="E25" s="42" t="n">
        <v>0</v>
      </c>
      <c r="F25" s="42" t="n">
        <v>0</v>
      </c>
      <c r="G25" s="42" t="n">
        <v>0</v>
      </c>
      <c r="H25" s="42" t="n">
        <v>0</v>
      </c>
      <c r="I25" s="42" t="n">
        <v>0</v>
      </c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42" t="n">
        <v>0</v>
      </c>
      <c r="U25" s="42" t="n">
        <v>0</v>
      </c>
      <c r="V25" s="42" t="n">
        <v>0</v>
      </c>
      <c r="W25" s="42" t="n">
        <v>0</v>
      </c>
      <c r="X25" s="42" t="n">
        <v>0</v>
      </c>
      <c r="Y25" s="42" t="n">
        <v>0</v>
      </c>
      <c r="Z25" s="42" t="n">
        <v>0</v>
      </c>
    </row>
    <row r="26" ht="15.75" customHeight="1">
      <c r="C26" s="70" t="s">
        <v>34</v>
      </c>
      <c r="D26" s="52" t="s">
        <v>23</v>
      </c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ht="15.75" customHeight="1">
      <c r="C27" s="71"/>
      <c r="D27" s="52" t="s">
        <v>25</v>
      </c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ht="15.75" customHeight="1">
      <c r="C28" s="71"/>
      <c r="D28" s="52" t="s">
        <v>26</v>
      </c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ht="15.75" customHeight="1">
      <c r="C29" s="71"/>
      <c r="D29" s="52" t="s">
        <v>27</v>
      </c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ht="15.75" customHeight="1">
      <c r="C30" s="71"/>
      <c r="D30" s="52" t="s">
        <v>24</v>
      </c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ht="15.75" customHeight="1">
      <c r="C31" s="71"/>
      <c r="D31" s="52" t="s">
        <v>28</v>
      </c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ht="15.75" customHeight="1">
      <c r="C32" s="71"/>
      <c r="D32" s="52" t="s">
        <v>29</v>
      </c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ht="15.75" customHeight="1">
      <c r="C33" s="71"/>
      <c r="D33" s="52" t="s">
        <v>30</v>
      </c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ht="15.75" customHeight="1">
      <c r="C34" s="71"/>
      <c r="D34" s="52" t="s">
        <v>31</v>
      </c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ht="15.75" customHeight="1">
      <c r="C35" s="71"/>
      <c r="D35" s="52" t="s">
        <v>32</v>
      </c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ht="15.75" customHeight="1">
      <c r="C36" s="71"/>
      <c r="D36" s="46" t="s">
        <v>123</v>
      </c>
      <c r="E36" s="42" t="n">
        <v>617.77661397726365</v>
      </c>
      <c r="F36" s="42" t="n">
        <v>5034</v>
      </c>
      <c r="G36" s="42" t="n">
        <v>2270.5857277827872</v>
      </c>
      <c r="H36" s="42" t="n">
        <v>9784.0231267099971</v>
      </c>
      <c r="I36" s="42" t="n">
        <v>-320.5154684700513</v>
      </c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42" t="n">
        <v>0</v>
      </c>
      <c r="U36" s="42" t="n">
        <v>1351.8464689335196</v>
      </c>
      <c r="V36" s="42" t="n">
        <v>0</v>
      </c>
      <c r="W36" s="42" t="n">
        <v>0</v>
      </c>
      <c r="X36" s="42" t="n">
        <v>0</v>
      </c>
      <c r="Y36" s="42" t="n">
        <v>1865</v>
      </c>
      <c r="Z36" s="42" t="n">
        <v>540.88353106648117</v>
      </c>
    </row>
    <row r="37" ht="15.75" customHeight="1">
      <c r="C37" s="71"/>
      <c r="D37" s="46" t="s">
        <v>124</v>
      </c>
      <c r="E37" s="42" t="n">
        <v>0</v>
      </c>
      <c r="F37" s="42" t="n">
        <v>0</v>
      </c>
      <c r="G37" s="42" t="n">
        <v>0</v>
      </c>
      <c r="H37" s="42" t="n">
        <v>0</v>
      </c>
      <c r="I37" s="42" t="n">
        <v>0</v>
      </c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42" t="n">
        <v>1193.328314923132</v>
      </c>
      <c r="U37" s="42" t="n">
        <v>0</v>
      </c>
      <c r="V37" s="42" t="n">
        <v>0</v>
      </c>
      <c r="W37" s="42" t="n">
        <v>0</v>
      </c>
      <c r="X37" s="42" t="n">
        <v>0</v>
      </c>
      <c r="Y37" s="42" t="n">
        <v>0</v>
      </c>
      <c r="Z37" s="42" t="n">
        <v>3670.667426490003</v>
      </c>
    </row>
    <row r="38" ht="15.75" customHeight="1">
      <c r="C38" s="72" t="s">
        <v>179</v>
      </c>
      <c r="D38" s="46" t="s">
        <v>125</v>
      </c>
      <c r="E38" s="42" t="n">
        <v>0</v>
      </c>
      <c r="F38" s="42" t="n">
        <v>0</v>
      </c>
      <c r="G38" s="42" t="n">
        <v>0</v>
      </c>
      <c r="H38" s="42" t="n">
        <v>0</v>
      </c>
      <c r="I38" s="42" t="n">
        <v>0</v>
      </c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42" t="n">
        <v>0</v>
      </c>
      <c r="U38" s="42" t="n">
        <v>0</v>
      </c>
      <c r="V38" s="42" t="n">
        <v>0</v>
      </c>
      <c r="W38" s="42" t="n">
        <v>0</v>
      </c>
      <c r="X38" s="42" t="n">
        <v>0</v>
      </c>
      <c r="Y38" s="42" t="n">
        <v>0</v>
      </c>
      <c r="Z38" s="42" t="n">
        <v>3049.335234353131</v>
      </c>
    </row>
    <row r="39" ht="15.75" customHeight="1">
      <c r="C39" s="73"/>
      <c r="D39" s="46" t="s">
        <v>130</v>
      </c>
      <c r="E39" s="42" t="n">
        <v>0</v>
      </c>
      <c r="F39" s="42" t="n">
        <v>0</v>
      </c>
      <c r="G39" s="42" t="n">
        <v>0</v>
      </c>
      <c r="H39" s="42" t="n">
        <v>0</v>
      </c>
      <c r="I39" s="42" t="n">
        <v>0</v>
      </c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42" t="n">
        <v>5530</v>
      </c>
      <c r="U39" s="42" t="n">
        <v>0</v>
      </c>
      <c r="V39" s="42" t="n">
        <v>0</v>
      </c>
      <c r="W39" s="42" t="n">
        <v>0</v>
      </c>
      <c r="X39" s="42" t="n">
        <v>0</v>
      </c>
      <c r="Y39" s="42" t="n">
        <v>0</v>
      </c>
      <c r="Z39" s="42" t="n">
        <v>0</v>
      </c>
    </row>
    <row r="40" ht="15.75" customHeight="1">
      <c r="C40" s="51"/>
      <c r="D40" s="46" t="s">
        <v>127</v>
      </c>
      <c r="E40" s="42" t="n">
        <v>0</v>
      </c>
      <c r="F40" s="42" t="n">
        <v>0</v>
      </c>
      <c r="G40" s="42" t="n">
        <v>0</v>
      </c>
      <c r="H40" s="42" t="n">
        <v>0</v>
      </c>
      <c r="I40" s="42" t="n">
        <v>0</v>
      </c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42" t="n">
        <v>0</v>
      </c>
      <c r="U40" s="42" t="n">
        <v>0</v>
      </c>
      <c r="V40" s="42" t="n">
        <v>3145.0059251519806</v>
      </c>
      <c r="W40" s="42" t="n">
        <v>0</v>
      </c>
      <c r="X40" s="42" t="n">
        <v>0</v>
      </c>
      <c r="Y40" s="42" t="n">
        <v>0</v>
      </c>
      <c r="Z40" s="42" t="n">
        <v>0</v>
      </c>
    </row>
    <row r="41" ht="15.75" customHeight="1">
      <c r="C41" s="50" t="s">
        <v>128</v>
      </c>
      <c r="D41" s="46" t="s">
        <v>128</v>
      </c>
      <c r="E41" s="42" t="n">
        <v>0</v>
      </c>
      <c r="F41" s="42" t="n">
        <v>0</v>
      </c>
      <c r="G41" s="42" t="n">
        <v>0</v>
      </c>
      <c r="H41" s="42" t="n">
        <v>0</v>
      </c>
      <c r="I41" s="42" t="n">
        <v>0</v>
      </c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42" t="n">
        <v>761.08970909000004</v>
      </c>
      <c r="U41" s="42" t="n">
        <v>0</v>
      </c>
      <c r="V41" s="42" t="n">
        <v>0</v>
      </c>
      <c r="W41" s="42" t="n">
        <v>0</v>
      </c>
      <c r="X41" s="42" t="n">
        <v>0</v>
      </c>
      <c r="Y41" s="42" t="n">
        <v>0</v>
      </c>
      <c r="Z41" s="42" t="n">
        <v>453</v>
      </c>
    </row>
    <row r="42" ht="17.25" customHeight="1">
      <c r="C42" s="51" t="s">
        <v>133</v>
      </c>
      <c r="D42" s="46" t="s">
        <v>129</v>
      </c>
      <c r="E42" s="42" t="n">
        <v>0</v>
      </c>
      <c r="F42" s="42" t="n">
        <v>0</v>
      </c>
      <c r="G42" s="42" t="n">
        <v>0</v>
      </c>
      <c r="H42" s="42" t="n">
        <v>0</v>
      </c>
      <c r="I42" s="42" t="n">
        <v>0</v>
      </c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42" t="n">
        <v>766.77677853286832</v>
      </c>
      <c r="U42" s="42" t="n">
        <v>8404.2338559675936</v>
      </c>
      <c r="V42" s="42" t="n">
        <v>0</v>
      </c>
      <c r="W42" s="42" t="n">
        <v>0</v>
      </c>
      <c r="X42" s="42" t="n">
        <v>0</v>
      </c>
      <c r="Y42" s="42" t="n">
        <v>236.36133602999999</v>
      </c>
      <c r="Z42" s="42" t="n">
        <v>0</v>
      </c>
    </row>
    <row r="57">
      <c r="E57" t="s">
        <v>177</v>
      </c>
      <c r="H57" t="s">
        <v>22</v>
      </c>
      <c r="R57" t="s">
        <v>33</v>
      </c>
    </row>
    <row r="58" ht="45" customHeight="1">
      <c r="E58" s="43" t="s">
        <v>4</v>
      </c>
      <c r="F58" s="43" t="s">
        <v>5</v>
      </c>
      <c r="G58" s="43" t="s">
        <v>6</v>
      </c>
      <c r="H58" s="29" t="s">
        <v>23</v>
      </c>
      <c r="I58" s="29" t="s">
        <v>25</v>
      </c>
      <c r="J58" s="29" t="s">
        <v>26</v>
      </c>
      <c r="K58" s="29" t="s">
        <v>27</v>
      </c>
      <c r="L58" s="29" t="s">
        <v>24</v>
      </c>
      <c r="M58" s="29" t="s">
        <v>28</v>
      </c>
      <c r="N58" s="29" t="s">
        <v>29</v>
      </c>
      <c r="O58" s="29" t="s">
        <v>30</v>
      </c>
      <c r="P58" s="29" t="s">
        <v>31</v>
      </c>
      <c r="Q58" s="29" t="s">
        <v>32</v>
      </c>
      <c r="R58" s="29" t="s">
        <v>33</v>
      </c>
    </row>
    <row r="59">
      <c r="C59" t="s">
        <v>35</v>
      </c>
      <c r="D59" s="43" t="s">
        <v>4</v>
      </c>
      <c r="E59" s="44" t="n">
        <f t="shared" ref="E59:G69" si="0">E4</f>
        <v>0</v>
      </c>
      <c r="F59" s="44" t="n">
        <f t="shared" si="0"/>
        <v>0</v>
      </c>
      <c r="G59" s="44" t="n">
        <f t="shared" si="0"/>
        <v>0</v>
      </c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45" t="e">
        <f>SUM('SAM_temporary 2022'!#REF!)</f>
        <v>#REF!</v>
      </c>
    </row>
    <row r="60">
      <c r="D60" s="43" t="s">
        <v>5</v>
      </c>
      <c r="E60" s="44" t="n">
        <f t="shared" si="0"/>
        <v>0</v>
      </c>
      <c r="F60" s="44" t="n">
        <f t="shared" si="0"/>
        <v>0</v>
      </c>
      <c r="G60" s="44" t="n">
        <f t="shared" si="0"/>
        <v>0</v>
      </c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45" t="e">
        <f>SUM('SAM_temporary 2022'!#REF!)</f>
        <v>#REF!</v>
      </c>
    </row>
    <row r="61" ht="45" customHeight="1">
      <c r="D61" s="43" t="s">
        <v>6</v>
      </c>
      <c r="E61" s="44" t="n">
        <f t="shared" si="0"/>
        <v>0</v>
      </c>
      <c r="F61" s="44" t="n">
        <f t="shared" si="0"/>
        <v>0</v>
      </c>
      <c r="G61" s="44" t="n">
        <f t="shared" si="0"/>
        <v>0</v>
      </c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45" t="e">
        <f>SUM('SAM_temporary 2022'!#REF!)</f>
        <v>#REF!</v>
      </c>
    </row>
    <row r="62">
      <c r="C62" t="s">
        <v>178</v>
      </c>
      <c r="D62" s="39" t="s">
        <v>7</v>
      </c>
      <c r="E62" s="44" t="n">
        <f t="shared" si="0"/>
        <v>0</v>
      </c>
      <c r="F62" s="44" t="n">
        <f t="shared" si="0"/>
        <v>0</v>
      </c>
      <c r="G62" s="44" t="n">
        <f t="shared" si="0"/>
        <v>0</v>
      </c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45" t="e">
        <f>SUM('SAM_temporary 2022'!#REF!)</f>
        <v>#REF!</v>
      </c>
    </row>
    <row r="63">
      <c r="D63" s="39" t="s">
        <v>8</v>
      </c>
      <c r="E63" s="44" t="n">
        <f t="shared" si="0"/>
        <v>0</v>
      </c>
      <c r="F63" s="44" t="n">
        <f t="shared" si="0"/>
        <v>0</v>
      </c>
      <c r="G63" s="44" t="n">
        <f t="shared" si="0"/>
        <v>0</v>
      </c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 t="e">
        <f>SUM('SAM_temporary 2022'!#REF!)</f>
        <v>#REF!</v>
      </c>
    </row>
    <row r="64">
      <c r="D64" s="39" t="s">
        <v>9</v>
      </c>
      <c r="E64" s="44" t="n">
        <f t="shared" si="0"/>
        <v>0</v>
      </c>
      <c r="F64" s="44" t="n">
        <f t="shared" si="0"/>
        <v>0</v>
      </c>
      <c r="G64" s="44" t="n">
        <f t="shared" si="0"/>
        <v>0</v>
      </c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 t="e">
        <f>SUM('SAM_temporary 2022'!#REF!)</f>
        <v>#REF!</v>
      </c>
    </row>
    <row r="65">
      <c r="D65" s="39" t="s">
        <v>10</v>
      </c>
      <c r="E65" s="44" t="n">
        <f t="shared" si="0"/>
        <v>617.77661397726365</v>
      </c>
      <c r="F65" s="44" t="n">
        <f t="shared" si="0"/>
        <v>5034</v>
      </c>
      <c r="G65" s="44" t="n">
        <f t="shared" si="0"/>
        <v>2270.5857277827872</v>
      </c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 t="e">
        <f>SUM('SAM_temporary 2022'!#REF!)</f>
        <v>#REF!</v>
      </c>
    </row>
    <row r="66">
      <c r="D66" s="39" t="s">
        <v>11</v>
      </c>
      <c r="E66" s="44" t="n">
        <f t="shared" si="0"/>
        <v>0</v>
      </c>
      <c r="F66" s="44" t="n">
        <f t="shared" si="0"/>
        <v>0</v>
      </c>
      <c r="G66" s="44" t="n">
        <f t="shared" si="0"/>
        <v>0</v>
      </c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 t="e">
        <f>SUM('SAM_temporary 2022'!#REF!)</f>
        <v>#REF!</v>
      </c>
    </row>
    <row r="67">
      <c r="D67" s="39" t="s">
        <v>12</v>
      </c>
      <c r="E67" s="44" t="n">
        <f t="shared" si="0"/>
        <v>0</v>
      </c>
      <c r="F67" s="44" t="n">
        <f t="shared" si="0"/>
        <v>0</v>
      </c>
      <c r="G67" s="44" t="n">
        <f t="shared" si="0"/>
        <v>0</v>
      </c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 t="e">
        <f>SUM('SAM_temporary 2022'!#REF!)</f>
        <v>#REF!</v>
      </c>
    </row>
    <row r="68">
      <c r="D68" s="39" t="s">
        <v>13</v>
      </c>
      <c r="E68" s="44" t="n">
        <f t="shared" si="0"/>
        <v>0</v>
      </c>
      <c r="F68" s="44" t="n">
        <f t="shared" si="0"/>
        <v>0</v>
      </c>
      <c r="G68" s="44" t="n">
        <f t="shared" si="0"/>
        <v>0</v>
      </c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 t="e">
        <f>SUM('SAM_temporary 2022'!#REF!)</f>
        <v>#REF!</v>
      </c>
    </row>
    <row r="69">
      <c r="D69" s="39" t="s">
        <v>14</v>
      </c>
      <c r="E69" s="44" t="n">
        <f t="shared" si="0"/>
        <v>0</v>
      </c>
      <c r="F69" s="44" t="n">
        <f t="shared" si="0"/>
        <v>0</v>
      </c>
      <c r="G69" s="44" t="n">
        <f t="shared" si="0"/>
        <v>0</v>
      </c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 t="e">
        <f>SUM('SAM_temporary 2022'!#REF!)</f>
        <v>#REF!</v>
      </c>
    </row>
    <row r="70">
      <c r="D70" s="29" t="s">
        <v>23</v>
      </c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</row>
    <row r="71">
      <c r="D71" s="29" t="s">
        <v>25</v>
      </c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</row>
    <row r="72">
      <c r="D72" s="29" t="s">
        <v>26</v>
      </c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</row>
    <row r="73">
      <c r="D73" s="29" t="s">
        <v>27</v>
      </c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</row>
    <row r="74">
      <c r="D74" s="29" t="s">
        <v>24</v>
      </c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</row>
    <row r="75">
      <c r="D75" s="29" t="s">
        <v>28</v>
      </c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</row>
    <row r="76">
      <c r="D76" s="29" t="s">
        <v>29</v>
      </c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</row>
    <row r="77">
      <c r="D77" s="29" t="s">
        <v>30</v>
      </c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</row>
    <row r="78">
      <c r="D78" s="29" t="s">
        <v>31</v>
      </c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</row>
    <row r="79">
      <c r="D79" s="29" t="s">
        <v>32</v>
      </c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</row>
    <row r="80">
      <c r="D80" s="29" t="s">
        <v>33</v>
      </c>
      <c r="E80" s="45" t="e">
        <f>SUM('SAM_temporary 2022'!#REF!)</f>
        <v>#REF!</v>
      </c>
      <c r="F80" s="45" t="e">
        <f>SUM('SAM_temporary 2022'!#REF!)</f>
        <v>#REF!</v>
      </c>
      <c r="G80" s="45" t="e">
        <f>SUM('SAM_temporary 2022'!#REF!)</f>
        <v>#REF!</v>
      </c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</row>
    <row r="82">
      <c r="C82" t="s">
        <v>36</v>
      </c>
      <c r="D82" s="29" t="s">
        <v>37</v>
      </c>
      <c r="E82" s="44" t="e">
        <f>#REF!</f>
        <v>#REF!</v>
      </c>
      <c r="F82" s="44" t="e">
        <f>#REF!</f>
        <v>#REF!</v>
      </c>
      <c r="G82" s="45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45" t="e">
        <f>SUM('SAM_temporary 2022'!#REF!)</f>
        <v>#REF!</v>
      </c>
    </row>
    <row r="83">
      <c r="D83" s="29" t="s">
        <v>38</v>
      </c>
      <c r="E83" s="45"/>
      <c r="F83" s="45"/>
      <c r="G83" s="44" t="e">
        <f>#REF!</f>
        <v>#REF!</v>
      </c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45" t="e">
        <f>SUM('SAM_temporary 2022'!#REF!)</f>
        <v>#REF!</v>
      </c>
    </row>
  </sheetData>
  <mergeCells count="12">
    <mergeCell ref="V19:X19"/>
    <mergeCell ref="E19:I19"/>
    <mergeCell ref="C21:C25"/>
    <mergeCell ref="C26:C37"/>
    <mergeCell ref="C38:C40"/>
    <mergeCell ref="C12:C14"/>
    <mergeCell ref="J19:U19"/>
    <mergeCell ref="E2:I2"/>
    <mergeCell ref="J2:L2"/>
    <mergeCell ref="M2:O2"/>
    <mergeCell ref="C4:C8"/>
    <mergeCell ref="C9:C1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Aaroee Christensen</dc:creator>
  <cp:lastModifiedBy>Renato Vargas</cp:lastModifiedBy>
  <dcterms:created xsi:type="dcterms:W3CDTF">2023-09-12T18:16:56Z</dcterms:created>
  <dcterms:modified xsi:type="dcterms:W3CDTF">2024-10-23T04:21:49Z</dcterms:modified>
</cp:coreProperties>
</file>