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ARA\Documents\UNIVERSIDAD\CICLO 10\GITHUB\"/>
    </mc:Choice>
  </mc:AlternateContent>
  <xr:revisionPtr revIDLastSave="0" documentId="13_ncr:1_{52AFA5EB-AFA0-483D-8DAE-ECFC2925CFCF}" xr6:coauthVersionLast="47" xr6:coauthVersionMax="47" xr10:uidLastSave="{00000000-0000-0000-0000-000000000000}"/>
  <bookViews>
    <workbookView xWindow="-108" yWindow="-108" windowWidth="23256" windowHeight="12456" xr2:uid="{08C8500F-7AC7-4742-B78B-23E4791D790A}"/>
  </bookViews>
  <sheets>
    <sheet name="MAPE EMPRESA PRINCIPAL" sheetId="6" r:id="rId1"/>
    <sheet name="NEURAL TOOLS EMPRESA PRINCIPAL" sheetId="5" r:id="rId2"/>
    <sheet name="DISCUSIÓN ESCENARIOS" sheetId="1" r:id="rId3"/>
    <sheet name="DISCUSIÓN MAPES" sheetId="4" r:id="rId4"/>
  </sheets>
  <externalReferences>
    <externalReference r:id="rId5"/>
    <externalReference r:id="rId6"/>
  </externalReferences>
  <definedNames>
    <definedName name="NTLP_VP124C903F55C72CC">[2]_DSET_DG20951A32!$A$188</definedName>
    <definedName name="NTLP_VP1444D928266743CC">[1]_DSET_DG1860AF6D!$A$188</definedName>
    <definedName name="NTLP_VP2D2C378A2BC92816">[2]_DSET_DG1E109522!$A$140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6" l="1"/>
  <c r="M19" i="6"/>
  <c r="M18" i="6"/>
  <c r="M17" i="6"/>
  <c r="M16" i="6"/>
  <c r="M15" i="6"/>
  <c r="M14" i="6"/>
  <c r="M13" i="6"/>
  <c r="M12" i="6"/>
  <c r="M11" i="6"/>
  <c r="M10" i="6"/>
  <c r="M9" i="6"/>
  <c r="F20" i="6"/>
  <c r="F19" i="6"/>
  <c r="F18" i="6"/>
  <c r="F17" i="6"/>
  <c r="F16" i="6"/>
  <c r="F15" i="6"/>
  <c r="F14" i="6"/>
  <c r="F13" i="6"/>
  <c r="F12" i="6"/>
  <c r="F11" i="6"/>
  <c r="F10" i="6"/>
  <c r="F9" i="6"/>
  <c r="F21" i="6" s="1"/>
  <c r="M21" i="6" l="1"/>
  <c r="R27" i="4" l="1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L28" i="4" l="1"/>
  <c r="R28" i="4"/>
  <c r="F28" i="4"/>
</calcChain>
</file>

<file path=xl/sharedStrings.xml><?xml version="1.0" encoding="utf-8"?>
<sst xmlns="http://schemas.openxmlformats.org/spreadsheetml/2006/main" count="215" uniqueCount="63">
  <si>
    <t>Campañas</t>
  </si>
  <si>
    <t>Ventas</t>
  </si>
  <si>
    <t>Años</t>
  </si>
  <si>
    <t>Mes</t>
  </si>
  <si>
    <t>Año</t>
  </si>
  <si>
    <t>Cant. Facturas</t>
  </si>
  <si>
    <t>Clientes frecuentes</t>
  </si>
  <si>
    <t>CHILE</t>
  </si>
  <si>
    <t>EL SALVADOR</t>
  </si>
  <si>
    <t>MÉXICO</t>
  </si>
  <si>
    <t>DISCUSIÓN: ESCENARIOS APLICADOS</t>
  </si>
  <si>
    <t>CAMPAÑAS 2023</t>
  </si>
  <si>
    <t>ESTIMADO</t>
  </si>
  <si>
    <t>REAL</t>
  </si>
  <si>
    <t>Abs (Pt-Rt/Rt)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</si>
  <si>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</si>
  <si>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</si>
  <si>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</si>
  <si>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</si>
  <si>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</si>
  <si>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</si>
  <si>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</si>
  <si>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</si>
  <si>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</si>
  <si>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</si>
  <si>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</si>
  <si>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</si>
  <si>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</si>
  <si>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</si>
  <si>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</si>
  <si>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</si>
  <si>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</si>
  <si>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</si>
  <si>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MAPE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</si>
  <si>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</si>
  <si>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</si>
  <si>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</si>
  <si>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</si>
  <si>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</si>
  <si>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</si>
  <si>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</si>
  <si>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</si>
  <si>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</si>
  <si>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</si>
  <si>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</si>
  <si>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</si>
  <si>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DISCUSIÓN: MAPE DE ESCENARIOS APLICADOS</t>
  </si>
  <si>
    <t>Informe de Entrenamiento-Prueba-Predicción de "Red entrenada en tesis 2"</t>
  </si>
  <si>
    <t>Variación de precio</t>
  </si>
  <si>
    <t>Etiqueta usada</t>
  </si>
  <si>
    <t>Predicción</t>
  </si>
  <si>
    <t>Correcto/Incorrecto</t>
  </si>
  <si>
    <t>Residual</t>
  </si>
  <si>
    <t>predecir</t>
  </si>
  <si>
    <t>probar</t>
  </si>
  <si>
    <t>Correcto</t>
  </si>
  <si>
    <t>entrenar</t>
  </si>
  <si>
    <t>Incorrecto</t>
  </si>
  <si>
    <t>MESES 2023</t>
  </si>
  <si>
    <t>ANTES</t>
  </si>
  <si>
    <t>DESPUÉS</t>
  </si>
  <si>
    <t>VALIDACIÓN: MAPE EMPRESA PRINCIPAL</t>
  </si>
  <si>
    <t>VALIDACIÓN: NEURAL TOOLS EMPRESA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</si>
</sst>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S/&quot;\ * #,##0.00_-;\-&quot;S/&quot;\ * #,##0.00_-;_-&quot;S/&quot;\ * &quot;-&quot;??_-;_-@_-"/>
    <numFmt numFmtId="43" formatCode="_-* #,##0.00_-;\-* #,##0.00_-;_-* &quot;-&quot;??_-;_-@_-"/>
    <numFmt numFmtId="164" formatCode="_ * #,##0_ ;_ * \-#,##0_ ;_ * &quot;-&quot;??_ ;_ @_ "/>
    <numFmt numFmtId="166" formatCode="_-* #,##0.0_-;\-* #,##0.0_-;_-* &quot;-&quot;??_-;_-@_-"/>
    <numFmt numFmtId="167" formatCode="_-* #,##0_-;\-* #,##0_-;_-* &quot;-&quot;??_-;_-@_-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FF00FF"/>
      <name val="Times New Roman"/>
      <family val="1"/>
    </font>
    <font>
      <sz val="11"/>
      <color rgb="FFFF00FF"/>
      <name val="Aptos Narrow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000000"/>
      </top>
      <bottom style="dashed">
        <color rgb="FF000000"/>
      </bottom>
      <diagonal/>
    </border>
    <border>
      <left/>
      <right/>
      <top style="double">
        <color rgb="FF000000"/>
      </top>
      <bottom/>
      <diagonal/>
    </border>
    <border>
      <left style="thin">
        <color indexed="64"/>
      </left>
      <right style="double">
        <color rgb="FF000000"/>
      </right>
      <top style="double">
        <color rgb="FF000000"/>
      </top>
      <bottom style="dashed">
        <color rgb="FF000000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 style="thin">
        <color indexed="64"/>
      </right>
      <top style="double">
        <color rgb="FF000000"/>
      </top>
      <bottom style="dashed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thin">
        <color indexed="64"/>
      </right>
      <top style="double">
        <color rgb="FF000000"/>
      </top>
      <bottom style="dashed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rgb="FF000000"/>
      </top>
      <bottom/>
      <diagonal/>
    </border>
    <border>
      <left style="double">
        <color rgb="FF000000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ouble">
        <color rgb="FF000000"/>
      </right>
      <top style="dashed">
        <color rgb="FF000000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ouble">
        <color rgb="FF000000"/>
      </left>
      <right style="dashed">
        <color indexed="64"/>
      </right>
      <top/>
      <bottom/>
      <diagonal/>
    </border>
    <border>
      <left style="dashed">
        <color indexed="64"/>
      </left>
      <right style="double">
        <color rgb="FF000000"/>
      </right>
      <top/>
      <bottom/>
      <diagonal/>
    </border>
    <border>
      <left style="double">
        <color rgb="FF000000"/>
      </left>
      <right style="dashed">
        <color indexed="64"/>
      </right>
      <top/>
      <bottom style="double">
        <color rgb="FF000000"/>
      </bottom>
      <diagonal/>
    </border>
    <border>
      <left style="dashed">
        <color indexed="64"/>
      </left>
      <right style="dashed">
        <color indexed="64"/>
      </right>
      <top/>
      <bottom style="double">
        <color rgb="FF000000"/>
      </bottom>
      <diagonal/>
    </border>
    <border>
      <left style="dashed">
        <color indexed="64"/>
      </left>
      <right style="double">
        <color rgb="FF000000"/>
      </right>
      <top/>
      <bottom style="double">
        <color rgb="FF000000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77">
    <xf numFmtId="0" fontId="0" fillId="0" borderId="0" xfId="0"/>
    <xf numFmtId="0" fontId="0" fillId="0" borderId="1" xfId="0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167" fontId="5" fillId="0" borderId="4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167" fontId="5" fillId="0" borderId="0" xfId="1" applyNumberFormat="1" applyFont="1" applyFill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/>
    <xf numFmtId="0" fontId="7" fillId="0" borderId="0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4" fontId="10" fillId="0" borderId="1" xfId="2" applyFont="1" applyFill="1" applyBorder="1" applyAlignment="1">
      <alignment horizontal="center" vertical="center"/>
    </xf>
    <xf numFmtId="9" fontId="10" fillId="0" borderId="1" xfId="3" applyFont="1" applyFill="1" applyBorder="1"/>
    <xf numFmtId="44" fontId="10" fillId="0" borderId="17" xfId="2" applyFont="1" applyFill="1" applyBorder="1" applyAlignment="1">
      <alignment horizontal="center" vertical="center"/>
    </xf>
    <xf numFmtId="9" fontId="10" fillId="0" borderId="17" xfId="3" applyFont="1" applyFill="1" applyBorder="1"/>
    <xf numFmtId="0" fontId="10" fillId="0" borderId="0" xfId="0" applyFont="1"/>
    <xf numFmtId="0" fontId="0" fillId="0" borderId="0" xfId="0" applyAlignment="1">
      <alignment horizontal="center" vertical="center"/>
    </xf>
    <xf numFmtId="0" fontId="3" fillId="2" borderId="18" xfId="4" applyBorder="1" applyAlignment="1">
      <alignment horizontal="center" vertical="center"/>
    </xf>
    <xf numFmtId="0" fontId="3" fillId="2" borderId="1" xfId="4" applyBorder="1" applyAlignment="1">
      <alignment horizontal="center" vertical="center"/>
    </xf>
    <xf numFmtId="0" fontId="3" fillId="2" borderId="19" xfId="4" applyBorder="1" applyAlignment="1">
      <alignment horizontal="center" vertical="center"/>
    </xf>
    <xf numFmtId="0" fontId="3" fillId="3" borderId="1" xfId="5" applyBorder="1" applyAlignment="1">
      <alignment horizontal="center" vertical="center"/>
    </xf>
    <xf numFmtId="0" fontId="3" fillId="5" borderId="20" xfId="7" applyBorder="1" applyAlignment="1">
      <alignment horizontal="center" vertical="center"/>
    </xf>
    <xf numFmtId="44" fontId="0" fillId="0" borderId="1" xfId="2" applyFont="1" applyBorder="1" applyAlignment="1">
      <alignment horizontal="center" vertical="center"/>
    </xf>
    <xf numFmtId="44" fontId="0" fillId="0" borderId="19" xfId="2" applyFont="1" applyBorder="1" applyAlignment="1">
      <alignment horizontal="center" vertical="center"/>
    </xf>
    <xf numFmtId="9" fontId="0" fillId="0" borderId="1" xfId="3" applyFont="1" applyBorder="1"/>
    <xf numFmtId="0" fontId="3" fillId="5" borderId="1" xfId="7" applyBorder="1" applyAlignment="1">
      <alignment horizontal="center" vertical="center"/>
    </xf>
    <xf numFmtId="44" fontId="0" fillId="0" borderId="21" xfId="2" applyFont="1" applyBorder="1" applyAlignment="1">
      <alignment horizontal="center" vertical="center"/>
    </xf>
    <xf numFmtId="0" fontId="3" fillId="9" borderId="10" xfId="6" applyFill="1" applyBorder="1" applyAlignment="1">
      <alignment horizontal="center" vertical="center"/>
    </xf>
    <xf numFmtId="9" fontId="0" fillId="10" borderId="10" xfId="3" applyFont="1" applyFill="1" applyBorder="1"/>
    <xf numFmtId="0" fontId="3" fillId="2" borderId="18" xfId="4" applyBorder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0" fillId="7" borderId="22" xfId="0" applyFill="1" applyBorder="1"/>
    <xf numFmtId="0" fontId="0" fillId="7" borderId="23" xfId="0" applyFill="1" applyBorder="1"/>
    <xf numFmtId="2" fontId="0" fillId="7" borderId="24" xfId="0" applyNumberFormat="1" applyFill="1" applyBorder="1"/>
    <xf numFmtId="10" fontId="0" fillId="7" borderId="25" xfId="0" applyNumberFormat="1" applyFill="1" applyBorder="1"/>
    <xf numFmtId="0" fontId="0" fillId="7" borderId="25" xfId="0" applyFill="1" applyBorder="1"/>
    <xf numFmtId="0" fontId="0" fillId="7" borderId="26" xfId="0" applyFill="1" applyBorder="1"/>
    <xf numFmtId="2" fontId="0" fillId="7" borderId="27" xfId="0" applyNumberFormat="1" applyFill="1" applyBorder="1"/>
    <xf numFmtId="0" fontId="0" fillId="7" borderId="28" xfId="0" applyFill="1" applyBorder="1"/>
    <xf numFmtId="0" fontId="0" fillId="7" borderId="29" xfId="0" applyFill="1" applyBorder="1"/>
    <xf numFmtId="2" fontId="0" fillId="7" borderId="30" xfId="0" applyNumberFormat="1" applyFill="1" applyBorder="1"/>
    <xf numFmtId="0" fontId="0" fillId="7" borderId="31" xfId="0" applyFill="1" applyBorder="1"/>
    <xf numFmtId="0" fontId="0" fillId="7" borderId="33" xfId="0" applyFill="1" applyBorder="1"/>
    <xf numFmtId="10" fontId="0" fillId="7" borderId="34" xfId="0" applyNumberFormat="1" applyFill="1" applyBorder="1"/>
    <xf numFmtId="0" fontId="0" fillId="7" borderId="34" xfId="0" applyFill="1" applyBorder="1"/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6" fillId="6" borderId="38" xfId="0" applyFont="1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166" fontId="6" fillId="7" borderId="32" xfId="1" applyNumberFormat="1" applyFont="1" applyFill="1" applyBorder="1"/>
    <xf numFmtId="166" fontId="0" fillId="7" borderId="32" xfId="1" applyNumberFormat="1" applyFont="1" applyFill="1" applyBorder="1"/>
    <xf numFmtId="166" fontId="0" fillId="7" borderId="35" xfId="1" applyNumberFormat="1" applyFont="1" applyFill="1" applyBorder="1"/>
    <xf numFmtId="167" fontId="6" fillId="7" borderId="22" xfId="1" applyNumberFormat="1" applyFont="1" applyFill="1" applyBorder="1"/>
    <xf numFmtId="167" fontId="6" fillId="7" borderId="25" xfId="1" applyNumberFormat="1" applyFont="1" applyFill="1" applyBorder="1"/>
    <xf numFmtId="167" fontId="2" fillId="7" borderId="25" xfId="1" applyNumberFormat="1" applyFont="1" applyFill="1" applyBorder="1"/>
    <xf numFmtId="167" fontId="0" fillId="7" borderId="25" xfId="1" applyNumberFormat="1" applyFont="1" applyFill="1" applyBorder="1"/>
    <xf numFmtId="167" fontId="0" fillId="7" borderId="29" xfId="1" applyNumberFormat="1" applyFont="1" applyFill="1" applyBorder="1"/>
  </cellXfs>
  <cellStyles count="8">
    <cellStyle name="Énfasis1" xfId="4" builtinId="29"/>
    <cellStyle name="Énfasis2" xfId="5" builtinId="33"/>
    <cellStyle name="Énfasis5" xfId="6" builtinId="45"/>
    <cellStyle name="Énfasis6" xfId="7" builtinId="49"/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IARA\AppData\Local\Temp\c774e691-29d4-423a-93b3-fc9bb35af3bb_DATOS%20TESIS%202%20PAPER%20EXTENDIDO.rar.3bb\experimento.xlsx" TargetMode="External"/><Relationship Id="rId1" Type="http://schemas.openxmlformats.org/officeDocument/2006/relationships/externalLinkPath" Target="/Users/KIARA/AppData/Local/Temp/c774e691-29d4-423a-93b3-fc9bb35af3bb_DATOS%20TESIS%202%20PAPER%20EXTENDIDO.rar.3bb/experimento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IARA\AppData\Local\Temp\76fe7ccd-a348-4795-8fa9-b8d457dafe7a_DATOS%20TESIS%202%20PAPER%20EXTENDIDO.rar.e7a\tesis%202%20nueva%20proyeccion.xlsx" TargetMode="External"/><Relationship Id="rId1" Type="http://schemas.openxmlformats.org/officeDocument/2006/relationships/externalLinkPath" Target="/Users/KIARA/AppData/Local/Temp/76fe7ccd-a348-4795-8fa9-b8d457dafe7a_DATOS%20TESIS%202%20PAPER%20EXTENDIDO.rar.e7a/tesis%202%20nueva%20proyecc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PALNN_G2021073942155207060"/>
      <sheetName val="Hoja1"/>
      <sheetName val="_PalUtilTempWorksheet"/>
      <sheetName val="_DSET_DG1860AF6D"/>
      <sheetName val="_STDS_DG1860AF6D"/>
      <sheetName val="_DSET_DG13ED8539"/>
      <sheetName val="_STDS_DG13ED8539"/>
    </sheetNames>
    <sheetDataSet>
      <sheetData sheetId="0" refreshError="1"/>
      <sheetData sheetId="1"/>
      <sheetData sheetId="2" refreshError="1"/>
      <sheetData sheetId="3">
        <row r="188">
          <cell r="A188" t="str">
            <v>NeuralTools Variable Record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PALNN_G2522471775812524907"/>
      <sheetName val="Hoja1"/>
      <sheetName val="_PalUtilTempWorksheet"/>
      <sheetName val="_DSET_DG20951A32"/>
      <sheetName val="_STDS_DG20951A32"/>
      <sheetName val="_DSET_DG1E109522"/>
      <sheetName val="_STDS_DG1E109522"/>
    </sheetNames>
    <sheetDataSet>
      <sheetData sheetId="0" refreshError="1"/>
      <sheetData sheetId="1"/>
      <sheetData sheetId="2" refreshError="1"/>
      <sheetData sheetId="3">
        <row r="188">
          <cell r="A188" t="str">
            <v>NeuralTools Variable Record</v>
          </cell>
        </row>
      </sheetData>
      <sheetData sheetId="4" refreshError="1"/>
      <sheetData sheetId="5">
        <row r="140">
          <cell r="A140" t="str">
            <v>NeuralTools Variable Record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EAC1-3B0E-4DE9-BB66-BC311BA84243}">
  <dimension ref="B1:M21"/>
  <sheetViews>
    <sheetView showGridLines="0" tabSelected="1" workbookViewId="0">
      <selection activeCell="F5" sqref="F5:I6"/>
    </sheetView>
  </sheetViews>
  <sheetFormatPr baseColWidth="10" defaultRowHeight="14.4" x14ac:dyDescent="0.3"/>
  <cols>
    <col min="4" max="4" width="15.21875" customWidth="1"/>
    <col min="5" max="5" width="15.44140625" customWidth="1"/>
    <col min="7" max="7" width="6.44140625" customWidth="1"/>
    <col min="8" max="8" width="6.6640625" customWidth="1"/>
    <col min="11" max="11" width="14.109375" customWidth="1"/>
    <col min="12" max="12" width="13.33203125" customWidth="1"/>
  </cols>
  <sheetData>
    <row r="1" spans="2:13" ht="15" thickBot="1" x14ac:dyDescent="0.35"/>
    <row r="2" spans="2:13" ht="14.4" customHeight="1" x14ac:dyDescent="0.3">
      <c r="B2" s="19" t="s">
        <v>61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2:13" ht="15" customHeight="1" thickBot="1" x14ac:dyDescent="0.35"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</row>
    <row r="4" spans="2:13" ht="15" thickBot="1" x14ac:dyDescent="0.35"/>
    <row r="5" spans="2:13" x14ac:dyDescent="0.3">
      <c r="C5" s="8" t="s">
        <v>59</v>
      </c>
      <c r="D5" s="9"/>
      <c r="E5" s="10"/>
      <c r="J5" s="8" t="s">
        <v>60</v>
      </c>
      <c r="K5" s="9"/>
      <c r="L5" s="10"/>
    </row>
    <row r="6" spans="2:13" ht="15" thickBot="1" x14ac:dyDescent="0.35">
      <c r="C6" s="11"/>
      <c r="D6" s="12"/>
      <c r="E6" s="13"/>
      <c r="J6" s="11"/>
      <c r="K6" s="12"/>
      <c r="L6" s="13"/>
    </row>
    <row r="8" spans="2:13" x14ac:dyDescent="0.3">
      <c r="B8" s="32"/>
      <c r="C8" s="33" t="s">
        <v>58</v>
      </c>
      <c r="D8" s="34" t="s">
        <v>12</v>
      </c>
      <c r="E8" s="35" t="s">
        <v>13</v>
      </c>
      <c r="F8" s="36" t="s">
        <v>14</v>
      </c>
      <c r="I8" s="32"/>
      <c r="J8" s="33" t="s">
        <v>58</v>
      </c>
      <c r="K8" s="34" t="s">
        <v>12</v>
      </c>
      <c r="L8" s="35" t="s">
        <v>13</v>
      </c>
      <c r="M8" s="36" t="s">
        <v>14</v>
      </c>
    </row>
    <row r="9" spans="2:13" x14ac:dyDescent="0.3">
      <c r="B9" s="37">
        <v>1</v>
      </c>
      <c r="C9" s="1" t="s">
        <v>34</v>
      </c>
      <c r="D9" s="38">
        <v>65806.411099999998</v>
      </c>
      <c r="E9" s="39">
        <v>41042</v>
      </c>
      <c r="F9" s="40">
        <f>ABS(D9-E9)/E9</f>
        <v>0.60339191803518344</v>
      </c>
      <c r="I9" s="37">
        <v>1</v>
      </c>
      <c r="J9" s="1" t="s">
        <v>34</v>
      </c>
      <c r="K9" s="38">
        <v>43958.535747500631</v>
      </c>
      <c r="L9" s="39">
        <v>41042</v>
      </c>
      <c r="M9" s="40">
        <f>ABS(K9-L9)/L9</f>
        <v>7.1062222783992768E-2</v>
      </c>
    </row>
    <row r="10" spans="2:13" x14ac:dyDescent="0.3">
      <c r="B10" s="41">
        <v>2</v>
      </c>
      <c r="C10" s="1" t="s">
        <v>35</v>
      </c>
      <c r="D10" s="38">
        <v>53392.653300000005</v>
      </c>
      <c r="E10" s="39">
        <v>29661</v>
      </c>
      <c r="F10" s="40">
        <f t="shared" ref="F10:F20" si="0">ABS(D10-E10)/E10</f>
        <v>0.80009619702639845</v>
      </c>
      <c r="I10" s="41">
        <v>2</v>
      </c>
      <c r="J10" s="1" t="s">
        <v>35</v>
      </c>
      <c r="K10" s="38">
        <v>46572.104363692575</v>
      </c>
      <c r="L10" s="39">
        <v>29661</v>
      </c>
      <c r="M10" s="40">
        <f t="shared" ref="M10:M20" si="1">ABS(K10-L10)/L10</f>
        <v>0.57014613005942405</v>
      </c>
    </row>
    <row r="11" spans="2:13" x14ac:dyDescent="0.3">
      <c r="B11" s="41">
        <v>3</v>
      </c>
      <c r="C11" s="1" t="s">
        <v>36</v>
      </c>
      <c r="D11" s="38">
        <v>87988.278200000001</v>
      </c>
      <c r="E11" s="39">
        <v>43567</v>
      </c>
      <c r="F11" s="40">
        <f t="shared" si="0"/>
        <v>1.0196083779007046</v>
      </c>
      <c r="I11" s="41">
        <v>3</v>
      </c>
      <c r="J11" s="1" t="s">
        <v>36</v>
      </c>
      <c r="K11" s="38">
        <v>32062.256522000633</v>
      </c>
      <c r="L11" s="39">
        <v>43567</v>
      </c>
      <c r="M11" s="40">
        <f t="shared" si="1"/>
        <v>0.26407013285283282</v>
      </c>
    </row>
    <row r="12" spans="2:13" x14ac:dyDescent="0.3">
      <c r="B12" s="41">
        <v>4</v>
      </c>
      <c r="C12" s="1" t="s">
        <v>37</v>
      </c>
      <c r="D12" s="38">
        <v>65434</v>
      </c>
      <c r="E12" s="39">
        <v>45367</v>
      </c>
      <c r="F12" s="40">
        <f t="shared" si="0"/>
        <v>0.44232591972138341</v>
      </c>
      <c r="I12" s="41">
        <v>4</v>
      </c>
      <c r="J12" s="1" t="s">
        <v>37</v>
      </c>
      <c r="K12" s="38">
        <v>34886.718508495745</v>
      </c>
      <c r="L12" s="39">
        <v>45367</v>
      </c>
      <c r="M12" s="40">
        <f t="shared" si="1"/>
        <v>0.23101112023065784</v>
      </c>
    </row>
    <row r="13" spans="2:13" x14ac:dyDescent="0.3">
      <c r="B13" s="41">
        <v>5</v>
      </c>
      <c r="C13" s="1" t="s">
        <v>38</v>
      </c>
      <c r="D13" s="38">
        <v>72547.311500000011</v>
      </c>
      <c r="E13" s="39">
        <v>43245</v>
      </c>
      <c r="F13" s="40">
        <f t="shared" si="0"/>
        <v>0.67758842640767747</v>
      </c>
      <c r="I13" s="41">
        <v>5</v>
      </c>
      <c r="J13" s="1" t="s">
        <v>38</v>
      </c>
      <c r="K13" s="38">
        <v>35332.278811417549</v>
      </c>
      <c r="L13" s="39">
        <v>43245</v>
      </c>
      <c r="M13" s="40">
        <f t="shared" si="1"/>
        <v>0.18297424415730029</v>
      </c>
    </row>
    <row r="14" spans="2:13" x14ac:dyDescent="0.3">
      <c r="B14" s="41">
        <v>6</v>
      </c>
      <c r="C14" s="1" t="s">
        <v>39</v>
      </c>
      <c r="D14" s="38">
        <v>52667.0363</v>
      </c>
      <c r="E14" s="39">
        <v>30456</v>
      </c>
      <c r="F14" s="40">
        <f t="shared" si="0"/>
        <v>0.72928277843446287</v>
      </c>
      <c r="I14" s="41">
        <v>6</v>
      </c>
      <c r="J14" s="1" t="s">
        <v>39</v>
      </c>
      <c r="K14" s="38">
        <v>29117.634880745773</v>
      </c>
      <c r="L14" s="39">
        <v>30456</v>
      </c>
      <c r="M14" s="40">
        <f t="shared" si="1"/>
        <v>4.394421852029904E-2</v>
      </c>
    </row>
    <row r="15" spans="2:13" x14ac:dyDescent="0.3">
      <c r="B15" s="41">
        <v>7</v>
      </c>
      <c r="C15" s="1" t="s">
        <v>40</v>
      </c>
      <c r="D15" s="38">
        <v>62676.474399999999</v>
      </c>
      <c r="E15" s="39">
        <v>39042</v>
      </c>
      <c r="F15" s="40">
        <f t="shared" si="0"/>
        <v>0.60536023769274117</v>
      </c>
      <c r="I15" s="41">
        <v>7</v>
      </c>
      <c r="J15" s="1" t="s">
        <v>40</v>
      </c>
      <c r="K15" s="38">
        <v>36329.256706243526</v>
      </c>
      <c r="L15" s="39">
        <v>39042</v>
      </c>
      <c r="M15" s="40">
        <f t="shared" si="1"/>
        <v>6.9482692837366772E-2</v>
      </c>
    </row>
    <row r="16" spans="2:13" x14ac:dyDescent="0.3">
      <c r="B16" s="41">
        <v>8</v>
      </c>
      <c r="C16" s="1" t="s">
        <v>41</v>
      </c>
      <c r="D16" s="38">
        <v>54566</v>
      </c>
      <c r="E16" s="39">
        <v>42456</v>
      </c>
      <c r="F16" s="40">
        <f t="shared" si="0"/>
        <v>0.28523648012059544</v>
      </c>
      <c r="I16" s="41">
        <v>8</v>
      </c>
      <c r="J16" s="1" t="s">
        <v>41</v>
      </c>
      <c r="K16" s="38">
        <v>31665.90464551183</v>
      </c>
      <c r="L16" s="39">
        <v>42456</v>
      </c>
      <c r="M16" s="40">
        <f t="shared" si="1"/>
        <v>0.25414771420972704</v>
      </c>
    </row>
    <row r="17" spans="2:13" x14ac:dyDescent="0.3">
      <c r="B17" s="41">
        <v>9</v>
      </c>
      <c r="C17" s="1" t="s">
        <v>42</v>
      </c>
      <c r="D17" s="38">
        <v>70542</v>
      </c>
      <c r="E17" s="39">
        <v>43567</v>
      </c>
      <c r="F17" s="40">
        <f t="shared" si="0"/>
        <v>0.61916129180342916</v>
      </c>
      <c r="I17" s="41">
        <v>9</v>
      </c>
      <c r="J17" s="1" t="s">
        <v>42</v>
      </c>
      <c r="K17" s="38">
        <v>28186.623872048134</v>
      </c>
      <c r="L17" s="39">
        <v>43567</v>
      </c>
      <c r="M17" s="40">
        <f t="shared" si="1"/>
        <v>0.35302812054885269</v>
      </c>
    </row>
    <row r="18" spans="2:13" x14ac:dyDescent="0.3">
      <c r="B18" s="41">
        <v>10</v>
      </c>
      <c r="C18" s="1" t="s">
        <v>43</v>
      </c>
      <c r="D18" s="38">
        <v>43566</v>
      </c>
      <c r="E18" s="39">
        <v>30434</v>
      </c>
      <c r="F18" s="40">
        <f t="shared" si="0"/>
        <v>0.4314910954853125</v>
      </c>
      <c r="I18" s="41">
        <v>10</v>
      </c>
      <c r="J18" s="1" t="s">
        <v>43</v>
      </c>
      <c r="K18" s="38">
        <v>27676.633500924567</v>
      </c>
      <c r="L18" s="39">
        <v>30434</v>
      </c>
      <c r="M18" s="40">
        <f t="shared" si="1"/>
        <v>9.0601514722857102E-2</v>
      </c>
    </row>
    <row r="19" spans="2:13" x14ac:dyDescent="0.3">
      <c r="B19" s="41">
        <v>11</v>
      </c>
      <c r="C19" s="1" t="s">
        <v>44</v>
      </c>
      <c r="D19" s="38">
        <v>53934.012499999997</v>
      </c>
      <c r="E19" s="39">
        <v>45678</v>
      </c>
      <c r="F19" s="40">
        <f t="shared" si="0"/>
        <v>0.18074373878015668</v>
      </c>
      <c r="I19" s="41">
        <v>11</v>
      </c>
      <c r="J19" s="1" t="s">
        <v>44</v>
      </c>
      <c r="K19" s="38">
        <v>35812.234530626811</v>
      </c>
      <c r="L19" s="39">
        <v>45678</v>
      </c>
      <c r="M19" s="40">
        <f t="shared" si="1"/>
        <v>0.2159850577821531</v>
      </c>
    </row>
    <row r="20" spans="2:13" ht="15" thickBot="1" x14ac:dyDescent="0.35">
      <c r="B20" s="41">
        <v>12</v>
      </c>
      <c r="C20" s="1" t="s">
        <v>45</v>
      </c>
      <c r="D20" s="38">
        <v>100452</v>
      </c>
      <c r="E20" s="42">
        <v>85435</v>
      </c>
      <c r="F20" s="40">
        <f t="shared" si="0"/>
        <v>0.17577105401767426</v>
      </c>
      <c r="I20" s="41">
        <v>12</v>
      </c>
      <c r="J20" s="1" t="s">
        <v>45</v>
      </c>
      <c r="K20" s="38">
        <v>25840.096551854236</v>
      </c>
      <c r="L20" s="42">
        <v>85435</v>
      </c>
      <c r="M20" s="40">
        <f t="shared" si="1"/>
        <v>0.69754671326910245</v>
      </c>
    </row>
    <row r="21" spans="2:13" ht="15" thickBot="1" x14ac:dyDescent="0.35">
      <c r="E21" s="43" t="s">
        <v>33</v>
      </c>
      <c r="F21" s="44">
        <f>SUM(F9:F20)/12</f>
        <v>0.54750479295214327</v>
      </c>
      <c r="L21" s="43" t="s">
        <v>33</v>
      </c>
      <c r="M21" s="44">
        <f>SUM(M9:M20)/12</f>
        <v>0.25366665683121387</v>
      </c>
    </row>
  </sheetData>
  <mergeCells count="3">
    <mergeCell ref="C5:E6"/>
    <mergeCell ref="B2:M3"/>
    <mergeCell ref="J5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9527-ADDF-4165-8599-4D30CCC45814}">
  <dimension ref="B1:L42"/>
  <sheetViews>
    <sheetView showGridLines="0" workbookViewId="0">
      <selection activeCell="O4" sqref="O4"/>
    </sheetView>
  </sheetViews>
  <sheetFormatPr baseColWidth="10" defaultRowHeight="14.4" x14ac:dyDescent="0.3"/>
  <cols>
    <col min="7" max="7" width="12.44140625" bestFit="1" customWidth="1"/>
  </cols>
  <sheetData>
    <row r="1" spans="2:12" ht="15" thickBot="1" x14ac:dyDescent="0.35"/>
    <row r="2" spans="2:12" x14ac:dyDescent="0.3">
      <c r="B2" s="19" t="s">
        <v>62</v>
      </c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2:12" ht="15" thickBot="1" x14ac:dyDescent="0.35">
      <c r="B3" s="22"/>
      <c r="C3" s="23"/>
      <c r="D3" s="23"/>
      <c r="E3" s="23"/>
      <c r="F3" s="23"/>
      <c r="G3" s="23"/>
      <c r="H3" s="23"/>
      <c r="I3" s="23"/>
      <c r="J3" s="23"/>
      <c r="K3" s="23"/>
      <c r="L3" s="24"/>
    </row>
    <row r="5" spans="2:12" ht="15" thickBot="1" x14ac:dyDescent="0.35">
      <c r="I5" s="46" t="s">
        <v>47</v>
      </c>
      <c r="J5" s="46"/>
      <c r="K5" s="46"/>
      <c r="L5" s="46"/>
    </row>
    <row r="6" spans="2:12" ht="29.4" thickTop="1" x14ac:dyDescent="0.3">
      <c r="B6" s="61" t="s">
        <v>3</v>
      </c>
      <c r="C6" s="64" t="s">
        <v>48</v>
      </c>
      <c r="D6" s="62" t="s">
        <v>4</v>
      </c>
      <c r="E6" s="64" t="s">
        <v>5</v>
      </c>
      <c r="F6" s="64" t="s">
        <v>6</v>
      </c>
      <c r="G6" s="63" t="s">
        <v>1</v>
      </c>
      <c r="I6" s="65" t="s">
        <v>49</v>
      </c>
      <c r="J6" s="66" t="s">
        <v>50</v>
      </c>
      <c r="K6" s="67" t="s">
        <v>51</v>
      </c>
      <c r="L6" s="68" t="s">
        <v>52</v>
      </c>
    </row>
    <row r="7" spans="2:12" x14ac:dyDescent="0.3">
      <c r="B7" s="57" t="s">
        <v>34</v>
      </c>
      <c r="C7" s="50">
        <v>-1.3899999999999999E-2</v>
      </c>
      <c r="D7" s="51">
        <v>2023</v>
      </c>
      <c r="E7" s="51">
        <v>7</v>
      </c>
      <c r="F7" s="51">
        <v>5</v>
      </c>
      <c r="G7" s="69">
        <v>43958.535747500631</v>
      </c>
      <c r="I7" s="48" t="s">
        <v>53</v>
      </c>
      <c r="J7" s="72">
        <v>43958.535747500631</v>
      </c>
      <c r="K7" s="47"/>
      <c r="L7" s="49"/>
    </row>
    <row r="8" spans="2:12" x14ac:dyDescent="0.3">
      <c r="B8" s="57" t="s">
        <v>35</v>
      </c>
      <c r="C8" s="50">
        <v>-1.3899999999999999E-2</v>
      </c>
      <c r="D8" s="51">
        <v>2023</v>
      </c>
      <c r="E8" s="51">
        <v>8</v>
      </c>
      <c r="F8" s="51">
        <v>3</v>
      </c>
      <c r="G8" s="69">
        <v>46572.104363692575</v>
      </c>
      <c r="I8" s="52" t="s">
        <v>53</v>
      </c>
      <c r="J8" s="73">
        <v>46572.104363692575</v>
      </c>
      <c r="K8" s="51"/>
      <c r="L8" s="53"/>
    </row>
    <row r="9" spans="2:12" x14ac:dyDescent="0.3">
      <c r="B9" s="57" t="s">
        <v>36</v>
      </c>
      <c r="C9" s="50">
        <v>-1.3899999999999999E-2</v>
      </c>
      <c r="D9" s="51">
        <v>2023</v>
      </c>
      <c r="E9" s="51">
        <v>4</v>
      </c>
      <c r="F9" s="51">
        <v>3</v>
      </c>
      <c r="G9" s="69">
        <v>32062.256522000633</v>
      </c>
      <c r="I9" s="52" t="s">
        <v>53</v>
      </c>
      <c r="J9" s="73">
        <v>32062.256522000633</v>
      </c>
      <c r="K9" s="51"/>
      <c r="L9" s="53"/>
    </row>
    <row r="10" spans="2:12" x14ac:dyDescent="0.3">
      <c r="B10" s="57" t="s">
        <v>37</v>
      </c>
      <c r="C10" s="50">
        <v>-1.3899999999999999E-2</v>
      </c>
      <c r="D10" s="51">
        <v>2023</v>
      </c>
      <c r="E10" s="51">
        <v>5</v>
      </c>
      <c r="F10" s="51">
        <v>2</v>
      </c>
      <c r="G10" s="69">
        <v>34886.718508495745</v>
      </c>
      <c r="I10" s="52" t="s">
        <v>53</v>
      </c>
      <c r="J10" s="73">
        <v>34886.718508495745</v>
      </c>
      <c r="K10" s="51"/>
      <c r="L10" s="53"/>
    </row>
    <row r="11" spans="2:12" x14ac:dyDescent="0.3">
      <c r="B11" s="57" t="s">
        <v>38</v>
      </c>
      <c r="C11" s="50">
        <v>-1.3899999999999999E-2</v>
      </c>
      <c r="D11" s="51">
        <v>2023</v>
      </c>
      <c r="E11" s="51">
        <v>5</v>
      </c>
      <c r="F11" s="51">
        <v>3</v>
      </c>
      <c r="G11" s="69">
        <v>35332.278811417549</v>
      </c>
      <c r="I11" s="52" t="s">
        <v>53</v>
      </c>
      <c r="J11" s="73">
        <v>35332.278811417549</v>
      </c>
      <c r="K11" s="51"/>
      <c r="L11" s="53"/>
    </row>
    <row r="12" spans="2:12" x14ac:dyDescent="0.3">
      <c r="B12" s="57" t="s">
        <v>39</v>
      </c>
      <c r="C12" s="50">
        <v>-1.3899999999999999E-2</v>
      </c>
      <c r="D12" s="51">
        <v>2023</v>
      </c>
      <c r="E12" s="51">
        <v>3</v>
      </c>
      <c r="F12" s="51">
        <v>4</v>
      </c>
      <c r="G12" s="69">
        <v>29117.634880745773</v>
      </c>
      <c r="I12" s="52" t="s">
        <v>53</v>
      </c>
      <c r="J12" s="73">
        <v>29117.634880745773</v>
      </c>
      <c r="K12" s="51"/>
      <c r="L12" s="53"/>
    </row>
    <row r="13" spans="2:12" x14ac:dyDescent="0.3">
      <c r="B13" s="57" t="s">
        <v>40</v>
      </c>
      <c r="C13" s="50">
        <v>-1.3899999999999999E-2</v>
      </c>
      <c r="D13" s="51">
        <v>2023</v>
      </c>
      <c r="E13" s="51">
        <v>5</v>
      </c>
      <c r="F13" s="51">
        <v>5</v>
      </c>
      <c r="G13" s="69">
        <v>36329.256706243526</v>
      </c>
      <c r="I13" s="52" t="s">
        <v>53</v>
      </c>
      <c r="J13" s="73">
        <v>36329.256706243526</v>
      </c>
      <c r="K13" s="51"/>
      <c r="L13" s="53"/>
    </row>
    <row r="14" spans="2:12" x14ac:dyDescent="0.3">
      <c r="B14" s="57" t="s">
        <v>41</v>
      </c>
      <c r="C14" s="50">
        <v>-1.3899999999999999E-2</v>
      </c>
      <c r="D14" s="51">
        <v>2023</v>
      </c>
      <c r="E14" s="51">
        <v>4</v>
      </c>
      <c r="F14" s="51">
        <v>2</v>
      </c>
      <c r="G14" s="69">
        <v>31665.90464551183</v>
      </c>
      <c r="I14" s="52" t="s">
        <v>53</v>
      </c>
      <c r="J14" s="73">
        <v>31665.90464551183</v>
      </c>
      <c r="K14" s="51"/>
      <c r="L14" s="53"/>
    </row>
    <row r="15" spans="2:12" x14ac:dyDescent="0.3">
      <c r="B15" s="57" t="s">
        <v>42</v>
      </c>
      <c r="C15" s="50">
        <v>-1.3899999999999999E-2</v>
      </c>
      <c r="D15" s="51">
        <v>2023</v>
      </c>
      <c r="E15" s="51">
        <v>3</v>
      </c>
      <c r="F15" s="51">
        <v>2</v>
      </c>
      <c r="G15" s="69">
        <v>28186.623872048134</v>
      </c>
      <c r="I15" s="52" t="s">
        <v>53</v>
      </c>
      <c r="J15" s="73">
        <v>28186.623872048134</v>
      </c>
      <c r="K15" s="51"/>
      <c r="L15" s="53"/>
    </row>
    <row r="16" spans="2:12" x14ac:dyDescent="0.3">
      <c r="B16" s="57" t="s">
        <v>43</v>
      </c>
      <c r="C16" s="50">
        <v>-1.3899999999999999E-2</v>
      </c>
      <c r="D16" s="51">
        <v>2023</v>
      </c>
      <c r="E16" s="51">
        <v>3</v>
      </c>
      <c r="F16" s="51">
        <v>1</v>
      </c>
      <c r="G16" s="69">
        <v>27676.633500924567</v>
      </c>
      <c r="I16" s="52" t="s">
        <v>53</v>
      </c>
      <c r="J16" s="73">
        <v>27676.633500924567</v>
      </c>
      <c r="K16" s="51"/>
      <c r="L16" s="53"/>
    </row>
    <row r="17" spans="2:12" x14ac:dyDescent="0.3">
      <c r="B17" s="57" t="s">
        <v>44</v>
      </c>
      <c r="C17" s="50">
        <v>-1.3899999999999999E-2</v>
      </c>
      <c r="D17" s="51">
        <v>2023</v>
      </c>
      <c r="E17" s="51">
        <v>5</v>
      </c>
      <c r="F17" s="51">
        <v>4</v>
      </c>
      <c r="G17" s="69">
        <v>35812.234530626811</v>
      </c>
      <c r="I17" s="52" t="s">
        <v>53</v>
      </c>
      <c r="J17" s="73">
        <v>35812.234530626811</v>
      </c>
      <c r="K17" s="51"/>
      <c r="L17" s="53"/>
    </row>
    <row r="18" spans="2:12" x14ac:dyDescent="0.3">
      <c r="B18" s="57" t="s">
        <v>45</v>
      </c>
      <c r="C18" s="50">
        <v>-1.3899999999999999E-2</v>
      </c>
      <c r="D18" s="51">
        <v>2023</v>
      </c>
      <c r="E18" s="51">
        <v>2</v>
      </c>
      <c r="F18" s="51">
        <v>5</v>
      </c>
      <c r="G18" s="69">
        <v>25840.096551854236</v>
      </c>
      <c r="I18" s="52" t="s">
        <v>53</v>
      </c>
      <c r="J18" s="73">
        <v>25840.096551854236</v>
      </c>
      <c r="K18" s="51"/>
      <c r="L18" s="53"/>
    </row>
    <row r="19" spans="2:12" x14ac:dyDescent="0.3">
      <c r="B19" s="57" t="s">
        <v>34</v>
      </c>
      <c r="C19" s="50">
        <v>0.14180000000000001</v>
      </c>
      <c r="D19" s="51">
        <v>2022</v>
      </c>
      <c r="E19" s="51">
        <v>6</v>
      </c>
      <c r="F19" s="51">
        <v>3</v>
      </c>
      <c r="G19" s="70">
        <v>51687</v>
      </c>
      <c r="I19" s="52" t="s">
        <v>54</v>
      </c>
      <c r="J19" s="74">
        <v>38905.326564020448</v>
      </c>
      <c r="K19" s="51" t="s">
        <v>55</v>
      </c>
      <c r="L19" s="53">
        <v>12781.673435979552</v>
      </c>
    </row>
    <row r="20" spans="2:12" x14ac:dyDescent="0.3">
      <c r="B20" s="57" t="s">
        <v>35</v>
      </c>
      <c r="C20" s="50">
        <v>0.14180000000000001</v>
      </c>
      <c r="D20" s="51">
        <v>2022</v>
      </c>
      <c r="E20" s="51">
        <v>5</v>
      </c>
      <c r="F20" s="51">
        <v>3</v>
      </c>
      <c r="G20" s="70">
        <v>36461</v>
      </c>
      <c r="I20" s="52" t="s">
        <v>56</v>
      </c>
      <c r="J20" s="75"/>
      <c r="K20" s="51"/>
      <c r="L20" s="53"/>
    </row>
    <row r="21" spans="2:12" x14ac:dyDescent="0.3">
      <c r="B21" s="57" t="s">
        <v>36</v>
      </c>
      <c r="C21" s="50">
        <v>0.14180000000000001</v>
      </c>
      <c r="D21" s="51">
        <v>2022</v>
      </c>
      <c r="E21" s="51">
        <v>12</v>
      </c>
      <c r="F21" s="51">
        <v>7</v>
      </c>
      <c r="G21" s="70">
        <v>78894</v>
      </c>
      <c r="I21" s="52" t="s">
        <v>54</v>
      </c>
      <c r="J21" s="74">
        <v>87650.627289206328</v>
      </c>
      <c r="K21" s="51" t="s">
        <v>55</v>
      </c>
      <c r="L21" s="53">
        <v>-8756.627289206328</v>
      </c>
    </row>
    <row r="22" spans="2:12" x14ac:dyDescent="0.3">
      <c r="B22" s="57" t="s">
        <v>37</v>
      </c>
      <c r="C22" s="50">
        <v>0.14180000000000001</v>
      </c>
      <c r="D22" s="51">
        <v>2022</v>
      </c>
      <c r="E22" s="51">
        <v>5</v>
      </c>
      <c r="F22" s="51">
        <v>3</v>
      </c>
      <c r="G22" s="70">
        <v>38666</v>
      </c>
      <c r="I22" s="52" t="s">
        <v>56</v>
      </c>
      <c r="J22" s="75"/>
      <c r="K22" s="51"/>
      <c r="L22" s="53"/>
    </row>
    <row r="23" spans="2:12" x14ac:dyDescent="0.3">
      <c r="B23" s="57" t="s">
        <v>38</v>
      </c>
      <c r="C23" s="50">
        <v>0.14180000000000001</v>
      </c>
      <c r="D23" s="51">
        <v>2022</v>
      </c>
      <c r="E23" s="51">
        <v>9</v>
      </c>
      <c r="F23" s="51">
        <v>5</v>
      </c>
      <c r="G23" s="70">
        <v>59955</v>
      </c>
      <c r="I23" s="52" t="s">
        <v>56</v>
      </c>
      <c r="J23" s="75"/>
      <c r="K23" s="51"/>
      <c r="L23" s="53"/>
    </row>
    <row r="24" spans="2:12" x14ac:dyDescent="0.3">
      <c r="B24" s="57" t="s">
        <v>39</v>
      </c>
      <c r="C24" s="50">
        <v>0.14180000000000001</v>
      </c>
      <c r="D24" s="51">
        <v>2022</v>
      </c>
      <c r="E24" s="51">
        <v>6</v>
      </c>
      <c r="F24" s="51">
        <v>2</v>
      </c>
      <c r="G24" s="70">
        <v>35571</v>
      </c>
      <c r="I24" s="52" t="s">
        <v>54</v>
      </c>
      <c r="J24" s="74">
        <v>38370.903946315811</v>
      </c>
      <c r="K24" s="51" t="s">
        <v>55</v>
      </c>
      <c r="L24" s="53">
        <v>-2799.9039463158115</v>
      </c>
    </row>
    <row r="25" spans="2:12" x14ac:dyDescent="0.3">
      <c r="B25" s="57" t="s">
        <v>40</v>
      </c>
      <c r="C25" s="50">
        <v>0.14180000000000001</v>
      </c>
      <c r="D25" s="51">
        <v>2022</v>
      </c>
      <c r="E25" s="51">
        <v>9</v>
      </c>
      <c r="F25" s="51">
        <v>5</v>
      </c>
      <c r="G25" s="70">
        <v>47848</v>
      </c>
      <c r="I25" s="52" t="s">
        <v>56</v>
      </c>
      <c r="J25" s="75"/>
      <c r="K25" s="51"/>
      <c r="L25" s="53"/>
    </row>
    <row r="26" spans="2:12" x14ac:dyDescent="0.3">
      <c r="B26" s="57" t="s">
        <v>41</v>
      </c>
      <c r="C26" s="50">
        <v>0.14180000000000001</v>
      </c>
      <c r="D26" s="51">
        <v>2022</v>
      </c>
      <c r="E26" s="51">
        <v>14</v>
      </c>
      <c r="F26" s="51">
        <v>9</v>
      </c>
      <c r="G26" s="70">
        <v>113595</v>
      </c>
      <c r="I26" s="52" t="s">
        <v>56</v>
      </c>
      <c r="J26" s="75"/>
      <c r="K26" s="51"/>
      <c r="L26" s="53"/>
    </row>
    <row r="27" spans="2:12" x14ac:dyDescent="0.3">
      <c r="B27" s="57" t="s">
        <v>42</v>
      </c>
      <c r="C27" s="50">
        <v>0.14180000000000001</v>
      </c>
      <c r="D27" s="51">
        <v>2022</v>
      </c>
      <c r="E27" s="51">
        <v>12</v>
      </c>
      <c r="F27" s="51">
        <v>7</v>
      </c>
      <c r="G27" s="70">
        <v>155257</v>
      </c>
      <c r="I27" s="52" t="s">
        <v>54</v>
      </c>
      <c r="J27" s="74">
        <v>87650.627289206328</v>
      </c>
      <c r="K27" s="51" t="s">
        <v>57</v>
      </c>
      <c r="L27" s="53">
        <v>67606.372710793672</v>
      </c>
    </row>
    <row r="28" spans="2:12" x14ac:dyDescent="0.3">
      <c r="B28" s="57" t="s">
        <v>43</v>
      </c>
      <c r="C28" s="50">
        <v>0.14180000000000001</v>
      </c>
      <c r="D28" s="51">
        <v>2022</v>
      </c>
      <c r="E28" s="51">
        <v>7</v>
      </c>
      <c r="F28" s="51">
        <v>6</v>
      </c>
      <c r="G28" s="70">
        <v>50380</v>
      </c>
      <c r="I28" s="52" t="s">
        <v>56</v>
      </c>
      <c r="J28" s="75"/>
      <c r="K28" s="51"/>
      <c r="L28" s="53"/>
    </row>
    <row r="29" spans="2:12" x14ac:dyDescent="0.3">
      <c r="B29" s="57" t="s">
        <v>44</v>
      </c>
      <c r="C29" s="50">
        <v>0.14180000000000001</v>
      </c>
      <c r="D29" s="51">
        <v>2022</v>
      </c>
      <c r="E29" s="51">
        <v>6</v>
      </c>
      <c r="F29" s="51">
        <v>4</v>
      </c>
      <c r="G29" s="70">
        <v>37125</v>
      </c>
      <c r="I29" s="52" t="s">
        <v>56</v>
      </c>
      <c r="J29" s="75"/>
      <c r="K29" s="51"/>
      <c r="L29" s="53"/>
    </row>
    <row r="30" spans="2:12" x14ac:dyDescent="0.3">
      <c r="B30" s="57" t="s">
        <v>45</v>
      </c>
      <c r="C30" s="50">
        <v>0.15840000000000001</v>
      </c>
      <c r="D30" s="51">
        <v>2022</v>
      </c>
      <c r="E30" s="51">
        <v>14</v>
      </c>
      <c r="F30" s="51">
        <v>9</v>
      </c>
      <c r="G30" s="70">
        <v>211547</v>
      </c>
      <c r="I30" s="52" t="s">
        <v>56</v>
      </c>
      <c r="J30" s="75"/>
      <c r="K30" s="51"/>
      <c r="L30" s="53"/>
    </row>
    <row r="31" spans="2:12" x14ac:dyDescent="0.3">
      <c r="B31" s="57" t="s">
        <v>34</v>
      </c>
      <c r="C31" s="50">
        <v>5.3100000000000001E-2</v>
      </c>
      <c r="D31" s="51">
        <v>2021</v>
      </c>
      <c r="E31" s="51">
        <v>5</v>
      </c>
      <c r="F31" s="51">
        <v>3</v>
      </c>
      <c r="G31" s="70">
        <v>28675</v>
      </c>
      <c r="I31" s="52" t="s">
        <v>56</v>
      </c>
      <c r="J31" s="75"/>
      <c r="K31" s="51"/>
      <c r="L31" s="53"/>
    </row>
    <row r="32" spans="2:12" x14ac:dyDescent="0.3">
      <c r="B32" s="57" t="s">
        <v>35</v>
      </c>
      <c r="C32" s="50">
        <v>5.3100000000000001E-2</v>
      </c>
      <c r="D32" s="51">
        <v>2021</v>
      </c>
      <c r="E32" s="51">
        <v>0</v>
      </c>
      <c r="F32" s="51">
        <v>0</v>
      </c>
      <c r="G32" s="70">
        <v>0</v>
      </c>
      <c r="I32" s="52" t="s">
        <v>56</v>
      </c>
      <c r="J32" s="75"/>
      <c r="K32" s="51"/>
      <c r="L32" s="53"/>
    </row>
    <row r="33" spans="2:12" x14ac:dyDescent="0.3">
      <c r="B33" s="57" t="s">
        <v>36</v>
      </c>
      <c r="C33" s="50">
        <v>5.3100000000000001E-2</v>
      </c>
      <c r="D33" s="51">
        <v>2021</v>
      </c>
      <c r="E33" s="51">
        <v>5</v>
      </c>
      <c r="F33" s="51">
        <v>2</v>
      </c>
      <c r="G33" s="70">
        <v>30590</v>
      </c>
      <c r="I33" s="52" t="s">
        <v>54</v>
      </c>
      <c r="J33" s="74">
        <v>34886.718508495745</v>
      </c>
      <c r="K33" s="51" t="s">
        <v>55</v>
      </c>
      <c r="L33" s="53">
        <v>-4296.7185084957455</v>
      </c>
    </row>
    <row r="34" spans="2:12" x14ac:dyDescent="0.3">
      <c r="B34" s="57" t="s">
        <v>37</v>
      </c>
      <c r="C34" s="50">
        <v>5.3100000000000001E-2</v>
      </c>
      <c r="D34" s="51">
        <v>2021</v>
      </c>
      <c r="E34" s="51">
        <v>3</v>
      </c>
      <c r="F34" s="51">
        <v>3</v>
      </c>
      <c r="G34" s="70">
        <v>20961</v>
      </c>
      <c r="I34" s="52" t="s">
        <v>56</v>
      </c>
      <c r="J34" s="75"/>
      <c r="K34" s="51"/>
      <c r="L34" s="53"/>
    </row>
    <row r="35" spans="2:12" x14ac:dyDescent="0.3">
      <c r="B35" s="57" t="s">
        <v>38</v>
      </c>
      <c r="C35" s="50">
        <v>5.3100000000000001E-2</v>
      </c>
      <c r="D35" s="51">
        <v>2021</v>
      </c>
      <c r="E35" s="51">
        <v>3</v>
      </c>
      <c r="F35" s="51">
        <v>3</v>
      </c>
      <c r="G35" s="70">
        <v>26027</v>
      </c>
      <c r="I35" s="52" t="s">
        <v>56</v>
      </c>
      <c r="J35" s="75"/>
      <c r="K35" s="51"/>
      <c r="L35" s="53"/>
    </row>
    <row r="36" spans="2:12" x14ac:dyDescent="0.3">
      <c r="B36" s="57" t="s">
        <v>39</v>
      </c>
      <c r="C36" s="50">
        <v>5.3100000000000001E-2</v>
      </c>
      <c r="D36" s="51">
        <v>2021</v>
      </c>
      <c r="E36" s="51">
        <v>2</v>
      </c>
      <c r="F36" s="51">
        <v>2</v>
      </c>
      <c r="G36" s="70">
        <v>7878</v>
      </c>
      <c r="I36" s="52" t="s">
        <v>54</v>
      </c>
      <c r="J36" s="74">
        <v>23845.552814100709</v>
      </c>
      <c r="K36" s="51" t="s">
        <v>57</v>
      </c>
      <c r="L36" s="53">
        <v>-15967.552814100709</v>
      </c>
    </row>
    <row r="37" spans="2:12" x14ac:dyDescent="0.3">
      <c r="B37" s="57" t="s">
        <v>40</v>
      </c>
      <c r="C37" s="50">
        <v>5.3100000000000001E-2</v>
      </c>
      <c r="D37" s="51">
        <v>2021</v>
      </c>
      <c r="E37" s="51">
        <v>10</v>
      </c>
      <c r="F37" s="51">
        <v>7</v>
      </c>
      <c r="G37" s="70">
        <v>56617</v>
      </c>
      <c r="I37" s="52" t="s">
        <v>56</v>
      </c>
      <c r="J37" s="75"/>
      <c r="K37" s="51"/>
      <c r="L37" s="53"/>
    </row>
    <row r="38" spans="2:12" x14ac:dyDescent="0.3">
      <c r="B38" s="57" t="s">
        <v>41</v>
      </c>
      <c r="C38" s="50">
        <v>5.3100000000000001E-2</v>
      </c>
      <c r="D38" s="51">
        <v>2021</v>
      </c>
      <c r="E38" s="51">
        <v>9</v>
      </c>
      <c r="F38" s="51">
        <v>3</v>
      </c>
      <c r="G38" s="70">
        <v>45034</v>
      </c>
      <c r="I38" s="52" t="s">
        <v>56</v>
      </c>
      <c r="J38" s="75"/>
      <c r="K38" s="51"/>
      <c r="L38" s="53"/>
    </row>
    <row r="39" spans="2:12" x14ac:dyDescent="0.3">
      <c r="B39" s="57" t="s">
        <v>42</v>
      </c>
      <c r="C39" s="50">
        <v>5.3100000000000001E-2</v>
      </c>
      <c r="D39" s="51">
        <v>2021</v>
      </c>
      <c r="E39" s="51">
        <v>2</v>
      </c>
      <c r="F39" s="51">
        <v>0</v>
      </c>
      <c r="G39" s="70">
        <v>23764</v>
      </c>
      <c r="I39" s="52" t="s">
        <v>54</v>
      </c>
      <c r="J39" s="74">
        <v>22182.730167352864</v>
      </c>
      <c r="K39" s="51" t="s">
        <v>55</v>
      </c>
      <c r="L39" s="53">
        <v>1581.2698326471364</v>
      </c>
    </row>
    <row r="40" spans="2:12" x14ac:dyDescent="0.3">
      <c r="B40" s="57" t="s">
        <v>43</v>
      </c>
      <c r="C40" s="50">
        <v>5.3100000000000001E-2</v>
      </c>
      <c r="D40" s="51">
        <v>2021</v>
      </c>
      <c r="E40" s="51">
        <v>8</v>
      </c>
      <c r="F40" s="51">
        <v>7</v>
      </c>
      <c r="G40" s="70">
        <v>45531</v>
      </c>
      <c r="I40" s="52" t="s">
        <v>56</v>
      </c>
      <c r="J40" s="75"/>
      <c r="K40" s="51"/>
      <c r="L40" s="53"/>
    </row>
    <row r="41" spans="2:12" x14ac:dyDescent="0.3">
      <c r="B41" s="57" t="s">
        <v>44</v>
      </c>
      <c r="C41" s="50">
        <v>7.2300000000000003E-2</v>
      </c>
      <c r="D41" s="51">
        <v>2021</v>
      </c>
      <c r="E41" s="51">
        <v>6</v>
      </c>
      <c r="F41" s="51">
        <v>5</v>
      </c>
      <c r="G41" s="70">
        <v>33671</v>
      </c>
      <c r="I41" s="52" t="s">
        <v>54</v>
      </c>
      <c r="J41" s="74">
        <v>40066.617339613877</v>
      </c>
      <c r="K41" s="51" t="s">
        <v>55</v>
      </c>
      <c r="L41" s="53">
        <v>-6395.6173396138765</v>
      </c>
    </row>
    <row r="42" spans="2:12" ht="15" thickBot="1" x14ac:dyDescent="0.35">
      <c r="B42" s="58" t="s">
        <v>45</v>
      </c>
      <c r="C42" s="59">
        <v>7.2300000000000003E-2</v>
      </c>
      <c r="D42" s="60">
        <v>2021</v>
      </c>
      <c r="E42" s="60">
        <v>11</v>
      </c>
      <c r="F42" s="60">
        <v>6</v>
      </c>
      <c r="G42" s="71">
        <v>59036</v>
      </c>
      <c r="I42" s="54" t="s">
        <v>56</v>
      </c>
      <c r="J42" s="76"/>
      <c r="K42" s="55"/>
      <c r="L42" s="56"/>
    </row>
  </sheetData>
  <mergeCells count="2">
    <mergeCell ref="I5:L5"/>
    <mergeCell ref="B2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EB43-89D1-4217-9AD3-EAF34B65E1FE}">
  <dimension ref="C1:O62"/>
  <sheetViews>
    <sheetView showGridLines="0" workbookViewId="0">
      <selection activeCell="R3" sqref="R3"/>
    </sheetView>
  </sheetViews>
  <sheetFormatPr baseColWidth="10" defaultRowHeight="14.4" x14ac:dyDescent="0.3"/>
  <cols>
    <col min="6" max="7" width="4.44140625" customWidth="1"/>
    <col min="11" max="11" width="4.88671875" customWidth="1"/>
    <col min="12" max="12" width="4.5546875" customWidth="1"/>
    <col min="16" max="16" width="7.77734375" customWidth="1"/>
    <col min="17" max="17" width="7.44140625" customWidth="1"/>
  </cols>
  <sheetData>
    <row r="1" spans="3:15" ht="15" thickBot="1" x14ac:dyDescent="0.35"/>
    <row r="2" spans="3:15" x14ac:dyDescent="0.3">
      <c r="C2" s="19" t="s">
        <v>10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</row>
    <row r="3" spans="3:15" ht="15" thickBot="1" x14ac:dyDescent="0.35">
      <c r="C3" s="2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</row>
    <row r="4" spans="3:15" ht="15" thickBot="1" x14ac:dyDescent="0.35"/>
    <row r="5" spans="3:15" x14ac:dyDescent="0.3">
      <c r="C5" s="8" t="s">
        <v>7</v>
      </c>
      <c r="D5" s="9"/>
      <c r="E5" s="10"/>
      <c r="F5" s="16"/>
      <c r="H5" s="8" t="s">
        <v>8</v>
      </c>
      <c r="I5" s="9"/>
      <c r="J5" s="10"/>
      <c r="M5" s="8" t="s">
        <v>9</v>
      </c>
      <c r="N5" s="9"/>
      <c r="O5" s="10"/>
    </row>
    <row r="6" spans="3:15" ht="15" thickBot="1" x14ac:dyDescent="0.35">
      <c r="C6" s="11"/>
      <c r="D6" s="12"/>
      <c r="E6" s="13"/>
      <c r="F6" s="16"/>
      <c r="H6" s="11"/>
      <c r="I6" s="12"/>
      <c r="J6" s="13"/>
      <c r="M6" s="11"/>
      <c r="N6" s="12"/>
      <c r="O6" s="13"/>
    </row>
    <row r="7" spans="3:15" ht="15" thickBot="1" x14ac:dyDescent="0.35">
      <c r="F7" s="17"/>
    </row>
    <row r="8" spans="3:15" ht="16.8" thickTop="1" thickBot="1" x14ac:dyDescent="0.35">
      <c r="C8" s="2" t="s">
        <v>2</v>
      </c>
      <c r="D8" s="3" t="s">
        <v>0</v>
      </c>
      <c r="E8" s="4" t="s">
        <v>1</v>
      </c>
      <c r="F8" s="18"/>
      <c r="H8" s="2" t="s">
        <v>2</v>
      </c>
      <c r="I8" s="3" t="s">
        <v>0</v>
      </c>
      <c r="J8" s="4" t="s">
        <v>1</v>
      </c>
      <c r="M8" s="2" t="s">
        <v>2</v>
      </c>
      <c r="N8" s="3" t="s">
        <v>0</v>
      </c>
      <c r="O8" s="4" t="s">
        <v>1</v>
      </c>
    </row>
    <row r="9" spans="3:15" ht="16.8" thickTop="1" thickBot="1" x14ac:dyDescent="0.35">
      <c r="C9" s="6">
        <v>2023</v>
      </c>
      <c r="D9" s="6">
        <v>1</v>
      </c>
      <c r="E9" s="5">
        <v>730268</v>
      </c>
      <c r="F9" s="14"/>
      <c r="H9" s="6">
        <v>2023</v>
      </c>
      <c r="I9" s="6">
        <v>1</v>
      </c>
      <c r="J9" s="5">
        <v>362308</v>
      </c>
      <c r="M9" s="6">
        <v>2023</v>
      </c>
      <c r="N9" s="6">
        <v>1</v>
      </c>
      <c r="O9" s="5">
        <v>544211</v>
      </c>
    </row>
    <row r="10" spans="3:15" ht="16.8" thickTop="1" thickBot="1" x14ac:dyDescent="0.35">
      <c r="C10" s="6">
        <v>2023</v>
      </c>
      <c r="D10" s="6">
        <v>2</v>
      </c>
      <c r="E10" s="5">
        <v>732949</v>
      </c>
      <c r="F10" s="14"/>
      <c r="H10" s="6">
        <v>2023</v>
      </c>
      <c r="I10" s="6">
        <v>2</v>
      </c>
      <c r="J10" s="5">
        <v>361558</v>
      </c>
      <c r="M10" s="6">
        <v>2023</v>
      </c>
      <c r="N10" s="6">
        <v>2</v>
      </c>
      <c r="O10" s="5">
        <v>550688</v>
      </c>
    </row>
    <row r="11" spans="3:15" ht="16.8" thickTop="1" thickBot="1" x14ac:dyDescent="0.35">
      <c r="C11" s="6">
        <v>2023</v>
      </c>
      <c r="D11" s="6">
        <v>3</v>
      </c>
      <c r="E11" s="5">
        <v>735630</v>
      </c>
      <c r="F11" s="14"/>
      <c r="H11" s="6">
        <v>2023</v>
      </c>
      <c r="I11" s="6">
        <v>3</v>
      </c>
      <c r="J11" s="5">
        <v>360351</v>
      </c>
      <c r="M11" s="6">
        <v>2023</v>
      </c>
      <c r="N11" s="6">
        <v>3</v>
      </c>
      <c r="O11" s="5">
        <v>559776</v>
      </c>
    </row>
    <row r="12" spans="3:15" ht="16.8" thickTop="1" thickBot="1" x14ac:dyDescent="0.35">
      <c r="C12" s="6">
        <v>2023</v>
      </c>
      <c r="D12" s="6">
        <v>4</v>
      </c>
      <c r="E12" s="5">
        <v>738312</v>
      </c>
      <c r="F12" s="14"/>
      <c r="H12" s="6">
        <v>2023</v>
      </c>
      <c r="I12" s="6">
        <v>4</v>
      </c>
      <c r="J12" s="5">
        <v>358526</v>
      </c>
      <c r="M12" s="6">
        <v>2023</v>
      </c>
      <c r="N12" s="6">
        <v>4</v>
      </c>
      <c r="O12" s="5">
        <v>569459</v>
      </c>
    </row>
    <row r="13" spans="3:15" ht="16.8" thickTop="1" thickBot="1" x14ac:dyDescent="0.35">
      <c r="C13" s="6">
        <v>2023</v>
      </c>
      <c r="D13" s="6">
        <v>5</v>
      </c>
      <c r="E13" s="5">
        <v>740993</v>
      </c>
      <c r="F13" s="14"/>
      <c r="H13" s="6">
        <v>2023</v>
      </c>
      <c r="I13" s="6">
        <v>5</v>
      </c>
      <c r="J13" s="5">
        <v>355956</v>
      </c>
      <c r="M13" s="6">
        <v>2023</v>
      </c>
      <c r="N13" s="6">
        <v>5</v>
      </c>
      <c r="O13" s="5">
        <v>575317</v>
      </c>
    </row>
    <row r="14" spans="3:15" ht="16.8" thickTop="1" thickBot="1" x14ac:dyDescent="0.35">
      <c r="C14" s="6">
        <v>2023</v>
      </c>
      <c r="D14" s="6">
        <v>6</v>
      </c>
      <c r="E14" s="5">
        <v>743674</v>
      </c>
      <c r="F14" s="14"/>
      <c r="H14" s="6">
        <v>2023</v>
      </c>
      <c r="I14" s="6">
        <v>6</v>
      </c>
      <c r="J14" s="5">
        <v>352587</v>
      </c>
      <c r="M14" s="6">
        <v>2023</v>
      </c>
      <c r="N14" s="6">
        <v>6</v>
      </c>
      <c r="O14" s="5">
        <v>572571</v>
      </c>
    </row>
    <row r="15" spans="3:15" ht="16.8" thickTop="1" thickBot="1" x14ac:dyDescent="0.35">
      <c r="C15" s="6">
        <v>2023</v>
      </c>
      <c r="D15" s="6">
        <v>7</v>
      </c>
      <c r="E15" s="5">
        <v>746355</v>
      </c>
      <c r="F15" s="14"/>
      <c r="H15" s="6">
        <v>2023</v>
      </c>
      <c r="I15" s="6">
        <v>7</v>
      </c>
      <c r="J15" s="5">
        <v>348475</v>
      </c>
      <c r="M15" s="6">
        <v>2023</v>
      </c>
      <c r="N15" s="6">
        <v>7</v>
      </c>
      <c r="O15" s="5">
        <v>561132</v>
      </c>
    </row>
    <row r="16" spans="3:15" ht="16.8" thickTop="1" thickBot="1" x14ac:dyDescent="0.35">
      <c r="C16" s="6">
        <v>2023</v>
      </c>
      <c r="D16" s="6">
        <v>8</v>
      </c>
      <c r="E16" s="5">
        <v>749036</v>
      </c>
      <c r="F16" s="14"/>
      <c r="H16" s="6">
        <v>2023</v>
      </c>
      <c r="I16" s="6">
        <v>8</v>
      </c>
      <c r="J16" s="5">
        <v>343834</v>
      </c>
      <c r="M16" s="6">
        <v>2023</v>
      </c>
      <c r="N16" s="6">
        <v>8</v>
      </c>
      <c r="O16" s="5">
        <v>547083</v>
      </c>
    </row>
    <row r="17" spans="3:15" ht="16.8" thickTop="1" thickBot="1" x14ac:dyDescent="0.35">
      <c r="C17" s="6">
        <v>2023</v>
      </c>
      <c r="D17" s="6">
        <v>9</v>
      </c>
      <c r="E17" s="5">
        <v>751717</v>
      </c>
      <c r="F17" s="14"/>
      <c r="H17" s="6">
        <v>2023</v>
      </c>
      <c r="I17" s="6">
        <v>9</v>
      </c>
      <c r="J17" s="5">
        <v>339151</v>
      </c>
      <c r="M17" s="6">
        <v>2023</v>
      </c>
      <c r="N17" s="6">
        <v>9</v>
      </c>
      <c r="O17" s="5">
        <v>536113</v>
      </c>
    </row>
    <row r="18" spans="3:15" ht="16.8" thickTop="1" thickBot="1" x14ac:dyDescent="0.35">
      <c r="C18" s="6">
        <v>2023</v>
      </c>
      <c r="D18" s="6">
        <v>10</v>
      </c>
      <c r="E18" s="5">
        <v>754398</v>
      </c>
      <c r="F18" s="14"/>
      <c r="H18" s="6">
        <v>2023</v>
      </c>
      <c r="I18" s="6">
        <v>10</v>
      </c>
      <c r="J18" s="5">
        <v>335337</v>
      </c>
      <c r="M18" s="6">
        <v>2023</v>
      </c>
      <c r="N18" s="6">
        <v>10</v>
      </c>
      <c r="O18" s="5">
        <v>529693</v>
      </c>
    </row>
    <row r="19" spans="3:15" ht="16.8" thickTop="1" thickBot="1" x14ac:dyDescent="0.35">
      <c r="C19" s="6">
        <v>2023</v>
      </c>
      <c r="D19" s="6">
        <v>11</v>
      </c>
      <c r="E19" s="5">
        <v>757079</v>
      </c>
      <c r="F19" s="14"/>
      <c r="H19" s="6">
        <v>2023</v>
      </c>
      <c r="I19" s="6">
        <v>11</v>
      </c>
      <c r="J19" s="5">
        <v>333778</v>
      </c>
      <c r="M19" s="6">
        <v>2023</v>
      </c>
      <c r="N19" s="6">
        <v>11</v>
      </c>
      <c r="O19" s="5">
        <v>528070</v>
      </c>
    </row>
    <row r="20" spans="3:15" ht="16.8" thickTop="1" thickBot="1" x14ac:dyDescent="0.35">
      <c r="C20" s="6">
        <v>2023</v>
      </c>
      <c r="D20" s="6">
        <v>12</v>
      </c>
      <c r="E20" s="5">
        <v>759760</v>
      </c>
      <c r="F20" s="14"/>
      <c r="H20" s="6">
        <v>2023</v>
      </c>
      <c r="I20" s="6">
        <v>12</v>
      </c>
      <c r="J20" s="5">
        <v>336053</v>
      </c>
      <c r="M20" s="6">
        <v>2023</v>
      </c>
      <c r="N20" s="6">
        <v>12</v>
      </c>
      <c r="O20" s="5">
        <v>532680</v>
      </c>
    </row>
    <row r="21" spans="3:15" ht="16.8" thickTop="1" thickBot="1" x14ac:dyDescent="0.35">
      <c r="C21" s="6">
        <v>2023</v>
      </c>
      <c r="D21" s="6">
        <v>13</v>
      </c>
      <c r="E21" s="5">
        <v>762441</v>
      </c>
      <c r="F21" s="14"/>
      <c r="H21" s="6">
        <v>2023</v>
      </c>
      <c r="I21" s="6">
        <v>13</v>
      </c>
      <c r="J21" s="5">
        <v>343082</v>
      </c>
      <c r="M21" s="6">
        <v>2023</v>
      </c>
      <c r="N21" s="6">
        <v>13</v>
      </c>
      <c r="O21" s="5">
        <v>545383</v>
      </c>
    </row>
    <row r="22" spans="3:15" ht="16.8" thickTop="1" thickBot="1" x14ac:dyDescent="0.35">
      <c r="C22" s="6">
        <v>2023</v>
      </c>
      <c r="D22" s="6">
        <v>14</v>
      </c>
      <c r="E22" s="5">
        <v>765122</v>
      </c>
      <c r="F22" s="14"/>
      <c r="H22" s="6">
        <v>2023</v>
      </c>
      <c r="I22" s="6">
        <v>14</v>
      </c>
      <c r="J22" s="5">
        <v>353912</v>
      </c>
      <c r="M22" s="6">
        <v>2023</v>
      </c>
      <c r="N22" s="6">
        <v>14</v>
      </c>
      <c r="O22" s="5">
        <v>565981</v>
      </c>
    </row>
    <row r="23" spans="3:15" ht="16.8" thickTop="1" thickBot="1" x14ac:dyDescent="0.35">
      <c r="C23" s="6">
        <v>2023</v>
      </c>
      <c r="D23" s="6">
        <v>15</v>
      </c>
      <c r="E23" s="5">
        <v>767803</v>
      </c>
      <c r="F23" s="14"/>
      <c r="H23" s="6">
        <v>2023</v>
      </c>
      <c r="I23" s="6">
        <v>15</v>
      </c>
      <c r="J23" s="5">
        <v>365579</v>
      </c>
      <c r="M23" s="6">
        <v>2023</v>
      </c>
      <c r="N23" s="6">
        <v>15</v>
      </c>
      <c r="O23" s="5">
        <v>591134</v>
      </c>
    </row>
    <row r="24" spans="3:15" ht="16.8" thickTop="1" thickBot="1" x14ac:dyDescent="0.35">
      <c r="C24" s="6">
        <v>2023</v>
      </c>
      <c r="D24" s="6">
        <v>16</v>
      </c>
      <c r="E24" s="5">
        <v>770485</v>
      </c>
      <c r="F24" s="14"/>
      <c r="H24" s="6">
        <v>2023</v>
      </c>
      <c r="I24" s="6">
        <v>16</v>
      </c>
      <c r="J24" s="5">
        <v>375063</v>
      </c>
      <c r="M24" s="6">
        <v>2023</v>
      </c>
      <c r="N24" s="6">
        <v>16</v>
      </c>
      <c r="O24" s="5">
        <v>616565</v>
      </c>
    </row>
    <row r="25" spans="3:15" ht="16.8" thickTop="1" thickBot="1" x14ac:dyDescent="0.35">
      <c r="C25" s="6">
        <v>2023</v>
      </c>
      <c r="D25" s="6">
        <v>17</v>
      </c>
      <c r="E25" s="5">
        <v>773166</v>
      </c>
      <c r="F25" s="14"/>
      <c r="H25" s="6">
        <v>2023</v>
      </c>
      <c r="I25" s="6">
        <v>17</v>
      </c>
      <c r="J25" s="5">
        <v>381186</v>
      </c>
      <c r="M25" s="6">
        <v>2023</v>
      </c>
      <c r="N25" s="6">
        <v>17</v>
      </c>
      <c r="O25" s="5">
        <v>639646</v>
      </c>
    </row>
    <row r="26" spans="3:15" ht="16.2" thickTop="1" x14ac:dyDescent="0.3">
      <c r="C26" s="6">
        <v>2023</v>
      </c>
      <c r="D26" s="6">
        <v>18</v>
      </c>
      <c r="E26" s="5">
        <v>775847</v>
      </c>
      <c r="F26" s="14"/>
      <c r="H26" s="6">
        <v>2023</v>
      </c>
      <c r="I26" s="6">
        <v>18</v>
      </c>
      <c r="J26" s="5">
        <v>384427</v>
      </c>
      <c r="M26" s="6">
        <v>2023</v>
      </c>
      <c r="N26" s="6">
        <v>18</v>
      </c>
      <c r="O26" s="5">
        <v>659660</v>
      </c>
    </row>
    <row r="27" spans="3:15" ht="15.6" x14ac:dyDescent="0.3">
      <c r="C27" s="6">
        <v>2022</v>
      </c>
      <c r="D27" s="6">
        <v>1</v>
      </c>
      <c r="E27" s="7">
        <v>734797.50683410023</v>
      </c>
      <c r="F27" s="15"/>
      <c r="H27" s="6">
        <v>2022</v>
      </c>
      <c r="I27" s="6">
        <v>1</v>
      </c>
      <c r="J27" s="7">
        <v>347789.48999999987</v>
      </c>
      <c r="M27" s="6">
        <v>2022</v>
      </c>
      <c r="N27" s="6">
        <v>1</v>
      </c>
      <c r="O27" s="7">
        <v>650652.04169247136</v>
      </c>
    </row>
    <row r="28" spans="3:15" ht="15.6" x14ac:dyDescent="0.3">
      <c r="C28" s="6">
        <v>2022</v>
      </c>
      <c r="D28" s="6">
        <v>2</v>
      </c>
      <c r="E28" s="7">
        <v>618254.43442867475</v>
      </c>
      <c r="F28" s="15"/>
      <c r="H28" s="6">
        <v>2022</v>
      </c>
      <c r="I28" s="6">
        <v>2</v>
      </c>
      <c r="J28" s="7">
        <v>377564.72000000026</v>
      </c>
      <c r="M28" s="6">
        <v>2022</v>
      </c>
      <c r="N28" s="6">
        <v>2</v>
      </c>
      <c r="O28" s="7">
        <v>475705.91595272016</v>
      </c>
    </row>
    <row r="29" spans="3:15" ht="15.6" x14ac:dyDescent="0.3">
      <c r="C29" s="6">
        <v>2022</v>
      </c>
      <c r="D29" s="6">
        <v>3</v>
      </c>
      <c r="E29" s="7">
        <v>648302.47216675279</v>
      </c>
      <c r="F29" s="15"/>
      <c r="H29" s="6">
        <v>2022</v>
      </c>
      <c r="I29" s="6">
        <v>3</v>
      </c>
      <c r="J29" s="7">
        <v>341308.25999999995</v>
      </c>
      <c r="M29" s="6">
        <v>2022</v>
      </c>
      <c r="N29" s="6">
        <v>3</v>
      </c>
      <c r="O29" s="7">
        <v>528346.74109178875</v>
      </c>
    </row>
    <row r="30" spans="3:15" ht="15.6" x14ac:dyDescent="0.3">
      <c r="C30" s="6">
        <v>2022</v>
      </c>
      <c r="D30" s="6">
        <v>4</v>
      </c>
      <c r="E30" s="7">
        <v>489946.10103126464</v>
      </c>
      <c r="F30" s="15"/>
      <c r="H30" s="6">
        <v>2022</v>
      </c>
      <c r="I30" s="6">
        <v>4</v>
      </c>
      <c r="J30" s="7">
        <v>340537.05999999959</v>
      </c>
      <c r="M30" s="6">
        <v>2022</v>
      </c>
      <c r="N30" s="6">
        <v>4</v>
      </c>
      <c r="O30" s="7">
        <v>591436.69240355655</v>
      </c>
    </row>
    <row r="31" spans="3:15" ht="15.6" x14ac:dyDescent="0.3">
      <c r="C31" s="6">
        <v>2022</v>
      </c>
      <c r="D31" s="6">
        <v>5</v>
      </c>
      <c r="E31" s="7">
        <v>662127.30284246535</v>
      </c>
      <c r="F31" s="15"/>
      <c r="H31" s="6">
        <v>2022</v>
      </c>
      <c r="I31" s="6">
        <v>5</v>
      </c>
      <c r="J31" s="7">
        <v>414676.29999999981</v>
      </c>
      <c r="M31" s="6">
        <v>2022</v>
      </c>
      <c r="N31" s="6">
        <v>5</v>
      </c>
      <c r="O31" s="7">
        <v>813896.29183908168</v>
      </c>
    </row>
    <row r="32" spans="3:15" ht="15.6" x14ac:dyDescent="0.3">
      <c r="C32" s="6">
        <v>2022</v>
      </c>
      <c r="D32" s="6">
        <v>6</v>
      </c>
      <c r="E32" s="7">
        <v>775841.36920866952</v>
      </c>
      <c r="F32" s="15"/>
      <c r="H32" s="6">
        <v>2022</v>
      </c>
      <c r="I32" s="6">
        <v>6</v>
      </c>
      <c r="J32" s="7">
        <v>299861.11999999994</v>
      </c>
      <c r="M32" s="6">
        <v>2022</v>
      </c>
      <c r="N32" s="6">
        <v>6</v>
      </c>
      <c r="O32" s="7">
        <v>601332.98501888127</v>
      </c>
    </row>
    <row r="33" spans="3:15" ht="15.6" x14ac:dyDescent="0.3">
      <c r="C33" s="6">
        <v>2022</v>
      </c>
      <c r="D33" s="6">
        <v>7</v>
      </c>
      <c r="E33" s="7">
        <v>618364.76147262077</v>
      </c>
      <c r="F33" s="15"/>
      <c r="H33" s="6">
        <v>2022</v>
      </c>
      <c r="I33" s="6">
        <v>7</v>
      </c>
      <c r="J33" s="7">
        <v>370522.02000000048</v>
      </c>
      <c r="M33" s="6">
        <v>2022</v>
      </c>
      <c r="N33" s="6">
        <v>7</v>
      </c>
      <c r="O33" s="7">
        <v>518446.8639714953</v>
      </c>
    </row>
    <row r="34" spans="3:15" ht="15.6" x14ac:dyDescent="0.3">
      <c r="C34" s="6">
        <v>2022</v>
      </c>
      <c r="D34" s="6">
        <v>8</v>
      </c>
      <c r="E34" s="7">
        <v>670345.72460732947</v>
      </c>
      <c r="F34" s="15"/>
      <c r="H34" s="6">
        <v>2022</v>
      </c>
      <c r="I34" s="6">
        <v>8</v>
      </c>
      <c r="J34" s="7">
        <v>342841.35000000009</v>
      </c>
      <c r="M34" s="6">
        <v>2022</v>
      </c>
      <c r="N34" s="6">
        <v>8</v>
      </c>
      <c r="O34" s="7">
        <v>545014.03202247166</v>
      </c>
    </row>
    <row r="35" spans="3:15" ht="15.6" x14ac:dyDescent="0.3">
      <c r="C35" s="6">
        <v>2022</v>
      </c>
      <c r="D35" s="6">
        <v>9</v>
      </c>
      <c r="E35" s="7">
        <v>597569.04607329832</v>
      </c>
      <c r="F35" s="15"/>
      <c r="H35" s="6">
        <v>2022</v>
      </c>
      <c r="I35" s="6">
        <v>9</v>
      </c>
      <c r="J35" s="7">
        <v>305244.35000000009</v>
      </c>
      <c r="M35" s="6">
        <v>2022</v>
      </c>
      <c r="N35" s="6">
        <v>9</v>
      </c>
      <c r="O35" s="7">
        <v>586855.1028089883</v>
      </c>
    </row>
    <row r="36" spans="3:15" ht="15.6" x14ac:dyDescent="0.3">
      <c r="C36" s="6">
        <v>2022</v>
      </c>
      <c r="D36" s="6">
        <v>10</v>
      </c>
      <c r="E36" s="7">
        <v>544842.16335078562</v>
      </c>
      <c r="F36" s="15"/>
      <c r="H36" s="6">
        <v>2022</v>
      </c>
      <c r="I36" s="6">
        <v>10</v>
      </c>
      <c r="J36" s="7">
        <v>320417.44999999978</v>
      </c>
      <c r="M36" s="6">
        <v>2022</v>
      </c>
      <c r="N36" s="6">
        <v>10</v>
      </c>
      <c r="O36" s="7">
        <v>581813.85056179774</v>
      </c>
    </row>
    <row r="37" spans="3:15" ht="15.6" x14ac:dyDescent="0.3">
      <c r="C37" s="6">
        <v>2022</v>
      </c>
      <c r="D37" s="6">
        <v>11</v>
      </c>
      <c r="E37" s="7">
        <v>562228.69214659673</v>
      </c>
      <c r="F37" s="15"/>
      <c r="H37" s="6">
        <v>2022</v>
      </c>
      <c r="I37" s="6">
        <v>11</v>
      </c>
      <c r="J37" s="7">
        <v>276482.83000000031</v>
      </c>
      <c r="M37" s="6">
        <v>2022</v>
      </c>
      <c r="N37" s="6">
        <v>11</v>
      </c>
      <c r="O37" s="7">
        <v>522953.18033707858</v>
      </c>
    </row>
    <row r="38" spans="3:15" ht="15.6" x14ac:dyDescent="0.3">
      <c r="C38" s="6">
        <v>2022</v>
      </c>
      <c r="D38" s="6">
        <v>12</v>
      </c>
      <c r="E38" s="7">
        <v>576045.40000000037</v>
      </c>
      <c r="F38" s="15"/>
      <c r="H38" s="6">
        <v>2022</v>
      </c>
      <c r="I38" s="6">
        <v>12</v>
      </c>
      <c r="J38" s="7">
        <v>336268.92000000004</v>
      </c>
      <c r="M38" s="6">
        <v>2022</v>
      </c>
      <c r="N38" s="6">
        <v>12</v>
      </c>
      <c r="O38" s="7">
        <v>508625.92022471933</v>
      </c>
    </row>
    <row r="39" spans="3:15" ht="15.6" x14ac:dyDescent="0.3">
      <c r="C39" s="6">
        <v>2022</v>
      </c>
      <c r="D39" s="6">
        <v>13</v>
      </c>
      <c r="E39" s="7">
        <v>605931.48586387502</v>
      </c>
      <c r="F39" s="15"/>
      <c r="H39" s="6">
        <v>2022</v>
      </c>
      <c r="I39" s="6">
        <v>13</v>
      </c>
      <c r="J39" s="7">
        <v>324129.99000000034</v>
      </c>
      <c r="M39" s="6">
        <v>2022</v>
      </c>
      <c r="N39" s="6">
        <v>13</v>
      </c>
      <c r="O39" s="7">
        <v>508772.59550561814</v>
      </c>
    </row>
    <row r="40" spans="3:15" ht="15.6" x14ac:dyDescent="0.3">
      <c r="C40" s="6">
        <v>2022</v>
      </c>
      <c r="D40" s="6">
        <v>14</v>
      </c>
      <c r="E40" s="7">
        <v>618731.87853403192</v>
      </c>
      <c r="F40" s="15"/>
      <c r="H40" s="6">
        <v>2022</v>
      </c>
      <c r="I40" s="6">
        <v>14</v>
      </c>
      <c r="J40" s="7">
        <v>244756.34999999971</v>
      </c>
      <c r="M40" s="6">
        <v>2022</v>
      </c>
      <c r="N40" s="6">
        <v>14</v>
      </c>
      <c r="O40" s="7">
        <v>605073.68089887628</v>
      </c>
    </row>
    <row r="41" spans="3:15" ht="15.6" x14ac:dyDescent="0.3">
      <c r="C41" s="6">
        <v>2022</v>
      </c>
      <c r="D41" s="6">
        <v>15</v>
      </c>
      <c r="E41" s="7">
        <v>672249.81884816801</v>
      </c>
      <c r="F41" s="15"/>
      <c r="H41" s="6">
        <v>2022</v>
      </c>
      <c r="I41" s="6">
        <v>15</v>
      </c>
      <c r="J41" s="7">
        <v>264020.5199999999</v>
      </c>
      <c r="M41" s="6">
        <v>2022</v>
      </c>
      <c r="N41" s="6">
        <v>15</v>
      </c>
      <c r="O41" s="7">
        <v>498852.13202247181</v>
      </c>
    </row>
    <row r="42" spans="3:15" ht="15.6" x14ac:dyDescent="0.3">
      <c r="C42" s="6">
        <v>2022</v>
      </c>
      <c r="D42" s="6">
        <v>16</v>
      </c>
      <c r="E42" s="7">
        <v>851180.02303664898</v>
      </c>
      <c r="F42" s="15"/>
      <c r="H42" s="6">
        <v>2022</v>
      </c>
      <c r="I42" s="6">
        <v>16</v>
      </c>
      <c r="J42" s="7">
        <v>323376.89999999979</v>
      </c>
      <c r="M42" s="6">
        <v>2022</v>
      </c>
      <c r="N42" s="6">
        <v>16</v>
      </c>
      <c r="O42" s="7">
        <v>739172.88651685382</v>
      </c>
    </row>
    <row r="43" spans="3:15" ht="15.6" x14ac:dyDescent="0.3">
      <c r="C43" s="6">
        <v>2022</v>
      </c>
      <c r="D43" s="6">
        <v>17</v>
      </c>
      <c r="E43" s="7">
        <v>799499.63874345575</v>
      </c>
      <c r="F43" s="15"/>
      <c r="H43" s="6">
        <v>2022</v>
      </c>
      <c r="I43" s="6">
        <v>17</v>
      </c>
      <c r="J43" s="7">
        <v>341384.62</v>
      </c>
      <c r="M43" s="6">
        <v>2022</v>
      </c>
      <c r="N43" s="6">
        <v>17</v>
      </c>
      <c r="O43" s="7">
        <v>636032.45337078674</v>
      </c>
    </row>
    <row r="44" spans="3:15" ht="15.6" x14ac:dyDescent="0.3">
      <c r="C44" s="6">
        <v>2022</v>
      </c>
      <c r="D44" s="6">
        <v>18</v>
      </c>
      <c r="E44" s="7">
        <v>611519.4481675392</v>
      </c>
      <c r="F44" s="15"/>
      <c r="H44" s="6">
        <v>2022</v>
      </c>
      <c r="I44" s="6">
        <v>18</v>
      </c>
      <c r="J44" s="7">
        <v>324522.38999999996</v>
      </c>
      <c r="M44" s="6">
        <v>2022</v>
      </c>
      <c r="N44" s="6">
        <v>18</v>
      </c>
      <c r="O44" s="7">
        <v>737550.56966292125</v>
      </c>
    </row>
    <row r="45" spans="3:15" ht="15.6" x14ac:dyDescent="0.3">
      <c r="C45" s="6">
        <v>2021</v>
      </c>
      <c r="D45" s="6">
        <v>1</v>
      </c>
      <c r="E45" s="7">
        <v>823782.50630969054</v>
      </c>
      <c r="F45" s="15"/>
      <c r="H45" s="6">
        <v>2021</v>
      </c>
      <c r="I45" s="6">
        <v>1</v>
      </c>
      <c r="J45" s="7">
        <v>358855.77000000054</v>
      </c>
      <c r="M45" s="6">
        <v>2021</v>
      </c>
      <c r="N45" s="6">
        <v>1</v>
      </c>
      <c r="O45" s="7">
        <v>462554.76189260295</v>
      </c>
    </row>
    <row r="46" spans="3:15" ht="15.6" x14ac:dyDescent="0.3">
      <c r="C46" s="6">
        <v>2021</v>
      </c>
      <c r="D46" s="6">
        <v>2</v>
      </c>
      <c r="E46" s="7">
        <v>772194.79691471171</v>
      </c>
      <c r="F46" s="15"/>
      <c r="H46" s="6">
        <v>2021</v>
      </c>
      <c r="I46" s="6">
        <v>2</v>
      </c>
      <c r="J46" s="7">
        <v>362337.36000000016</v>
      </c>
      <c r="M46" s="6">
        <v>2021</v>
      </c>
      <c r="N46" s="6">
        <v>2</v>
      </c>
      <c r="O46" s="7">
        <v>504776.52272635582</v>
      </c>
    </row>
    <row r="47" spans="3:15" ht="15.6" x14ac:dyDescent="0.3">
      <c r="C47" s="6">
        <v>2021</v>
      </c>
      <c r="D47" s="6">
        <v>3</v>
      </c>
      <c r="E47" s="7">
        <v>978305.29242316762</v>
      </c>
      <c r="F47" s="15"/>
      <c r="H47" s="6">
        <v>2021</v>
      </c>
      <c r="I47" s="6">
        <v>3</v>
      </c>
      <c r="J47" s="7">
        <v>353284.46000000008</v>
      </c>
      <c r="M47" s="6">
        <v>2021</v>
      </c>
      <c r="N47" s="6">
        <v>3</v>
      </c>
      <c r="O47" s="7">
        <v>584169.04105302482</v>
      </c>
    </row>
    <row r="48" spans="3:15" ht="15.6" x14ac:dyDescent="0.3">
      <c r="C48" s="6">
        <v>2021</v>
      </c>
      <c r="D48" s="6">
        <v>4</v>
      </c>
      <c r="E48" s="7">
        <v>707678.64534743899</v>
      </c>
      <c r="F48" s="15"/>
      <c r="H48" s="6">
        <v>2021</v>
      </c>
      <c r="I48" s="6">
        <v>4</v>
      </c>
      <c r="J48" s="7">
        <v>367937.76</v>
      </c>
      <c r="M48" s="6">
        <v>2021</v>
      </c>
      <c r="N48" s="6">
        <v>4</v>
      </c>
      <c r="O48" s="7">
        <v>536788.96269800689</v>
      </c>
    </row>
    <row r="49" spans="3:15" ht="15.6" x14ac:dyDescent="0.3">
      <c r="C49" s="6">
        <v>2021</v>
      </c>
      <c r="D49" s="6">
        <v>5</v>
      </c>
      <c r="E49" s="7">
        <v>789792.78653511906</v>
      </c>
      <c r="F49" s="15"/>
      <c r="H49" s="6">
        <v>2021</v>
      </c>
      <c r="I49" s="6">
        <v>5</v>
      </c>
      <c r="J49" s="7">
        <v>355566.76000000018</v>
      </c>
      <c r="M49" s="6">
        <v>2021</v>
      </c>
      <c r="N49" s="6">
        <v>5</v>
      </c>
      <c r="O49" s="7">
        <v>476249.55824983714</v>
      </c>
    </row>
    <row r="50" spans="3:15" ht="15.6" x14ac:dyDescent="0.3">
      <c r="C50" s="6">
        <v>2021</v>
      </c>
      <c r="D50" s="6">
        <v>6</v>
      </c>
      <c r="E50" s="7">
        <v>1052189.8217430741</v>
      </c>
      <c r="F50" s="15"/>
      <c r="H50" s="6">
        <v>2021</v>
      </c>
      <c r="I50" s="6">
        <v>6</v>
      </c>
      <c r="J50" s="7">
        <v>379009.03</v>
      </c>
      <c r="M50" s="6">
        <v>2021</v>
      </c>
      <c r="N50" s="6">
        <v>6</v>
      </c>
      <c r="O50" s="7">
        <v>608725.78658286622</v>
      </c>
    </row>
    <row r="51" spans="3:15" ht="15.6" x14ac:dyDescent="0.3">
      <c r="C51" s="6">
        <v>2021</v>
      </c>
      <c r="D51" s="6">
        <v>7</v>
      </c>
      <c r="E51" s="7">
        <v>853889.31937064033</v>
      </c>
      <c r="F51" s="15"/>
      <c r="H51" s="6">
        <v>2021</v>
      </c>
      <c r="I51" s="6">
        <v>7</v>
      </c>
      <c r="J51" s="7">
        <v>335347.99000000022</v>
      </c>
      <c r="M51" s="6">
        <v>2021</v>
      </c>
      <c r="N51" s="6">
        <v>7</v>
      </c>
      <c r="O51" s="7">
        <v>477211.04253715719</v>
      </c>
    </row>
    <row r="52" spans="3:15" ht="15.6" x14ac:dyDescent="0.3">
      <c r="C52" s="6">
        <v>2021</v>
      </c>
      <c r="D52" s="6">
        <v>8</v>
      </c>
      <c r="E52" s="7">
        <v>791805.86279868323</v>
      </c>
      <c r="F52" s="15"/>
      <c r="H52" s="6">
        <v>2021</v>
      </c>
      <c r="I52" s="6">
        <v>8</v>
      </c>
      <c r="J52" s="7">
        <v>334074.96999999986</v>
      </c>
      <c r="M52" s="6">
        <v>2021</v>
      </c>
      <c r="N52" s="6">
        <v>8</v>
      </c>
      <c r="O52" s="7">
        <v>534712.41542349395</v>
      </c>
    </row>
    <row r="53" spans="3:15" ht="15.6" x14ac:dyDescent="0.3">
      <c r="C53" s="6">
        <v>2021</v>
      </c>
      <c r="D53" s="6">
        <v>9</v>
      </c>
      <c r="E53" s="7">
        <v>964648.51762236748</v>
      </c>
      <c r="F53" s="15"/>
      <c r="H53" s="6">
        <v>2021</v>
      </c>
      <c r="I53" s="6">
        <v>9</v>
      </c>
      <c r="J53" s="7">
        <v>340517.22999999963</v>
      </c>
      <c r="M53" s="6">
        <v>2021</v>
      </c>
      <c r="N53" s="6">
        <v>9</v>
      </c>
      <c r="O53" s="7">
        <v>508998.22136059083</v>
      </c>
    </row>
    <row r="54" spans="3:15" ht="15.6" x14ac:dyDescent="0.3">
      <c r="C54" s="6">
        <v>2021</v>
      </c>
      <c r="D54" s="6">
        <v>10</v>
      </c>
      <c r="E54" s="7">
        <v>877665.17852484121</v>
      </c>
      <c r="F54" s="15"/>
      <c r="H54" s="6">
        <v>2021</v>
      </c>
      <c r="I54" s="6">
        <v>10</v>
      </c>
      <c r="J54" s="7">
        <v>306815.99000000017</v>
      </c>
      <c r="M54" s="6">
        <v>2021</v>
      </c>
      <c r="N54" s="6">
        <v>10</v>
      </c>
      <c r="O54" s="7">
        <v>567589.52882072318</v>
      </c>
    </row>
    <row r="55" spans="3:15" ht="15.6" x14ac:dyDescent="0.3">
      <c r="C55" s="6">
        <v>2021</v>
      </c>
      <c r="D55" s="6">
        <v>11</v>
      </c>
      <c r="E55" s="7">
        <v>912608.26542488416</v>
      </c>
      <c r="F55" s="15"/>
      <c r="H55" s="6">
        <v>2021</v>
      </c>
      <c r="I55" s="6">
        <v>11</v>
      </c>
      <c r="J55" s="7">
        <v>350234.1999999999</v>
      </c>
      <c r="M55" s="6">
        <v>2021</v>
      </c>
      <c r="N55" s="6">
        <v>11</v>
      </c>
      <c r="O55" s="7">
        <v>525086.62304945686</v>
      </c>
    </row>
    <row r="56" spans="3:15" ht="15.6" x14ac:dyDescent="0.3">
      <c r="C56" s="6">
        <v>2021</v>
      </c>
      <c r="D56" s="6">
        <v>12</v>
      </c>
      <c r="E56" s="7">
        <v>730148.44252768636</v>
      </c>
      <c r="F56" s="15"/>
      <c r="H56" s="6">
        <v>2021</v>
      </c>
      <c r="I56" s="6">
        <v>12</v>
      </c>
      <c r="J56" s="7">
        <v>365561.1399999999</v>
      </c>
      <c r="M56" s="6">
        <v>2021</v>
      </c>
      <c r="N56" s="6">
        <v>12</v>
      </c>
      <c r="O56" s="7">
        <v>406740.1642597373</v>
      </c>
    </row>
    <row r="57" spans="3:15" ht="15.6" x14ac:dyDescent="0.3">
      <c r="C57" s="6">
        <v>2021</v>
      </c>
      <c r="D57" s="6">
        <v>13</v>
      </c>
      <c r="E57" s="7">
        <v>829194.97286442341</v>
      </c>
      <c r="F57" s="15"/>
      <c r="H57" s="6">
        <v>2021</v>
      </c>
      <c r="I57" s="6">
        <v>13</v>
      </c>
      <c r="J57" s="7">
        <v>322938.77999999997</v>
      </c>
      <c r="M57" s="6">
        <v>2021</v>
      </c>
      <c r="N57" s="6">
        <v>13</v>
      </c>
      <c r="O57" s="7">
        <v>362399.30938310863</v>
      </c>
    </row>
    <row r="58" spans="3:15" ht="15.6" x14ac:dyDescent="0.3">
      <c r="C58" s="6">
        <v>2021</v>
      </c>
      <c r="D58" s="6">
        <v>14</v>
      </c>
      <c r="E58" s="7">
        <v>747065.9389567133</v>
      </c>
      <c r="F58" s="15"/>
      <c r="H58" s="6">
        <v>2021</v>
      </c>
      <c r="I58" s="6">
        <v>14</v>
      </c>
      <c r="J58" s="7">
        <v>360780.42000000004</v>
      </c>
      <c r="M58" s="6">
        <v>2021</v>
      </c>
      <c r="N58" s="6">
        <v>14</v>
      </c>
      <c r="O58" s="7">
        <v>559268.51604344277</v>
      </c>
    </row>
    <row r="59" spans="3:15" ht="15.6" x14ac:dyDescent="0.3">
      <c r="C59" s="6">
        <v>2021</v>
      </c>
      <c r="D59" s="6">
        <v>15</v>
      </c>
      <c r="E59" s="7">
        <v>759201.62746904185</v>
      </c>
      <c r="F59" s="15"/>
      <c r="H59" s="6">
        <v>2021</v>
      </c>
      <c r="I59" s="6">
        <v>15</v>
      </c>
      <c r="J59" s="7">
        <v>311257.07999999984</v>
      </c>
      <c r="M59" s="6">
        <v>2021</v>
      </c>
      <c r="N59" s="6">
        <v>15</v>
      </c>
      <c r="O59" s="7">
        <v>528308.5802925016</v>
      </c>
    </row>
    <row r="60" spans="3:15" ht="15.6" x14ac:dyDescent="0.3">
      <c r="C60" s="6">
        <v>2021</v>
      </c>
      <c r="D60" s="6">
        <v>16</v>
      </c>
      <c r="E60" s="7">
        <v>972765.46914449625</v>
      </c>
      <c r="F60" s="15"/>
      <c r="H60" s="6">
        <v>2021</v>
      </c>
      <c r="I60" s="6">
        <v>16</v>
      </c>
      <c r="J60" s="7">
        <v>410312.86000000034</v>
      </c>
      <c r="M60" s="6">
        <v>2021</v>
      </c>
      <c r="N60" s="6">
        <v>16</v>
      </c>
      <c r="O60" s="7">
        <v>609550.89663025865</v>
      </c>
    </row>
    <row r="61" spans="3:15" ht="15.6" x14ac:dyDescent="0.3">
      <c r="C61" s="6">
        <v>2021</v>
      </c>
      <c r="D61" s="6">
        <v>17</v>
      </c>
      <c r="E61" s="7">
        <v>986225.92222222302</v>
      </c>
      <c r="F61" s="15"/>
      <c r="H61" s="6">
        <v>2021</v>
      </c>
      <c r="I61" s="6">
        <v>17</v>
      </c>
      <c r="J61" s="7">
        <v>390558.16999999981</v>
      </c>
      <c r="M61" s="6">
        <v>2021</v>
      </c>
      <c r="N61" s="6">
        <v>17</v>
      </c>
      <c r="O61" s="7">
        <v>714832.84325842629</v>
      </c>
    </row>
    <row r="62" spans="3:15" ht="15.6" x14ac:dyDescent="0.3">
      <c r="C62" s="6">
        <v>2021</v>
      </c>
      <c r="D62" s="6">
        <v>18</v>
      </c>
      <c r="E62" s="7">
        <v>881681.93000000052</v>
      </c>
      <c r="F62" s="15"/>
      <c r="H62" s="6">
        <v>2021</v>
      </c>
      <c r="I62" s="6">
        <v>18</v>
      </c>
      <c r="J62" s="7">
        <v>439602.2100000002</v>
      </c>
      <c r="M62" s="6">
        <v>2021</v>
      </c>
      <c r="N62" s="6">
        <v>18</v>
      </c>
      <c r="O62" s="7">
        <v>786512.49662921426</v>
      </c>
    </row>
  </sheetData>
  <mergeCells count="4">
    <mergeCell ref="C5:E6"/>
    <mergeCell ref="H5:J6"/>
    <mergeCell ref="M5:O6"/>
    <mergeCell ref="C2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3CF6-8B4D-4663-AAE0-D290EECAC3AA}">
  <dimension ref="B1:R28"/>
  <sheetViews>
    <sheetView showGridLines="0" zoomScale="80" zoomScaleNormal="80" workbookViewId="0">
      <selection activeCell="T6" sqref="T6"/>
    </sheetView>
  </sheetViews>
  <sheetFormatPr baseColWidth="10" defaultRowHeight="14.4" x14ac:dyDescent="0.3"/>
  <cols>
    <col min="4" max="4" width="17.21875" customWidth="1"/>
    <col min="5" max="5" width="13.88671875" customWidth="1"/>
    <col min="7" max="7" width="7.21875" customWidth="1"/>
    <col min="10" max="10" width="14.33203125" customWidth="1"/>
    <col min="11" max="11" width="14.88671875" customWidth="1"/>
    <col min="13" max="13" width="7.5546875" customWidth="1"/>
    <col min="16" max="16" width="16" customWidth="1"/>
    <col min="17" max="17" width="14" customWidth="1"/>
  </cols>
  <sheetData>
    <row r="1" spans="2:18" ht="15" thickBot="1" x14ac:dyDescent="0.35"/>
    <row r="2" spans="2:18" x14ac:dyDescent="0.3">
      <c r="D2" s="19" t="s">
        <v>46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</row>
    <row r="3" spans="2:18" ht="15" thickBot="1" x14ac:dyDescent="0.35">
      <c r="D3" s="22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4"/>
    </row>
    <row r="5" spans="2:18" ht="15" thickBot="1" x14ac:dyDescent="0.35"/>
    <row r="6" spans="2:18" x14ac:dyDescent="0.3">
      <c r="C6" s="8" t="s">
        <v>7</v>
      </c>
      <c r="D6" s="9"/>
      <c r="E6" s="10"/>
      <c r="H6" s="31"/>
      <c r="I6" s="8" t="s">
        <v>8</v>
      </c>
      <c r="J6" s="9"/>
      <c r="K6" s="10"/>
      <c r="L6" s="31"/>
      <c r="N6" s="31"/>
      <c r="O6" s="8" t="s">
        <v>9</v>
      </c>
      <c r="P6" s="9"/>
      <c r="Q6" s="10"/>
      <c r="R6" s="31"/>
    </row>
    <row r="7" spans="2:18" ht="15" thickBot="1" x14ac:dyDescent="0.35">
      <c r="C7" s="11"/>
      <c r="D7" s="12"/>
      <c r="E7" s="13"/>
      <c r="H7" s="31"/>
      <c r="I7" s="11"/>
      <c r="J7" s="12"/>
      <c r="K7" s="13"/>
      <c r="L7" s="31"/>
      <c r="N7" s="31"/>
      <c r="O7" s="11"/>
      <c r="P7" s="12"/>
      <c r="Q7" s="13"/>
      <c r="R7" s="31"/>
    </row>
    <row r="8" spans="2:18" x14ac:dyDescent="0.3">
      <c r="H8" s="31"/>
      <c r="I8" s="31"/>
      <c r="J8" s="31"/>
      <c r="K8" s="31"/>
      <c r="L8" s="31"/>
      <c r="N8" s="31"/>
      <c r="O8" s="31"/>
      <c r="P8" s="31"/>
      <c r="Q8" s="31"/>
      <c r="R8" s="31"/>
    </row>
    <row r="9" spans="2:18" ht="28.8" x14ac:dyDescent="0.3">
      <c r="B9" s="25"/>
      <c r="C9" s="45" t="s">
        <v>11</v>
      </c>
      <c r="D9" s="34" t="s">
        <v>12</v>
      </c>
      <c r="E9" s="35" t="s">
        <v>13</v>
      </c>
      <c r="F9" s="36" t="s">
        <v>14</v>
      </c>
      <c r="H9" s="25"/>
      <c r="I9" s="45" t="s">
        <v>11</v>
      </c>
      <c r="J9" s="34" t="s">
        <v>12</v>
      </c>
      <c r="K9" s="35" t="s">
        <v>13</v>
      </c>
      <c r="L9" s="36" t="s">
        <v>14</v>
      </c>
      <c r="N9" s="25"/>
      <c r="O9" s="45" t="s">
        <v>11</v>
      </c>
      <c r="P9" s="34" t="s">
        <v>12</v>
      </c>
      <c r="Q9" s="35" t="s">
        <v>13</v>
      </c>
      <c r="R9" s="36" t="s">
        <v>14</v>
      </c>
    </row>
    <row r="10" spans="2:18" x14ac:dyDescent="0.3">
      <c r="B10" s="37">
        <v>1</v>
      </c>
      <c r="C10" s="26" t="s">
        <v>15</v>
      </c>
      <c r="D10" s="27">
        <v>549631.02017999976</v>
      </c>
      <c r="E10" s="27">
        <v>635889.11840914073</v>
      </c>
      <c r="F10" s="28">
        <f t="shared" ref="F10:F27" si="0">ABS(D10-E10)/E10</f>
        <v>0.13564959004950483</v>
      </c>
      <c r="H10" s="37">
        <v>1</v>
      </c>
      <c r="I10" s="26" t="s">
        <v>15</v>
      </c>
      <c r="J10" s="27">
        <v>387078.31299999997</v>
      </c>
      <c r="K10" s="27">
        <v>351499.90999999992</v>
      </c>
      <c r="L10" s="28">
        <f t="shared" ref="L10:L27" si="1">ABS(J10-K10)/K10</f>
        <v>0.1012188111228821</v>
      </c>
      <c r="N10" s="37">
        <v>1</v>
      </c>
      <c r="O10" s="26" t="s">
        <v>15</v>
      </c>
      <c r="P10" s="27">
        <v>601271.88511000026</v>
      </c>
      <c r="Q10" s="27">
        <v>481537.10722146922</v>
      </c>
      <c r="R10" s="28">
        <f t="shared" ref="R10:R27" si="2">ABS(P10-Q10)/Q10</f>
        <v>0.24865119653896672</v>
      </c>
    </row>
    <row r="11" spans="2:18" x14ac:dyDescent="0.3">
      <c r="B11" s="41">
        <v>2</v>
      </c>
      <c r="C11" s="26" t="s">
        <v>16</v>
      </c>
      <c r="D11" s="27">
        <v>561607.28813</v>
      </c>
      <c r="E11" s="27">
        <v>650530.940870138</v>
      </c>
      <c r="F11" s="28">
        <f t="shared" si="0"/>
        <v>0.13669396358180194</v>
      </c>
      <c r="H11" s="41">
        <v>2</v>
      </c>
      <c r="I11" s="26" t="s">
        <v>16</v>
      </c>
      <c r="J11" s="27">
        <v>360368.32599999994</v>
      </c>
      <c r="K11" s="27">
        <v>350552.49999999988</v>
      </c>
      <c r="L11" s="28">
        <f t="shared" si="1"/>
        <v>2.8001015539755279E-2</v>
      </c>
      <c r="N11" s="41">
        <v>2</v>
      </c>
      <c r="O11" s="26" t="s">
        <v>16</v>
      </c>
      <c r="P11" s="27">
        <v>602410.50502999988</v>
      </c>
      <c r="Q11" s="27">
        <v>649919.92883187707</v>
      </c>
      <c r="R11" s="28">
        <f t="shared" si="2"/>
        <v>7.3100426212914363E-2</v>
      </c>
    </row>
    <row r="12" spans="2:18" x14ac:dyDescent="0.3">
      <c r="B12" s="41">
        <v>3</v>
      </c>
      <c r="C12" s="26" t="s">
        <v>17</v>
      </c>
      <c r="D12" s="27">
        <v>653825.92590999964</v>
      </c>
      <c r="E12" s="27">
        <v>593303.06356820057</v>
      </c>
      <c r="F12" s="28">
        <f t="shared" si="0"/>
        <v>0.10201002836190805</v>
      </c>
      <c r="H12" s="41">
        <v>3</v>
      </c>
      <c r="I12" s="26" t="s">
        <v>17</v>
      </c>
      <c r="J12" s="27">
        <v>379478.3939999998</v>
      </c>
      <c r="K12" s="27">
        <v>281660.12999999995</v>
      </c>
      <c r="L12" s="28">
        <f t="shared" si="1"/>
        <v>0.34729183715139189</v>
      </c>
      <c r="N12" s="41">
        <v>3</v>
      </c>
      <c r="O12" s="26" t="s">
        <v>17</v>
      </c>
      <c r="P12" s="27">
        <v>480603.99138000008</v>
      </c>
      <c r="Q12" s="27">
        <v>582315.15687713074</v>
      </c>
      <c r="R12" s="28">
        <f t="shared" si="2"/>
        <v>0.17466686947080762</v>
      </c>
    </row>
    <row r="13" spans="2:18" x14ac:dyDescent="0.3">
      <c r="B13" s="41">
        <v>4</v>
      </c>
      <c r="C13" s="26" t="s">
        <v>18</v>
      </c>
      <c r="D13" s="27">
        <v>603748.01618000027</v>
      </c>
      <c r="E13" s="27">
        <v>549746.71336293221</v>
      </c>
      <c r="F13" s="28">
        <f t="shared" si="0"/>
        <v>9.8229423668091023E-2</v>
      </c>
      <c r="H13" s="41">
        <v>4</v>
      </c>
      <c r="I13" s="26" t="s">
        <v>18</v>
      </c>
      <c r="J13" s="27">
        <v>292628.82199999975</v>
      </c>
      <c r="K13" s="27">
        <v>277728.88</v>
      </c>
      <c r="L13" s="28">
        <f t="shared" si="1"/>
        <v>5.3649235182166681E-2</v>
      </c>
      <c r="N13" s="41">
        <v>4</v>
      </c>
      <c r="O13" s="26" t="s">
        <v>18</v>
      </c>
      <c r="P13" s="27">
        <v>533556.71927</v>
      </c>
      <c r="Q13" s="27">
        <v>610533.98522783688</v>
      </c>
      <c r="R13" s="28">
        <f t="shared" si="2"/>
        <v>0.12608186902013452</v>
      </c>
    </row>
    <row r="14" spans="2:18" x14ac:dyDescent="0.3">
      <c r="B14" s="41">
        <v>5</v>
      </c>
      <c r="C14" s="26" t="s">
        <v>19</v>
      </c>
      <c r="D14" s="27">
        <v>730612.38808999956</v>
      </c>
      <c r="E14" s="27">
        <v>707724.42677594861</v>
      </c>
      <c r="F14" s="28">
        <f t="shared" si="0"/>
        <v>3.2340216683374161E-2</v>
      </c>
      <c r="H14" s="41">
        <v>5</v>
      </c>
      <c r="I14" s="26" t="s">
        <v>19</v>
      </c>
      <c r="J14" s="27">
        <v>435428.03999999911</v>
      </c>
      <c r="K14" s="27">
        <v>377549.46999999991</v>
      </c>
      <c r="L14" s="28">
        <f t="shared" si="1"/>
        <v>0.15330062574316208</v>
      </c>
      <c r="N14" s="41">
        <v>5</v>
      </c>
      <c r="O14" s="26" t="s">
        <v>19</v>
      </c>
      <c r="P14" s="27">
        <v>597949.5847399995</v>
      </c>
      <c r="Q14" s="27">
        <v>821809.53035889985</v>
      </c>
      <c r="R14" s="28">
        <f t="shared" si="2"/>
        <v>0.27239881912921654</v>
      </c>
    </row>
    <row r="15" spans="2:18" x14ac:dyDescent="0.3">
      <c r="B15" s="41">
        <v>6</v>
      </c>
      <c r="C15" s="26" t="s">
        <v>20</v>
      </c>
      <c r="D15" s="27">
        <v>996120.21753999987</v>
      </c>
      <c r="E15" s="27">
        <v>779060.34376300138</v>
      </c>
      <c r="F15" s="28">
        <f t="shared" si="0"/>
        <v>0.27861753651656856</v>
      </c>
      <c r="H15" s="41">
        <v>6</v>
      </c>
      <c r="I15" s="26" t="s">
        <v>20</v>
      </c>
      <c r="J15" s="27">
        <v>418419.22300000052</v>
      </c>
      <c r="K15" s="27">
        <v>351451.39000000048</v>
      </c>
      <c r="L15" s="28">
        <f t="shared" si="1"/>
        <v>0.19054650203545917</v>
      </c>
      <c r="N15" s="41">
        <v>6</v>
      </c>
      <c r="O15" s="26" t="s">
        <v>20</v>
      </c>
      <c r="P15" s="27">
        <v>656366.79784000048</v>
      </c>
      <c r="Q15" s="27">
        <v>810264.17462963867</v>
      </c>
      <c r="R15" s="28">
        <f t="shared" si="2"/>
        <v>0.18993481583951641</v>
      </c>
    </row>
    <row r="16" spans="2:18" x14ac:dyDescent="0.3">
      <c r="B16" s="41">
        <v>7</v>
      </c>
      <c r="C16" s="26" t="s">
        <v>21</v>
      </c>
      <c r="D16" s="27">
        <v>891657.08004000073</v>
      </c>
      <c r="E16" s="27">
        <v>812846.76887305337</v>
      </c>
      <c r="F16" s="28">
        <f t="shared" si="0"/>
        <v>9.6955925993544287E-2</v>
      </c>
      <c r="H16" s="41">
        <v>7</v>
      </c>
      <c r="I16" s="26" t="s">
        <v>21</v>
      </c>
      <c r="J16" s="27">
        <v>380157.0079999998</v>
      </c>
      <c r="K16" s="27">
        <v>330383.7800000002</v>
      </c>
      <c r="L16" s="28">
        <f t="shared" si="1"/>
        <v>0.15065275904283063</v>
      </c>
      <c r="N16" s="41">
        <v>7</v>
      </c>
      <c r="O16" s="26" t="s">
        <v>21</v>
      </c>
      <c r="P16" s="27">
        <v>784652.36281999969</v>
      </c>
      <c r="Q16" s="27">
        <v>832112.08922180498</v>
      </c>
      <c r="R16" s="28">
        <f t="shared" si="2"/>
        <v>5.7035256447469533E-2</v>
      </c>
    </row>
    <row r="17" spans="2:18" x14ac:dyDescent="0.3">
      <c r="B17" s="41">
        <v>8</v>
      </c>
      <c r="C17" s="26" t="s">
        <v>22</v>
      </c>
      <c r="D17" s="27">
        <v>846012.56818000157</v>
      </c>
      <c r="E17" s="27">
        <v>581010.34031413577</v>
      </c>
      <c r="F17" s="28">
        <f t="shared" si="0"/>
        <v>0.45610587192404639</v>
      </c>
      <c r="H17" s="41">
        <v>8</v>
      </c>
      <c r="I17" s="26" t="s">
        <v>22</v>
      </c>
      <c r="J17" s="27">
        <v>390431.14699999982</v>
      </c>
      <c r="K17" s="27">
        <v>319166.24000000017</v>
      </c>
      <c r="L17" s="28">
        <f t="shared" si="1"/>
        <v>0.22328460240656914</v>
      </c>
      <c r="N17" s="41">
        <v>8</v>
      </c>
      <c r="O17" s="26" t="s">
        <v>22</v>
      </c>
      <c r="P17" s="27">
        <v>671234.44129000045</v>
      </c>
      <c r="Q17" s="27">
        <v>582354.80280898861</v>
      </c>
      <c r="R17" s="28">
        <f t="shared" si="2"/>
        <v>0.15262111354160879</v>
      </c>
    </row>
    <row r="18" spans="2:18" x14ac:dyDescent="0.3">
      <c r="B18" s="41">
        <v>9</v>
      </c>
      <c r="C18" s="26" t="s">
        <v>23</v>
      </c>
      <c r="D18" s="27">
        <v>914964.74269999994</v>
      </c>
      <c r="E18" s="27">
        <v>651769.00942408293</v>
      </c>
      <c r="F18" s="28">
        <f t="shared" si="0"/>
        <v>0.4038175020142219</v>
      </c>
      <c r="H18" s="41">
        <v>9</v>
      </c>
      <c r="I18" s="26" t="s">
        <v>23</v>
      </c>
      <c r="J18" s="27">
        <v>338856.61800000019</v>
      </c>
      <c r="K18" s="27">
        <v>338186.54999999981</v>
      </c>
      <c r="L18" s="28">
        <f t="shared" si="1"/>
        <v>1.981356147961467E-3</v>
      </c>
      <c r="N18" s="41">
        <v>9</v>
      </c>
      <c r="O18" s="26" t="s">
        <v>23</v>
      </c>
      <c r="P18" s="27">
        <v>850400.97986999981</v>
      </c>
      <c r="Q18" s="27">
        <v>795066.86685393297</v>
      </c>
      <c r="R18" s="28">
        <f t="shared" si="2"/>
        <v>6.959680414682988E-2</v>
      </c>
    </row>
    <row r="19" spans="2:18" x14ac:dyDescent="0.3">
      <c r="B19" s="41">
        <v>10</v>
      </c>
      <c r="C19" s="26" t="s">
        <v>24</v>
      </c>
      <c r="D19" s="27">
        <v>863336.22075999959</v>
      </c>
      <c r="E19" s="27">
        <v>620561.97696335055</v>
      </c>
      <c r="F19" s="28">
        <f t="shared" si="0"/>
        <v>0.39121675643847403</v>
      </c>
      <c r="H19" s="41">
        <v>10</v>
      </c>
      <c r="I19" s="26" t="s">
        <v>24</v>
      </c>
      <c r="J19" s="27">
        <v>330688.75200000021</v>
      </c>
      <c r="K19" s="27">
        <v>291700.34000000003</v>
      </c>
      <c r="L19" s="28">
        <f t="shared" si="1"/>
        <v>0.13365912429173096</v>
      </c>
      <c r="N19" s="41">
        <v>10</v>
      </c>
      <c r="O19" s="26" t="s">
        <v>24</v>
      </c>
      <c r="P19" s="27">
        <v>836235.03452999983</v>
      </c>
      <c r="Q19" s="27">
        <v>620387.27359550551</v>
      </c>
      <c r="R19" s="28">
        <f t="shared" si="2"/>
        <v>0.34792422430513581</v>
      </c>
    </row>
    <row r="20" spans="2:18" x14ac:dyDescent="0.3">
      <c r="B20" s="41">
        <v>11</v>
      </c>
      <c r="C20" s="26" t="s">
        <v>25</v>
      </c>
      <c r="D20" s="27">
        <v>861728.11154999968</v>
      </c>
      <c r="E20" s="27">
        <v>673996.87853403238</v>
      </c>
      <c r="F20" s="28">
        <f t="shared" si="0"/>
        <v>0.27853427663387631</v>
      </c>
      <c r="H20" s="41">
        <v>11</v>
      </c>
      <c r="I20" s="26" t="s">
        <v>25</v>
      </c>
      <c r="J20" s="27">
        <v>355373.54499999993</v>
      </c>
      <c r="K20" s="27">
        <v>276767.87999999995</v>
      </c>
      <c r="L20" s="28">
        <f t="shared" si="1"/>
        <v>0.28401296060800119</v>
      </c>
      <c r="N20" s="41">
        <v>11</v>
      </c>
      <c r="O20" s="26" t="s">
        <v>25</v>
      </c>
      <c r="P20" s="27">
        <v>971742.78812999965</v>
      </c>
      <c r="Q20" s="27">
        <v>699854.49719101109</v>
      </c>
      <c r="R20" s="28">
        <f t="shared" si="2"/>
        <v>0.3884925967186893</v>
      </c>
    </row>
    <row r="21" spans="2:18" x14ac:dyDescent="0.3">
      <c r="B21" s="41">
        <v>12</v>
      </c>
      <c r="C21" s="26" t="s">
        <v>26</v>
      </c>
      <c r="D21" s="27">
        <v>902926.98434000032</v>
      </c>
      <c r="E21" s="27">
        <v>658887.31413612573</v>
      </c>
      <c r="F21" s="28">
        <f t="shared" si="0"/>
        <v>0.37038149766753004</v>
      </c>
      <c r="H21" s="41">
        <v>12</v>
      </c>
      <c r="I21" s="26" t="s">
        <v>26</v>
      </c>
      <c r="J21" s="27">
        <v>433768.08999999991</v>
      </c>
      <c r="K21" s="27">
        <v>328269.70999999996</v>
      </c>
      <c r="L21" s="28">
        <f t="shared" si="1"/>
        <v>0.32137713832933279</v>
      </c>
      <c r="N21" s="41">
        <v>12</v>
      </c>
      <c r="O21" s="26" t="s">
        <v>26</v>
      </c>
      <c r="P21" s="27">
        <v>717922.68536999961</v>
      </c>
      <c r="Q21" s="27">
        <v>617826.56067415723</v>
      </c>
      <c r="R21" s="28">
        <f t="shared" si="2"/>
        <v>0.16201330772607112</v>
      </c>
    </row>
    <row r="22" spans="2:18" x14ac:dyDescent="0.3">
      <c r="B22" s="37">
        <v>13</v>
      </c>
      <c r="C22" s="26" t="s">
        <v>27</v>
      </c>
      <c r="D22" s="27">
        <v>954952.76811999991</v>
      </c>
      <c r="E22" s="27">
        <v>676740.82303664903</v>
      </c>
      <c r="F22" s="28">
        <f t="shared" si="0"/>
        <v>0.41110560440992377</v>
      </c>
      <c r="H22" s="37">
        <v>13</v>
      </c>
      <c r="I22" s="26" t="s">
        <v>27</v>
      </c>
      <c r="J22" s="27">
        <v>414078.54000000015</v>
      </c>
      <c r="K22" s="27">
        <v>315865.85000000003</v>
      </c>
      <c r="L22" s="28">
        <f t="shared" si="1"/>
        <v>0.31093165025595554</v>
      </c>
      <c r="N22" s="37">
        <v>13</v>
      </c>
      <c r="O22" s="26" t="s">
        <v>27</v>
      </c>
      <c r="P22" s="27">
        <v>776587.22458000004</v>
      </c>
      <c r="Q22" s="27">
        <v>589150.12247190997</v>
      </c>
      <c r="R22" s="28">
        <f t="shared" si="2"/>
        <v>0.31814828675865525</v>
      </c>
    </row>
    <row r="23" spans="2:18" x14ac:dyDescent="0.3">
      <c r="B23" s="41">
        <v>14</v>
      </c>
      <c r="C23" s="26" t="s">
        <v>28</v>
      </c>
      <c r="D23" s="27">
        <v>884724.5700200001</v>
      </c>
      <c r="E23" s="27">
        <v>651612.69842932012</v>
      </c>
      <c r="F23" s="28">
        <f t="shared" si="0"/>
        <v>0.35774605398664655</v>
      </c>
      <c r="H23" s="41">
        <v>14</v>
      </c>
      <c r="I23" s="26" t="s">
        <v>28</v>
      </c>
      <c r="J23" s="27">
        <v>347581.7979999996</v>
      </c>
      <c r="K23" s="27">
        <v>282378.78999999992</v>
      </c>
      <c r="L23" s="28">
        <f t="shared" si="1"/>
        <v>0.23090618102018109</v>
      </c>
      <c r="N23" s="41">
        <v>14</v>
      </c>
      <c r="O23" s="26" t="s">
        <v>28</v>
      </c>
      <c r="P23" s="27">
        <v>718086.00306999951</v>
      </c>
      <c r="Q23" s="27">
        <v>631781.71573033719</v>
      </c>
      <c r="R23" s="28">
        <f t="shared" si="2"/>
        <v>0.13660459806104849</v>
      </c>
    </row>
    <row r="24" spans="2:18" x14ac:dyDescent="0.3">
      <c r="B24" s="41">
        <v>15</v>
      </c>
      <c r="C24" s="26" t="s">
        <v>29</v>
      </c>
      <c r="D24" s="27">
        <v>963208.05222999968</v>
      </c>
      <c r="E24" s="27">
        <v>866713.69528795721</v>
      </c>
      <c r="F24" s="28">
        <f t="shared" si="0"/>
        <v>0.11133360124185318</v>
      </c>
      <c r="H24" s="41">
        <v>15</v>
      </c>
      <c r="I24" s="26" t="s">
        <v>29</v>
      </c>
      <c r="J24" s="27">
        <v>378447.26299999992</v>
      </c>
      <c r="K24" s="27">
        <v>304776.52</v>
      </c>
      <c r="L24" s="28">
        <f t="shared" si="1"/>
        <v>0.24172053345841699</v>
      </c>
      <c r="N24" s="41">
        <v>15</v>
      </c>
      <c r="O24" s="26" t="s">
        <v>29</v>
      </c>
      <c r="P24" s="27">
        <v>774705.84285000002</v>
      </c>
      <c r="Q24" s="27">
        <v>696187.16629213502</v>
      </c>
      <c r="R24" s="28">
        <f t="shared" si="2"/>
        <v>0.11278386094942301</v>
      </c>
    </row>
    <row r="25" spans="2:18" x14ac:dyDescent="0.3">
      <c r="B25" s="41">
        <v>16</v>
      </c>
      <c r="C25" s="26" t="s">
        <v>30</v>
      </c>
      <c r="D25" s="27">
        <v>877783.99728000024</v>
      </c>
      <c r="E25" s="27">
        <v>768770.1790575909</v>
      </c>
      <c r="F25" s="28">
        <f t="shared" si="0"/>
        <v>0.14180287060047733</v>
      </c>
      <c r="H25" s="41">
        <v>16</v>
      </c>
      <c r="I25" s="26" t="s">
        <v>30</v>
      </c>
      <c r="J25" s="27">
        <v>360060.18000000005</v>
      </c>
      <c r="K25" s="27">
        <v>276060.68000000005</v>
      </c>
      <c r="L25" s="28">
        <f t="shared" si="1"/>
        <v>0.30427911718539558</v>
      </c>
      <c r="N25" s="41">
        <v>16</v>
      </c>
      <c r="O25" s="26" t="s">
        <v>30</v>
      </c>
      <c r="P25" s="27">
        <v>755547.81883000035</v>
      </c>
      <c r="Q25" s="27">
        <v>593131.70786516881</v>
      </c>
      <c r="R25" s="28">
        <f t="shared" si="2"/>
        <v>0.27382807024329936</v>
      </c>
    </row>
    <row r="26" spans="2:18" x14ac:dyDescent="0.3">
      <c r="B26" s="41">
        <v>17</v>
      </c>
      <c r="C26" s="26" t="s">
        <v>31</v>
      </c>
      <c r="D26" s="27">
        <v>1013722.3766399992</v>
      </c>
      <c r="E26" s="27">
        <v>825602.65759162221</v>
      </c>
      <c r="F26" s="28">
        <f t="shared" si="0"/>
        <v>0.22785745336278815</v>
      </c>
      <c r="H26" s="41">
        <v>17</v>
      </c>
      <c r="I26" s="26" t="s">
        <v>31</v>
      </c>
      <c r="J26" s="27">
        <v>383821.48000000021</v>
      </c>
      <c r="K26" s="27">
        <v>308473.55000000005</v>
      </c>
      <c r="L26" s="28">
        <f t="shared" si="1"/>
        <v>0.24426058571310297</v>
      </c>
      <c r="N26" s="41">
        <v>17</v>
      </c>
      <c r="O26" s="26" t="s">
        <v>31</v>
      </c>
      <c r="P26" s="27">
        <v>946889.02419999952</v>
      </c>
      <c r="Q26" s="27">
        <v>848182.50337078643</v>
      </c>
      <c r="R26" s="28">
        <f t="shared" si="2"/>
        <v>0.11637415348340796</v>
      </c>
    </row>
    <row r="27" spans="2:18" ht="15" thickBot="1" x14ac:dyDescent="0.35">
      <c r="B27" s="41">
        <v>18</v>
      </c>
      <c r="C27" s="26" t="s">
        <v>32</v>
      </c>
      <c r="D27" s="27">
        <v>908214.46106</v>
      </c>
      <c r="E27" s="29">
        <v>788670.57696335076</v>
      </c>
      <c r="F27" s="30">
        <f t="shared" si="0"/>
        <v>0.15157644723724034</v>
      </c>
      <c r="H27" s="41">
        <v>18</v>
      </c>
      <c r="I27" s="26" t="s">
        <v>32</v>
      </c>
      <c r="J27" s="27">
        <v>422242.17999999988</v>
      </c>
      <c r="K27" s="29">
        <v>343776.04999999993</v>
      </c>
      <c r="L27" s="30">
        <f t="shared" si="1"/>
        <v>0.22824780842062722</v>
      </c>
      <c r="N27" s="41">
        <v>18</v>
      </c>
      <c r="O27" s="26" t="s">
        <v>32</v>
      </c>
      <c r="P27" s="27">
        <v>1301092.1925199996</v>
      </c>
      <c r="Q27" s="29">
        <v>995058.9724719103</v>
      </c>
      <c r="R27" s="30">
        <f t="shared" si="2"/>
        <v>0.3075528471321114</v>
      </c>
    </row>
    <row r="28" spans="2:18" ht="15" thickBot="1" x14ac:dyDescent="0.35">
      <c r="B28" s="31"/>
      <c r="C28" s="31"/>
      <c r="D28" s="31"/>
      <c r="E28" s="43" t="s">
        <v>33</v>
      </c>
      <c r="F28" s="44">
        <f>SUM(F10:F27)/12</f>
        <v>0.34849788503098922</v>
      </c>
      <c r="H28" s="31"/>
      <c r="I28" s="31"/>
      <c r="J28" s="31"/>
      <c r="K28" s="43" t="s">
        <v>33</v>
      </c>
      <c r="L28" s="44">
        <f>SUM(L10:L27)/12</f>
        <v>0.29577682030457692</v>
      </c>
      <c r="N28" s="31"/>
      <c r="O28" s="31"/>
      <c r="P28" s="31"/>
      <c r="Q28" s="43" t="s">
        <v>33</v>
      </c>
      <c r="R28" s="44">
        <f>SUM(R10:R27)/12</f>
        <v>0.29398409297710887</v>
      </c>
    </row>
  </sheetData>
  <mergeCells count="4">
    <mergeCell ref="D2:P3"/>
    <mergeCell ref="C6:E7"/>
    <mergeCell ref="I6:K7"/>
    <mergeCell ref="O6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EMPRESA PRINCIPAL</vt:lpstr>
      <vt:lpstr>NEURAL TOOLS EMPRESA PRINCIPAL</vt:lpstr>
      <vt:lpstr>DISCUSIÓN ESCENARIOS</vt:lpstr>
      <vt:lpstr>DISCUSIÓN MAPES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u201923273 (Vega Condori, Oswaldo Ricardo)</dc:creator>
  <cp:lastModifiedBy>u201922040 (Orihuela Bravo, Kiara Fernanda)</cp:lastModifiedBy>
  <dcterms:created xsi:type="dcterms:W3CDTF">2024-06-13T00:44:32Z</dcterms:created>
  <dcterms:modified xsi:type="dcterms:W3CDTF">2024-06-28T01:36:39Z</dcterms:modified>
</cp:coreProperties>
</file>