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mst\Documents\Personal stuff\Dodecahedron project\MyDodeca parts\"/>
    </mc:Choice>
  </mc:AlternateContent>
  <xr:revisionPtr revIDLastSave="0" documentId="13_ncr:1_{CADD8AEF-F489-46A1-B17F-A83F80AA8FB9}" xr6:coauthVersionLast="36" xr6:coauthVersionMax="36" xr10:uidLastSave="{00000000-0000-0000-0000-000000000000}"/>
  <bookViews>
    <workbookView xWindow="0" yWindow="0" windowWidth="21570" windowHeight="7860" xr2:uid="{D796B6B3-E5B6-4CF4-968C-79B91B73E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9" i="1"/>
  <c r="D8" i="1"/>
  <c r="D20" i="1"/>
  <c r="D4" i="1" l="1"/>
  <c r="B18" i="1" l="1"/>
  <c r="C18" i="1" s="1"/>
  <c r="B16" i="1"/>
  <c r="C16" i="1" s="1"/>
  <c r="B17" i="1"/>
  <c r="C17" i="1" s="1"/>
  <c r="B15" i="1"/>
  <c r="C15" i="1" s="1"/>
  <c r="D18" i="1" l="1"/>
  <c r="E18" i="1"/>
  <c r="D17" i="1"/>
  <c r="E17" i="1"/>
  <c r="D16" i="1"/>
  <c r="E16" i="1"/>
  <c r="E15" i="1"/>
  <c r="D15" i="1"/>
</calcChain>
</file>

<file path=xl/sharedStrings.xml><?xml version="1.0" encoding="utf-8"?>
<sst xmlns="http://schemas.openxmlformats.org/spreadsheetml/2006/main" count="54" uniqueCount="45">
  <si>
    <t>Dodecahedron calculations</t>
  </si>
  <si>
    <t>a</t>
  </si>
  <si>
    <t>length of LED strip</t>
  </si>
  <si>
    <t>b</t>
  </si>
  <si>
    <t>#LEDs</t>
  </si>
  <si>
    <t>LED strip length [mm]</t>
  </si>
  <si>
    <t>a [mm]</t>
  </si>
  <si>
    <t>[mm]</t>
  </si>
  <si>
    <t>w</t>
  </si>
  <si>
    <t>length of outer edge</t>
  </si>
  <si>
    <t xml:space="preserve">extend of edge (one side) </t>
  </si>
  <si>
    <t>n</t>
  </si>
  <si>
    <t>number of LEDs per edge</t>
  </si>
  <si>
    <t>[]</t>
  </si>
  <si>
    <t>L</t>
  </si>
  <si>
    <t>(=L + 2*b)</t>
  </si>
  <si>
    <t>(=n*l)</t>
  </si>
  <si>
    <t>width of edge cover (1 side)</t>
  </si>
  <si>
    <t>radius circumscribed sphere</t>
  </si>
  <si>
    <t>height of dodecahedron (vertex)</t>
  </si>
  <si>
    <t>height of dodecahedron (face)</t>
  </si>
  <si>
    <t>(=2*Ri)</t>
  </si>
  <si>
    <t>Ri</t>
  </si>
  <si>
    <t>Hu [mm]</t>
  </si>
  <si>
    <t>Hi</t>
  </si>
  <si>
    <t>Hi [mm]</t>
  </si>
  <si>
    <t>symbol</t>
  </si>
  <si>
    <t>description</t>
  </si>
  <si>
    <t>value</t>
  </si>
  <si>
    <t>unit</t>
  </si>
  <si>
    <t>(=1.401 * a)</t>
  </si>
  <si>
    <t>(=1.114 * a)</t>
  </si>
  <si>
    <t>l</t>
  </si>
  <si>
    <t>length of 1 LED (144 LEDs/m)</t>
  </si>
  <si>
    <t>formula</t>
  </si>
  <si>
    <t>l=1000/144</t>
  </si>
  <si>
    <t>radius inscribed sphere</t>
  </si>
  <si>
    <t>Rc</t>
  </si>
  <si>
    <t>Hc</t>
  </si>
  <si>
    <t>(=2*Rc)</t>
  </si>
  <si>
    <t>(based on dodecahedron placed on a vertex: h=2*Rc)</t>
  </si>
  <si>
    <t>(based on dodecahedron placed on a face: h=2*Ri)</t>
  </si>
  <si>
    <t>https://calcresource.com/solid-dodecahedron.html</t>
  </si>
  <si>
    <t>sources:</t>
  </si>
  <si>
    <t>https://en.wikipedia.org/wiki/Regular_dodecahedron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</si>
</sst>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2" borderId="0" xfId="1"/>
    <xf numFmtId="164" fontId="1" fillId="2" borderId="0" xfId="1" applyNumberFormat="1"/>
    <xf numFmtId="0" fontId="4" fillId="0" borderId="0" xfId="0" applyFont="1" applyAlignment="1">
      <alignment horizontal="left"/>
    </xf>
    <xf numFmtId="0" fontId="5" fillId="0" borderId="0" xfId="2" applyFont="1" applyAlignment="1">
      <alignment horizontal="left"/>
    </xf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23233</xdr:colOff>
      <xdr:row>0</xdr:row>
      <xdr:rowOff>98735</xdr:rowOff>
    </xdr:from>
    <xdr:to>
      <xdr:col>11</xdr:col>
      <xdr:colOff>547108</xdr:colOff>
      <xdr:row>20</xdr:row>
      <xdr:rowOff>49948</xdr:rowOff>
    </xdr:to>
    <xdr:pic>
      <xdr:nvPicPr>
        <xdr:cNvPr id="2" name="Picture 1" descr="shape details">
          <a:extLst>
            <a:ext uri="{FF2B5EF4-FFF2-40B4-BE49-F238E27FC236}">
              <a16:creationId xmlns:a16="http://schemas.microsoft.com/office/drawing/2014/main" id="{EF1E8BA2-94CC-4F52-BCF9-430D41A81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7379" y="98735"/>
          <a:ext cx="1743540" cy="3784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Regular_dodecahedron" TargetMode="External"/><Relationship Id="rId1" Type="http://schemas.openxmlformats.org/officeDocument/2006/relationships/hyperlink" Target="https://calcresource.com/solid-dodecahedron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8777-860C-496A-8ACE-BFF7D5153112}">
  <dimension ref="A1:G22"/>
  <sheetViews>
    <sheetView tabSelected="1" zoomScale="164" workbookViewId="0"/>
  </sheetViews>
  <sheetFormatPr defaultRowHeight="15" x14ac:dyDescent="0.25"/>
  <cols>
    <col min="2" max="2" width="30.5703125" bestFit="1" customWidth="1"/>
    <col min="3" max="3" width="14" bestFit="1" customWidth="1"/>
    <col min="4" max="4" width="11.5703125" bestFit="1" customWidth="1"/>
    <col min="7" max="7" width="9.5703125" bestFit="1" customWidth="1"/>
  </cols>
  <sheetData>
    <row r="1" spans="1:6" s="4" customFormat="1" x14ac:dyDescent="0.25">
      <c r="A1" s="4" t="s">
        <v>0</v>
      </c>
    </row>
    <row r="2" spans="1:6" s="4" customFormat="1" x14ac:dyDescent="0.25">
      <c r="A2" s="4" t="s">
        <v>26</v>
      </c>
      <c r="B2" s="4" t="s">
        <v>27</v>
      </c>
      <c r="C2" s="4" t="s">
        <v>34</v>
      </c>
      <c r="D2" s="4" t="s">
        <v>28</v>
      </c>
      <c r="E2" s="4" t="s">
        <v>29</v>
      </c>
    </row>
    <row r="3" spans="1:6" x14ac:dyDescent="0.25">
      <c r="A3" t="s">
        <v>11</v>
      </c>
      <c r="B3" t="s">
        <v>12</v>
      </c>
      <c r="C3" t="s">
        <v>11</v>
      </c>
      <c r="E3" t="s">
        <v>13</v>
      </c>
    </row>
    <row r="4" spans="1:6" x14ac:dyDescent="0.25">
      <c r="A4" t="s">
        <v>32</v>
      </c>
      <c r="B4" t="s">
        <v>33</v>
      </c>
      <c r="C4" t="s">
        <v>35</v>
      </c>
      <c r="D4" s="2">
        <f>1000/144</f>
        <v>6.9444444444444446</v>
      </c>
      <c r="E4" t="s">
        <v>7</v>
      </c>
    </row>
    <row r="5" spans="1:6" x14ac:dyDescent="0.25">
      <c r="A5" t="s">
        <v>14</v>
      </c>
      <c r="B5" t="s">
        <v>2</v>
      </c>
      <c r="C5" t="s">
        <v>16</v>
      </c>
      <c r="E5" t="s">
        <v>7</v>
      </c>
      <c r="F5" s="1"/>
    </row>
    <row r="6" spans="1:6" x14ac:dyDescent="0.25">
      <c r="A6" t="s">
        <v>1</v>
      </c>
      <c r="B6" t="s">
        <v>9</v>
      </c>
      <c r="C6" t="s">
        <v>15</v>
      </c>
      <c r="E6" t="s">
        <v>7</v>
      </c>
    </row>
    <row r="7" spans="1:6" x14ac:dyDescent="0.25">
      <c r="A7" t="s">
        <v>3</v>
      </c>
      <c r="B7" t="s">
        <v>10</v>
      </c>
      <c r="D7">
        <v>8.6999999999999993</v>
      </c>
      <c r="E7" t="s">
        <v>7</v>
      </c>
    </row>
    <row r="8" spans="1:6" x14ac:dyDescent="0.25">
      <c r="A8" t="s">
        <v>37</v>
      </c>
      <c r="B8" t="s">
        <v>18</v>
      </c>
      <c r="C8" t="s">
        <v>30</v>
      </c>
      <c r="D8">
        <f>(1+SQRT(5))*SQRT(3)/4</f>
        <v>1.4012585384440734</v>
      </c>
      <c r="E8" t="s">
        <v>7</v>
      </c>
    </row>
    <row r="9" spans="1:6" x14ac:dyDescent="0.25">
      <c r="A9" t="s">
        <v>22</v>
      </c>
      <c r="B9" t="s">
        <v>36</v>
      </c>
      <c r="C9" t="s">
        <v>31</v>
      </c>
      <c r="D9">
        <f>SQRT((5/2)+(11*SQRT(5)/10))/2</f>
        <v>1.1135163644116068</v>
      </c>
      <c r="E9" t="s">
        <v>7</v>
      </c>
    </row>
    <row r="10" spans="1:6" x14ac:dyDescent="0.25">
      <c r="A10" t="s">
        <v>38</v>
      </c>
      <c r="B10" t="s">
        <v>19</v>
      </c>
      <c r="C10" t="s">
        <v>39</v>
      </c>
      <c r="E10" t="s">
        <v>7</v>
      </c>
      <c r="F10" t="s">
        <v>40</v>
      </c>
    </row>
    <row r="11" spans="1:6" x14ac:dyDescent="0.25">
      <c r="A11" t="s">
        <v>24</v>
      </c>
      <c r="B11" t="s">
        <v>20</v>
      </c>
      <c r="C11" t="s">
        <v>21</v>
      </c>
      <c r="E11" t="s">
        <v>7</v>
      </c>
      <c r="F11" t="s">
        <v>41</v>
      </c>
    </row>
    <row r="12" spans="1:6" x14ac:dyDescent="0.25">
      <c r="A12" t="s">
        <v>8</v>
      </c>
      <c r="B12" t="s">
        <v>17</v>
      </c>
      <c r="D12">
        <v>12</v>
      </c>
      <c r="E12" t="s">
        <v>7</v>
      </c>
    </row>
    <row r="14" spans="1:6" s="4" customFormat="1" x14ac:dyDescent="0.25">
      <c r="A14" s="4" t="s">
        <v>4</v>
      </c>
      <c r="B14" s="4" t="s">
        <v>5</v>
      </c>
      <c r="C14" s="4" t="s">
        <v>6</v>
      </c>
      <c r="D14" s="4" t="s">
        <v>23</v>
      </c>
      <c r="E14" s="4" t="s">
        <v>25</v>
      </c>
    </row>
    <row r="15" spans="1:6" x14ac:dyDescent="0.25">
      <c r="A15">
        <v>7</v>
      </c>
      <c r="B15" s="3">
        <f>A15*$D$4</f>
        <v>48.611111111111114</v>
      </c>
      <c r="C15" s="3">
        <f>B15+2*$D$7</f>
        <v>66.01111111111112</v>
      </c>
      <c r="D15" s="3">
        <f>2*$D$8*C15</f>
        <v>184.9972661532498</v>
      </c>
      <c r="E15" s="3">
        <f>2*$D$9*C15</f>
        <v>147.00890491043015</v>
      </c>
    </row>
    <row r="16" spans="1:6" x14ac:dyDescent="0.25">
      <c r="A16" s="5">
        <v>8</v>
      </c>
      <c r="B16" s="6">
        <f>A16*$D$4</f>
        <v>55.555555555555557</v>
      </c>
      <c r="C16" s="6">
        <f t="shared" ref="C16:C18" si="0">B16+2*$D$7</f>
        <v>72.955555555555549</v>
      </c>
      <c r="D16" s="6">
        <f t="shared" ref="D16:D20" si="1">2*1.401259*C16</f>
        <v>204.45925764444442</v>
      </c>
      <c r="E16" s="6">
        <f t="shared" ref="E16:E20" si="2">2*$D$9*C16</f>
        <v>162.47440997170244</v>
      </c>
    </row>
    <row r="17" spans="1:7" x14ac:dyDescent="0.25">
      <c r="A17">
        <v>9</v>
      </c>
      <c r="B17" s="3">
        <f>A17*$D$4</f>
        <v>62.5</v>
      </c>
      <c r="C17" s="3">
        <f t="shared" si="0"/>
        <v>79.900000000000006</v>
      </c>
      <c r="D17" s="3">
        <f t="shared" si="1"/>
        <v>223.92118820000002</v>
      </c>
      <c r="E17" s="3">
        <f t="shared" si="2"/>
        <v>177.9399150329748</v>
      </c>
    </row>
    <row r="18" spans="1:7" x14ac:dyDescent="0.25">
      <c r="A18">
        <v>10</v>
      </c>
      <c r="B18" s="3">
        <f>A18*$D$4</f>
        <v>69.444444444444443</v>
      </c>
      <c r="C18" s="3">
        <f t="shared" si="0"/>
        <v>86.844444444444434</v>
      </c>
      <c r="D18" s="3">
        <f t="shared" si="1"/>
        <v>243.38311875555553</v>
      </c>
      <c r="E18" s="3">
        <f t="shared" si="2"/>
        <v>193.40542009424706</v>
      </c>
    </row>
    <row r="20" spans="1:7" x14ac:dyDescent="0.25">
      <c r="C20">
        <v>37</v>
      </c>
      <c r="D20" s="3">
        <f t="shared" si="1"/>
        <v>103.69316600000001</v>
      </c>
      <c r="E20" s="3">
        <f t="shared" si="2"/>
        <v>82.4002109664589</v>
      </c>
      <c r="G20" s="7" t="s">
        <v>43</v>
      </c>
    </row>
    <row r="21" spans="1:7" x14ac:dyDescent="0.25">
      <c r="G21" s="8" t="s">
        <v>42</v>
      </c>
    </row>
    <row r="22" spans="1:7" x14ac:dyDescent="0.25">
      <c r="G22" s="8" t="s">
        <v>44</v>
      </c>
    </row>
  </sheetData>
  <hyperlinks>
    <hyperlink ref="G21" r:id="rId1" xr:uid="{E79AB43F-9E96-4D55-921C-F31945FE7B03}"/>
    <hyperlink ref="G22" r:id="rId2" xr:uid="{883F4779-D308-4CC6-A385-AD108EF59C0D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Royal Netherlands Aerospace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Gimst, Ronald van</dc:creator>
  <cp:lastModifiedBy>Gimst, Ronald van</cp:lastModifiedBy>
  <dcterms:created xsi:type="dcterms:W3CDTF">2024-01-10T21:00:43Z</dcterms:created>
  <dcterms:modified xsi:type="dcterms:W3CDTF">2024-01-28T12:13:16Z</dcterms:modified>
</cp:coreProperties>
</file>