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dc.sharepoint.com/sites/CSELS/DLS/Informatics/ImprovingInteroperability/ETOR/Data/ELC HIS Survey Data/Data Analysis/"/>
    </mc:Choice>
  </mc:AlternateContent>
  <xr:revisionPtr revIDLastSave="187" documentId="8_{F5C3789F-3F53-4E03-AB81-F3011FB93BD9}" xr6:coauthVersionLast="47" xr6:coauthVersionMax="47" xr10:uidLastSave="{F61EF037-6513-436F-8171-E56CFE76F9A1}"/>
  <bookViews>
    <workbookView xWindow="-28920" yWindow="-120" windowWidth="29040" windowHeight="15840" tabRatio="924" activeTab="1" xr2:uid="{00000000-000D-0000-FFFF-FFFF00000000}"/>
  </bookViews>
  <sheets>
    <sheet name="ETOR Status 2022-Q3" sheetId="2" r:id="rId1"/>
    <sheet name="HL7_by_LIMS" sheetId="24" r:id="rId2"/>
    <sheet name="Corr LIMS-OrderResult" sheetId="20" r:id="rId3"/>
    <sheet name="LIMS WP Int" sheetId="22" r:id="rId4"/>
    <sheet name="Avg OR by Q" sheetId="6" r:id="rId5"/>
    <sheet name="Pivot2" sheetId="7" r:id="rId6"/>
    <sheet name="LIMS Int WP" sheetId="9" r:id="rId7"/>
    <sheet name="Avg OR by LIMS" sheetId="13" r:id="rId8"/>
    <sheet name="Avg OR by LIMS Vers" sheetId="14" r:id="rId9"/>
    <sheet name="Avg OR-ID &amp; LIMS" sheetId="10" r:id="rId10"/>
    <sheet name="Results3" sheetId="17" r:id="rId11"/>
    <sheet name="Results" sheetId="5" r:id="rId12"/>
    <sheet name="Results2" sheetId="8" r:id="rId13"/>
  </sheets>
  <definedNames>
    <definedName name="_xlchart.v1.0" hidden="1">Results3!$E$4</definedName>
    <definedName name="_xlchart.v1.1" hidden="1">Results3!$E$5:$E$15</definedName>
    <definedName name="_xlchart.v1.2" hidden="1">Results3!$F$4</definedName>
    <definedName name="_xlchart.v1.3" hidden="1">Results3!$F$5:$F$15</definedName>
    <definedName name="_xlchart.v1.4" hidden="1">Results3!$B$4</definedName>
    <definedName name="_xlchart.v1.5" hidden="1">Results3!$B$5:$B$15</definedName>
    <definedName name="_xlchart.v1.6" hidden="1">Results3!$C$4</definedName>
    <definedName name="_xlchart.v1.7" hidden="1">Results3!$C$5:$C$15</definedName>
  </definedNames>
  <calcPr calcId="191028"/>
  <pivotCaches>
    <pivotCache cacheId="2" r:id="rId14"/>
    <pivotCache cacheId="3" r:id="rId15"/>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20" l="1"/>
  <c r="I6" i="20" l="1"/>
  <c r="C17" i="17"/>
  <c r="B17" i="17"/>
  <c r="F17" i="17"/>
  <c r="E17" i="17"/>
  <c r="F15" i="17"/>
  <c r="F14" i="17"/>
  <c r="F13" i="17"/>
  <c r="F12" i="17"/>
  <c r="F11" i="17"/>
  <c r="F10" i="17"/>
  <c r="F9" i="17"/>
  <c r="F8" i="17"/>
  <c r="F7" i="17"/>
  <c r="F6" i="17"/>
  <c r="E15" i="17"/>
  <c r="E14" i="17"/>
  <c r="E13" i="17"/>
  <c r="E12" i="17"/>
  <c r="E11" i="17"/>
  <c r="E10" i="17"/>
  <c r="E9" i="17"/>
  <c r="E8" i="17"/>
  <c r="E7" i="17"/>
  <c r="E6" i="17"/>
  <c r="F5" i="17"/>
  <c r="D17" i="17"/>
  <c r="E5" i="17" s="1"/>
</calcChain>
</file>

<file path=xl/sharedStrings.xml><?xml version="1.0" encoding="utf-8"?>
<sst xmlns="http://schemas.openxmlformats.org/spreadsheetml/2006/main" count="4316" uniqueCount="451">
  <si>
    <t>Jurisdiction</t>
  </si>
  <si>
    <t>Repeat Instrument</t>
  </si>
  <si>
    <t>Repeat Instance</t>
  </si>
  <si>
    <t xml:space="preserve">Select the State or Jurisdiction's PHL LIMS software?  </t>
  </si>
  <si>
    <t>What version?</t>
  </si>
  <si>
    <t>State the PHL's LIMS software</t>
  </si>
  <si>
    <t xml:space="preserve">Are lab instruments interfaced with the LIMS? </t>
  </si>
  <si>
    <t xml:space="preserve">The State PHL is in the process of upgrading the current LIMS or planning a LIMS upgrade?  (in next 6 months)  </t>
  </si>
  <si>
    <t>Estimated date of upgrade completion</t>
  </si>
  <si>
    <t>The State PHL is in the process of implementing a new or replacement LIMS</t>
  </si>
  <si>
    <t>Which System?</t>
  </si>
  <si>
    <t>State the PHL LIMS software</t>
  </si>
  <si>
    <t xml:space="preserve">Tests Configured in LIMS? </t>
  </si>
  <si>
    <t>Lab can generate HL7 Messages.</t>
  </si>
  <si>
    <t>Specify the HL7 format</t>
  </si>
  <si>
    <t>Specify format:</t>
  </si>
  <si>
    <t>Lab is sending [hl7format] messages to the jurisdiction health department?</t>
  </si>
  <si>
    <t xml:space="preserve">Lab is sending PHLIP messages? </t>
  </si>
  <si>
    <t>Lab is sending LIMSi/LRN messages?</t>
  </si>
  <si>
    <t>The State PHL uses standard code sets: (choice=LOINC)</t>
  </si>
  <si>
    <t>The State PHL uses standard code sets: (choice=SNOMED results)</t>
  </si>
  <si>
    <t>The State PHL uses standard code sets: (choice=SNOMED specimen)</t>
  </si>
  <si>
    <t>The State PHL uses standard code sets: (choice=Local Codes)</t>
  </si>
  <si>
    <t>The State PHL has implemented HL7 Electronic Testing, Ordering, and Reporting (ETOR)?</t>
  </si>
  <si>
    <t xml:space="preserve">Notes and timeline for implementing HL7 ETOR: </t>
  </si>
  <si>
    <t xml:space="preserve">Is your LIMS system capable of implementing HL7 ETOR? </t>
  </si>
  <si>
    <t xml:space="preserve">Implemented HL7 ETOR for: </t>
  </si>
  <si>
    <t>The State PHL has implemented a web portal to support Electronic Testing, Ordering, and Reporting (ETOR)?</t>
  </si>
  <si>
    <t xml:space="preserve">Notes and timeline for implementing a web portal to support ETOR: </t>
  </si>
  <si>
    <t xml:space="preserve">Implemented a web portal to support ETOR for: </t>
  </si>
  <si>
    <t>Who is the maker of the web portal?  (choice=iConnect Lab Web Portal (LWP))</t>
  </si>
  <si>
    <t>Who is the maker of the web portal?  (choice=LabOnline Web Portal (Horizon))</t>
  </si>
  <si>
    <t>Who is the maker of the web portal?  (choice=Copia (Harvest))</t>
  </si>
  <si>
    <t>Who is the maker of the web portal?  (choice=Other)</t>
  </si>
  <si>
    <t xml:space="preserve">Specify maker of the web portal: </t>
  </si>
  <si>
    <t>Is the web portal interfaced into the LIMS?</t>
  </si>
  <si>
    <t xml:space="preserve">General PHL Notes: </t>
  </si>
  <si>
    <t>a. Numerator: Number of test orders received by the PHL through ETOR</t>
  </si>
  <si>
    <t>b. Denominator: Number of all test orders received by the PHL</t>
  </si>
  <si>
    <t>Calculated: Percent of test orders received through ETOR at the PHL</t>
  </si>
  <si>
    <t>a. Numerator: Number of test results sent through ETOR by the PHL</t>
  </si>
  <si>
    <t>b. Denominator: Number of all test results sent by the PHL</t>
  </si>
  <si>
    <t>Calculated: Percent of test results sent through ETOR at the PHL</t>
  </si>
  <si>
    <t>1. List of systems and/or programs within your PHL that currently have fully implemented ETOR interfaces with any healthcare provider.</t>
  </si>
  <si>
    <t xml:space="preserve">1.	Number of hospitals with established electronic test ordering and reporting (ETOR) using HL7 </t>
  </si>
  <si>
    <t xml:space="preserve">2.	Number of PHLs with established electronic test ordering and reporting (ETOR) using HL7 </t>
  </si>
  <si>
    <t xml:space="preserve">3.	Number of hospitals with established electronic test ordering and reporting (ETOR) using a web-portal </t>
  </si>
  <si>
    <t>4.	Number of PHLs with established electronic test ordering and reporting (ETOR) using a web-portal</t>
  </si>
  <si>
    <t>General Notes: Maturity Matrix level</t>
  </si>
  <si>
    <t>AK</t>
  </si>
  <si>
    <t>Horizon (ChemWare)</t>
  </si>
  <si>
    <t>12.9.18</t>
  </si>
  <si>
    <t>Yes</t>
  </si>
  <si>
    <t>No</t>
  </si>
  <si>
    <t>Yes - All tests configured (new tests and EUA tests can be quickly configured)</t>
  </si>
  <si>
    <t>HL7 2.5.1</t>
  </si>
  <si>
    <t>Yes, HL7 2.5.1</t>
  </si>
  <si>
    <t>Checked</t>
  </si>
  <si>
    <t>Both Electronic Ordering and Reporting</t>
  </si>
  <si>
    <t>Unchecked</t>
  </si>
  <si>
    <t>Internal custom link with HIE</t>
  </si>
  <si>
    <t>Planned</t>
  </si>
  <si>
    <t xml:space="preserve">Upgraded Horizon to 12.9.17 recently.  Alaska State PHL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Project to interface with facilities via HIE is tabled: HIE changed support vendors, which led to technical issues during authentication to BizTalk. No progress until reconnection established.    AK, Q4: Updated upgrade completion timeframe to end of July 2022. </t>
  </si>
  <si>
    <t>ELC BP3 Health Information Systems Performance Measures (C1, CARES, ED, EDE, DMI(C2))</t>
  </si>
  <si>
    <t>Chemware Horizon LIMS with LabOnline ETOR interface. A current upgrade to our LIMS system provides better ordering capability, but many of our providers successfully use the reporting end at this time</t>
  </si>
  <si>
    <t>We are in the process of upgrading our LIMS system to provide better ordering capability, but many of our providers successfully use the reporting end at this time. We are continuing to validate the HIE with larger hospitals across Alaska.  HL7 messaging is being used to send most results to the Section of Epidemiology and to the CDC.</t>
  </si>
  <si>
    <t>AL</t>
  </si>
  <si>
    <t>Some</t>
  </si>
  <si>
    <t>N/A</t>
  </si>
  <si>
    <t>Yes - Some test configured but not all</t>
  </si>
  <si>
    <t>N/A - Not applicable</t>
  </si>
  <si>
    <t>HL7 2.3.1</t>
  </si>
  <si>
    <t>In Process/Planned</t>
  </si>
  <si>
    <t>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AK, Q4: Installing upgrade to LIMS version in test environment next week.</t>
  </si>
  <si>
    <t>ALA:P</t>
  </si>
  <si>
    <t>Alabama PHL is still working with two EMR vendors(Green Way Health and MAO Clinic) to implement ETOR interfaces.</t>
  </si>
  <si>
    <t>Alabama Public Health(ADPH) Lab is still working with two EMR vendors(Green Way Health and MAO Clinic) to implement ETOR interfaces. We have finished validating the order/result messages, waiting on EMR/Clinic to give ADPH go-live date.</t>
  </si>
  <si>
    <t>Alabama Public Health(ADPH) Lab is still working with one EMR vendors(Green Way Health ) to implement ETOR interfaces. We have finished validating the order/result messages, waiting on EMR/Clinic to give ADPH go-live date. We went live with MAO clinic on July 1 2022.</t>
  </si>
  <si>
    <t>AR</t>
  </si>
  <si>
    <t>STARLIMS</t>
  </si>
  <si>
    <t>PH12.1</t>
  </si>
  <si>
    <t>PH12</t>
  </si>
  <si>
    <t>PHL has informal agreement with Dept of Corrections to pursue an ETOR interface</t>
  </si>
  <si>
    <t>LIMS update work in the TB area is underway. Anticipate completion by mid-year.</t>
  </si>
  <si>
    <t>A full ETOR interface utilizing HL7 is planned for use between the PHL's Starlims system and the Arkansas Department of Corrections. This is currently in the planning stages.</t>
  </si>
  <si>
    <t>Currently we have none.  One is planned for the next quarter.</t>
  </si>
  <si>
    <t>An ETOR interface is planned with the department of corrections. Currently there is no live HL7-based ETOR interface with a hospital. Efforts are underway to partner with a hospital on ETOR for Newborn Screening.</t>
  </si>
  <si>
    <t>AS</t>
  </si>
  <si>
    <t>Other</t>
  </si>
  <si>
    <t>Data Innovations</t>
  </si>
  <si>
    <t>1/11/2022: Conversations with the vendor have been completed and the Data Innovations group is starting to build the LIMS. Hoping to have the LIMS in place by Summer 2022. There is a slow procurement process in AS that may cause some delays.  Physical renovations to the lab: Adding a PCR negative pressure room, microbiology lab, drug testing, etc. Hoping it will completed at the same time of LIMS go-live in Summer 2022    AK, Q4: Reached out to STARLIMS, have presentation scheduled next week. Slowed down process of bringing in LIMS. Outbreak has made staffing bandwidth limited. When first picked up project, heavily relied on EHR. As far as labs concerned, orders placed through EHR and lab technicians read out. Doesn't automate to instrument, lab leaders read it. Later agreed with the local team that without LIMS or LIS the instrument manager improves current process. Has to put hold on instrument manager and focus directly on LIMS.    Data Innovations is the instrument manager. More interested in procuring LIMS. Data Innovations does not do reporting, just the middleman between instruments and EHR. Focus is bringing in the LIMS system. Projected date is 12/31/2022. Have reached out to STARLIMS, and presentation scheduled for next week. Will proceed with STARLIMS. DOH has 5 labs, and only one is being used.</t>
  </si>
  <si>
    <t>None</t>
  </si>
  <si>
    <t>AZ</t>
  </si>
  <si>
    <t>Electronic Ordering (Lab Electronic Order Interface, LOI)</t>
  </si>
  <si>
    <t>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COVID-only web portal ETOR</t>
  </si>
  <si>
    <t>COVID-19</t>
  </si>
  <si>
    <t>Microbiology is working towards full ETOR/LWP submission for all microbiology specimens.</t>
  </si>
  <si>
    <t>CA</t>
  </si>
  <si>
    <t>11.5.6</t>
  </si>
  <si>
    <t>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t>
  </si>
  <si>
    <t>MDL (Microbial Diseases Laboratory)  VRDL (Viral and Rickettsial Diseases Laboratory)</t>
  </si>
  <si>
    <t>VRDL, MDL</t>
  </si>
  <si>
    <t>CHI</t>
  </si>
  <si>
    <t>HL7 2.5.1 and 2.3.1</t>
  </si>
  <si>
    <t>Yes, HL7 2.3.1</t>
  </si>
  <si>
    <t xml:space="preserve">CDPH is unable to answer the Public Health system related questions because we do not operate an integrated surveillance system nor do we operate a lab.       10/21/2019: These comments for PHL are Illinois.     KP: CDC filled out this PHL section based on the answers IL provided to us!  AK, Q3: All updates will be from IL as there are no city PHLs. </t>
  </si>
  <si>
    <t>N/A Chicago does not operate PHL and does not report on this PM.</t>
  </si>
  <si>
    <t>CO</t>
  </si>
  <si>
    <t>Also have a homegrown web portal for ordering large amount of samples (bulk upload)</t>
  </si>
  <si>
    <t>Upgrade to Version 13, and Cloud-Based LIMs is completed now!   With Denver Health testing bi-directional HL7 ETOR (testing ordering)    JT 1/26/22: Upgrade to v.13.2 slated for March</t>
  </si>
  <si>
    <t>ETOR through HL7 have been implemented in our COVID, Serology/STI, Microbiology and Molecular Biology programs using the Horizon LIMS.  ETOR is implemented through our web portal for all helathcare providers submitting testing.  We have direct HL7 interfaces with Denver Health, a major provider in CO, and our communicable disease reporting group for COVID WGS.</t>
  </si>
  <si>
    <t>Horizon LIMS: COVID, STIs, Public Health Microbiology, Molecular Sciences</t>
  </si>
  <si>
    <t>CT</t>
  </si>
  <si>
    <t>12.7.0</t>
  </si>
  <si>
    <t>Yes, not HL7</t>
  </si>
  <si>
    <t>AK, Q4: End date pushed to July 2024 since funding has been extended. Contracts not in place yet. CDC reviewed LIMS implementation plan, and CT will be reviewing feedback internally tomorrow. LIMS team is looking with J Michael Consulting to explore web portal options. The LIMS vendor may have some options, but also looking at external options - they're still in investigation phase of how to stand up web portal for ETOR. Right now, there are some ETOR-like processes set up with a few partners (such as Planned Parenthood) that can post files and send files back. Also have some exchange with Newborn Screening, but that exchange is just between surveillance system that are registered. The results from that testing does not go back to ordering providers electronically; so, team has partial processes they are working on right now that are in place and working to improve with new system.    5/23/2022: Contract negotiations are handled by the State Dept of Administrative Services and are expected to be completed in June 2022.   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(12/07) update: Actively evaluating the vendor bids/contracts that have came in and will be demoing the the top 5 picks.   AK, Q3: CT's PHL actively in review phase of reviewing new vendors for LIMS.</t>
  </si>
  <si>
    <t>DC</t>
  </si>
  <si>
    <t>Pending CDC's recommendation on an ETOR roadmap</t>
  </si>
  <si>
    <t>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AK, Q3: DC Team will follow-up. PHL is under different agencies purview (under dept. of forensic sciences), so will coordinate to get updates.</t>
  </si>
  <si>
    <t xml:space="preserve">None to report, PHL uses a web portal. </t>
  </si>
  <si>
    <t>The DC PHL currently uses the LabOnline web portal for ETOR. We are in the early stages of developing a plan to implement an ETOR interface via HL7 messaging with the Dept of Corrections.</t>
  </si>
  <si>
    <t>DE</t>
  </si>
  <si>
    <t>LabWare</t>
  </si>
  <si>
    <t>DPHL uses a DE-customized version of Labware LIMS.    Kathy Gray 02/23/2022: the upgrade to LIMS version 8 is being done via a Labware Statement of Work and direct contract.  We may or may not use the RFP method to acquire vendor/cloud hosting.  SOW being reviewed for approval; development schedule will follow.    KP: this is a tentative transition and date. Have explored every LIMS system and still developing the RFP language now. Will submit an implementation plan to CDC (edx@cdc.gov) if there are plans to move forward with the transition.  KP (12/3): moving to a vendor-hosted LIMS, so may be staying with Labware as the host and moving to Labware V8. Will no longer be hosted by the SPHL and will move to a vendor hosted LIMs. Vendor is currently be TBD and will be a cloud hosted LIMs as well. Currently being determined if an RFP is needed or if the LabWare-hosted LIMS transition can continue without an RFP.</t>
  </si>
  <si>
    <t>LIMS</t>
  </si>
  <si>
    <t>LIMS v7</t>
  </si>
  <si>
    <t>FL</t>
  </si>
  <si>
    <t>LabWare Portal hosted on AIMS</t>
  </si>
  <si>
    <t>KP: Version 8 upgrade has been delayed due to COVID, Angela may have more of an idea on timelines.</t>
  </si>
  <si>
    <t>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t>
  </si>
  <si>
    <t>FM</t>
  </si>
  <si>
    <t>CIS</t>
  </si>
  <si>
    <t xml:space="preserve">CIS </t>
  </si>
  <si>
    <t>HC LAB</t>
  </si>
  <si>
    <t>No - No tests configured in LIMS</t>
  </si>
  <si>
    <t>Transition to new LIMs system has been delayed, and new estimated date of completion is Feb/March 2022. This also applies to the HL7 ETOR and Web Portal ETOR. Vendor for the HC Lab FSM LIMs is Sysmex.  AK: Signed contract for new LIMS. Due to border closures and no scheduled incoming flights, technician (based in Philippines) was unable to travel to FSM team to install the new LIMS system. FSM team implemented contract extension to ensure the install will be conducted when flights resume. Updated install timeline is in about 6-8 months.</t>
  </si>
  <si>
    <t>GA</t>
  </si>
  <si>
    <t>Apollo</t>
  </si>
  <si>
    <t>RFP has not been posted yet</t>
  </si>
  <si>
    <t>Apollo Web Portal</t>
  </si>
  <si>
    <t xml:space="preserve">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AK: RFP has been posted and in selection process at this time. Making updates to current PHLIP message so they can maintain communications with CDC during transition. </t>
  </si>
  <si>
    <t>ApolloLIMS</t>
  </si>
  <si>
    <t>Infectious Disease including STD, TB, Bacteriology, SARS-CoV2</t>
  </si>
  <si>
    <t>All infectious disease program testing has at least one ETOR interface with at least one provider.</t>
  </si>
  <si>
    <t>GU</t>
  </si>
  <si>
    <t>OpenELIS</t>
  </si>
  <si>
    <t>Beginning of LIMS project, so will know more as the team gets further along with implementation</t>
  </si>
  <si>
    <t>New LIMS Implementation project kicked-off on 10/23/20.  DPHSS meets regularly with the InductiveHealth Informatics and OpenELIS Foundation to review project progress.  Requirements gathering and training have been completed.  OpenELIS testing and production environments have been provisioned and user acceptance testing is ongoing.  Go-live date is now anticipated to happen by September 30,  2022.  As we continue to have issues with printing and instrument interfacing, we are now planning to implement OpenELIS in AWS and establish a VPN Tunnel with the Government of Guam.  DPHSS still plans to implement COVID-19 tests first, then add additional laboratory tests.  We also still have not been able to finalize a purchase order required to purchase additional comm points for Rhapsody, because of the new law enacted for sole source procurement.</t>
  </si>
  <si>
    <t>None.  Currently working on implementing a new LIMS, which is expected to be completed by the end of this year.</t>
  </si>
  <si>
    <t>None. Currently working on implementing a new  LIMS, which is expected to go live in the next month.</t>
  </si>
  <si>
    <t>HI</t>
  </si>
  <si>
    <t>v12</t>
  </si>
  <si>
    <t>v12.1</t>
  </si>
  <si>
    <t>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YA: As of November 19th, the STARTLIMs upgrade to v12.1 has been postponed from the original end of December 2021 timeline. HI PHL team not sure when the upgrade will be complete now, but hoping for early 2022 completion.   AK, Q3: Still in development process, and hope for May to go live with v12.1 upgrade.</t>
  </si>
  <si>
    <t>HOU</t>
  </si>
  <si>
    <t>Custom</t>
  </si>
  <si>
    <t>Cyberlab</t>
  </si>
  <si>
    <t>We are updating LIMS interface to 2.5.1.</t>
  </si>
  <si>
    <t>EPIC; Salesforce</t>
  </si>
  <si>
    <t xml:space="preserve">1.	OCHIN EPIC - used by the City Clinics  2.	Enterprise Health - Employee Health  3.	Excel/CSV Import - Cyberlab   </t>
  </si>
  <si>
    <t xml:space="preserve">OCHIN EPIC  Enterprise Health  Excel/Csv files import to CyberLab  </t>
  </si>
  <si>
    <t>IA</t>
  </si>
  <si>
    <t>Part of OpenELIS</t>
  </si>
  <si>
    <t>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AK, Q3: In evaluation stages of looking at other LIMs or updates. It's exploratory at looking at another LIMS, and updates are always ongoing with OpenELIS. Several updates are going on at OpenELIS level.    JT Q4: In an exploration phase at a new system. Doing both disease control and environmental health. Wondering if a stand along system for environmental health.</t>
  </si>
  <si>
    <t>AASE HAUGEN HOMES INC  ABCM REHABILITATION CENTER- WEST  ABCM REHABILITATION CENTER-EAST  ACCURA HEALTHCARE OF KNOXVILLE LLC  ACCURA HEALTHCARE OF PLEASANTVILLE LLC  ACCURA HEALTHCARE OF POMEROY LLC  ADAIR COUNTY MEMORIAL HOSPITAL  ADVANCED WELLNESS CENTER PC  ALGONA FAMILY CLINIC  ALL CARE HEALTH CENTER  AMANA FAMILY PRACTICE CLINIC  AMBASSADOR HEALTH OF SIDNEY  ANAMOSA STATE PENITENTIARY  ARBOR COURT  ARBOR SPRINGS  ATLANTIC SPECIALITY CARE  ATRIUM VILLAGE  AVERA HOLY FAMILY HOSPITAL               AVERA MEDICAL GROUP SPENCER  BALLARD CREEK COMMUNITY  BARTELS LUTHERAN RETIREMENT  BAVARIAN MEADOWS ASSISTED LIVING  BCHC FAMILY MEDICINE OELWEIN  BELLE PLAINE SPECIALITY CARE  BETHANY LIFE  BETHANY LUTHERAN HOME  BICKFORD SENIOR LIVING  BISHOP DRUMM CARE CENTER  BLACK HAWK LIFE CARE CENTER  BLESSING HEALTH KEOKUK  BLOOMFIELD CARE CENTER  BOONE COUNTY FAMILY MEDICINE             BOONE COUNTY HOSPITAL  BREMER COUNTY HEALTH DEPT  BRIARWOOD HEALTHCARE CENTER  BROADLAWNS MEDICAL CENTER                BROADLAWNS MEDICAL CENTER MICRO LAB  BUCHANAN COUNTY HEALTH CENTER            BUCHANAN COUNTY PUBLIC HEALTH DEPT       BUENA VISTA REGIONAL MEDICAL CENTER      BURGESS HEALTH CENTER                    BUTCHS WATER SERVICE  CALHOUN COUNTY HEALTH DEPT  CALVIN COMMUNITY  CARROLL CO PUBLIC HEALTH DEPARTMENT      CASA DE PAZ HEALTH CARE CENTER  CASS COUNTY MEMORIAL HOSPITAL            CEDAR FALLS HEALTHCARE  CENTERVILLE SPECIALTY CARE  CERRO GORDO CO JAIL  CHARITON SPECIALTY CARE  CHAUTAUQUA GUEST HOME 3  CHEROKEE MENTAL HEALTH INSTITUTE  CHEROKEE REGIONAL MEDICAL CENTER         CHEROKEE SPECIALTY CARE  CHI MERCY HOSPITAL  CHICKASAW COUNTY PUBLIC HEALTH           CLARENCE SENIOR LIVING NURSING HOME  CLARINDA CORRECTIONAL FACILITY  CLARINDA REGIONAL HEALTH CENTER          CLARKE CO PUBLIC HEALTH DEPT  CLARKE COUNTY HOSPITAL  CLARKSVILLE SKILLED NURSING REHAB CENTER  CLOVER RIDGE PLACE MAQUOKETA  COLLABORATIVE LAB SERVICES LLC           COLONIAL MANOR OF AMANA  COLONIAL MANOR OF ELMA  COLONIAL MANORS OF COLUMBUS COMMUNITY  COMMUNITY CARE CENTER  COMMUNITY HEALTH CARE                    COMMUNITY HEALTH CENTER OF FORT DODGE  COMMUNITY HEALTH CENTERS  COMMUNITY HEALTH SERVICES                COMPASS MEMORIAL HEALTHCARE  CONCORD CARE CENTER  CORRECTIONVILLE SPECIALTY CARE  CORYDON SPECIALTY CARE  COTTAGE GROVE PLACE  COUNTRY WINDS MANOR  COURTYARD ASSISTED LIVING  CRAWFORD COUNTY MEMORIAL HOSPITAL        CREST HAVEN CARE CENTRE  CRESTHEALTH  CRESTRIDGE INC  CRESTVIEW NURSING AND REHAB  CRESTVIEW SPECIALTY CARE  CROWN CLINICS                            DALLAS COUNTY HOSPITAL                   DANVILLE CARE CENTER  DAVENPORT LUTHERAN HOME  DAVIS COUNTY HOSPITAL                    DELAWARE CO PUBLIC HEALTH DEPT           DENISON CARE CENTER  DENISON FAMILY HEALTH CENTER  DENVER SUNSET HOME  DR ANDREWS PLASTIC SURGERY  DUBUQUE CO JAIL  DUBUQUE SPECIALTY CARE  DUMONT WELLNESS CENTER  EAGLE POINT HEALTH CARE CENTER  EASTERN STAR MASONIC HOME  EDGEWOOD CONVALESCENT HOME INC  ELKADER CARE CENTER  ELMWOOD CARE CENTRE  EMERY PLACE ASSIST LIVING - MEMORY CARE  EMMET CO PUBLIC HEALTH DEPT              EMMETSBURG CARE CENTER  ENGLISH VALLEY NURSING CARE CENTER  ENNOBLE NURSING AND REHABILITATION  ESSENCE OF LIFE HOSPICE  EVENTIDE  EVERYSTEP  EXIRA CARE CENTER  FAMILY MEDICINE AND MORE  FAMILY MEDICINE SPECIALISTS              FAMILY PHYSICIANS OF CEDAR RAPIDS  FAMILY PRACTICE CLINIC EMMETSBURG        FLOYD COUNTY MEDICAL CENTER              FLOYD VALLEY COMMUNITY HEALTH  FLOYD VALLEY HEALTH CLINIC  FLOYD VALLEY HOSPITAL                    FOREST RIDGE YOUTH SERVICES  FORT DODGE CORRECTION FACILITY           FREDERICKSBURG FAMILY HEALTH CLINIC      FRIENDLY HORIZON  FRIENDSHIP HAVEN INC.  FRIENDSHIP HOME ASSOCIATION  FRIENDSHIP VILLAGE RETIREMENT COMMUNITY  GARDEN VIEW CARE CENTER  GENESIS MEDICAL CENTER  GENESIS MEDICAL CENTER EAST              GEORGE C GRAPE COMMUNITY HOSP  GET WELL CLINIC  GLEN HAVEN HOME  GLENWOOD RESOURCE CENTER  GOLDEN AGE SKILLED NURSING  GOLDENROD MANOR  GOOD NEIGHBOR SOCIETY  GOOD SAMARITAN SOCIETY  GOOD SAMARITAN SOCIETY ALGONA  GOOD SAMARITAN SOCIETY DAVENPORT  GOOD SAMARITAN SOCIETY FOREST CITY  GOOD SAMARITAN SOCIETY GEORGE  GOOD SAMARITAN SOCIETY HOLSTEIN  GOOD SAMARITAN SOCIETY NEWELL  GOOD SAMARITAN SOCIETY OTTUMWA  GOOD SAMARITAN SOCIETY RED OAK  GOOD SAMARITAN SOCIETY WEST UNION  GOOD SHEPHERD INC  GRAND LIVING AT BRIDGEWATER  GRAND LIVING AT INDIAN CREEK  GRAND RIVER MEDICAL GROUP  GRANDVIEW HEALTH CARE CENTER  GRANDVIEW HEIGHTS INC  GREAT RIVER CARE CENTER  GREATER REGIONAL HEALTH  GREEN HILLS HEALTH CARE CENTER  GREENBELT HOME CARE                      GREENFIELD REHAB AND HEALTHCARE CENTER  GRINNELL HEALTH CARE  GUNDERSEN PALMER LUTHERAN  GUNDERSEN PALMER LUTHERAN HOSP/CLINICS  GUTHRIE COUNTY HOSPITAL                  GUTHRIE COUNTY PUBLIC HEALTH DEPT        GUTTENBERG CARE CENTER  GUTTENBERG MUNICIPAL HOSPITAL            HALCYON HOUSE  HALLMARK CARE CENTER  HAMILTON COUNTY PUBLIC HEALTH            HANCOCK COUNTY HEALTH SYSTEM  HANSEN FAMILY HOSPITAL                   HAPPY SIESTA CARE CENTER  HARDIN CO JAIL  HARMONY HOUSE HEALTH CARE CENTER  HAWARDEN REGIONAL HEALTHCARE  HAWKEYE CARE CENTER DUBUQUE  HEGG HEALTH CENTER-THERAPY POOL  HEGG MEMORIAL HEALTH CENTER              HENRY CO HEALTH CENTER  HERITAGE CARE CENTER  HIAWATHA CARE CENTER  HIGHLAND RIDGE RETIREMENT HOME  HIGLEY MANSION CARE CENTER  HILLCREST LIVING  HOPE HAVEN AREA DEVELOPMENT  HORN MEMORIAL HOSPITAL                   HORN PHYSICIANS CLINIC                   HOSPICE SERVING DAVIS WAPELLO COUNTIES  HUBBARD CARE CENTER  HUBBARD MEDICAL CLINIC  HUMBOLDT COUNTY MEMORIAL HOSPITAL        HUMBOLDT COUNTY PUBLIC HEALTH            INFINITY SKIN CARE  IOOF HOME AND COMMUNITY THERAPY CENTER  IOWA CITY HOSPICE  IOWA CITY REHAB AND HCC  IOWA CITY WATER DEPARTMENT  IOWA CORRECTIONAL INST FOR WOMEN         IOWA DEPT OF PUBLIC HEALTH  IOWA JEWISH SENIOR LIFE CENTER  IOWA MEDICAL CLASSIFICATION CTR  IOWA SPECIALTY HOSPITAL CLARION          IOWA SPECIALTY HOSPITAL-BELMOND          IOWA STATE MEDICAL EXAMINER              IOWA STATE PENITENTIARY  JACKSON CO REGIONAL HLTH CTR             JEFFERSON COUNTY HEALTH CENTER           KAHL HOME  KANAWHA COMMUNITY NURSING HOME  KAREN ACRES HEALTH CARE CENTER  KEOKUK COUNTY HEALTH CENTER              KEOKUK COUNTY MEDICAL CLINIC  KEOSAUQUA HEALTH CARE  KEOTA HEALTH CARE CENTER  KEYSTONE NURSING CARE CENTER  KINGSLEY SPECIALTY CARE  KLEIN CENTER  KNOXVILLE HOSPITAL AND CLINICS           KOSSUTH REGIONAL HEALTH CENTER           KOSSUTH REGIONAL HOSPITAL-HOSP LAB       LA PORTE CITY SPECIALTY CARE  LAB CORP PEOPLES COMM HEALTH CLINIC      LAKE MILLS CARE CENTER  LAKES REGIONAL HEALTHCARE                LAKESIDE SENIOR CARE  LANTERN FAMILY MEDICINE PLLC  LANTERN PARK SPECIALTY CARE  LEE CO JAIL  LEGACY POINTE  LENOX CARE CENTER  LIFESERVE BLOOD CENTER  LINDEN PLACE BARTELS  LINN MANOR CARE FACILITY  LONGHOUSE NORTHSHIRE LTD  LUCAS CO HEALTH CENTER                   LUTHER MANOR COMMUNITIES  LUTHERAN LIVING  LUTHERAN RETIREMENT HOME INC  LYNCH LIVESTOCK  MADISON CO MEMORIAL HOSPITAL             MADISON COUNTY MEDICAL ASSOCIATES        MADRID HOME FOR THE AGED  MAHARISHI INTERNATIONAL UNIVERSITY  MAHASKA HEALTH PARTNERSHIP               MANILLA MANOR  MANOR HOUSE CARE CENTER  MANORCARE HEALTH SERV WEST DES MOINES  MANORCARE HEALTH SERVICES CEDAR RAPIDS  MANORCARE HEALTH SERVICES DUBUQUE  MANORCARE HEALTH SERVICES WATERLOO  MAPLE CREST NURSING HOME  MAPLE MANOR VILLAGE  MAQUOKETA CARE CENTER  MAQUOKETA FAMILY CLINIC PC               MARIAN HOME  MARION COUNTY PUBLIC HEALTH DEPT         MAYFLOWER HOMES INC  MCCRARY-ROST                             MCFARLAND CLINIC AMES MAIN  MCFARLAND CLINIC CARROLL  MCFARLAND CLINIC FAMILY MEDICINE NORTH  MCFARLAND CLINIC JEFFERSON  MCFARLAND CLINIC MARSHALLTOWN  MCFARLAND CLINIC OF CARROLL              MCFARLAND CLINIC SOUTHSIDE               MCRHC-ST ANSGAR CLINIC                   MECHANICSVILLE SPECIALTY CARE  MEDICAL ASSOCIATES CLINIC                MEDICAL ASSOCIATES LABORATORY            MEDICAL CLINIC PC  MEDICAL CLINIC PC                        MENTAL HEALTH INSTITUTE  MERCY FAMILY MED OF MUSCATINE            MERCY FAMILY MEDICINE CORALVILLE         MERCY FAMILY MEDICINE OF IOWA CITY       MERCY HOSPITAL  MERCY MEDICAL CENTER LAB  MERCY PEDIATRIC CLINIC  MERCY SERVICES KALONA                    MERCY SERVICES TIPTON                    MERCY SERVICES WEST LIBERTY              MERCY SERVICES WILLIAMSBURG              MERCY URGENT CARE WEST                   MERCYONE ANTHON FAMILY MEDICINE CLINIC  MERCYONE CORRECTIONVILLE FAM MED CL  MERCYONE DES MOINES SEND OUTS  MERCYONE DUBUQUE MEDICAL CENTER  MERCYONE DYERSVILLE MEDICAL CENTER  MERCYONE DYERSVILLE SENIOR CARE  MERCYONE ELKADER MEDICAL CENTER  MERCYONE KINGSLEY FAMILY MEDICINE CLINIC  MERCYONE MEDICAL CENTER  MERCYONE MOVILLE FAMILY MEDICINE  MERCYONE NEW HAMPTON MED CENTER  MERCYONE NEWTON MEDICAL CENTER  MERCYONE NORTH IOWA MED CENTER  MERCYONE OELWEIN  MERCYONE PRIMGHAR MEDICAL CENTER  MERCYONE SINGING HILLS FAMILY MEDICINE  MERCYONE SINGING HILLS URGENT CARE  METHODIST JENNIE EDMUNDSON  METH-WICK HEALTH CENTER  MIDLANDS LIVING CENTER LLC  MILL VALLEY CARE CENTER  MILLS COUNTY PUBLIC HEALTH DEPARTMENT    MISSISSIPPI VALLEY HEALTHCARE AND  MITCHELL COUNTY REGIONAL HEALTH CTR      MONROE CO PUBLIC HEALTH  MONROE COUNTY HOSPITAL                   MONROE COUNTY HOSPITAL AND CLINIC  MONTEZUMA SPECIALITY CARE  MONTGOMERY CO MEMORIAL HOSPITAL  MONTGOMERY CO PUBLIC HEALTH  MONTROSE HEALTH CENTER  MORNING SUN CARE CENTER  MORNINGSIDE CARE CENTER  MOUNT CARMEL BLUFFS - SISTERS OF CHARITY  MOUNT PLEASANT CORRECTION FACILITY       MRE FAMILY CARE CLINIC LLC  MUSCATINE CO JAIL                        MUSCATINE COUNTY MEDICAL EXAMINER  MYRTUE MEDICAL CENTER                    NEW HAMPTON NURSING AND REHAB CENTER  NEW LONDON SPECIALTY CARE  NEWTON CORRECTIONAL FACILITY             NEWTON HEALTH CARE CENTER  NEWTON VILLAGE HEALTH CARE  NORA SPRINGS CARE CENTER  NORTH CENTRAL CORRECTIONAL FAC  NORTH IOWA JUVENILE DETENTION SERVICES  NORTH LIBERTY FAMILY HEALTH CENTRE PC    NORTHCREST COMMUNITY  NORTHCREST LIVING CENTER  NORTHCREST SPECIALTY CARE  NORTHERN MAHASKA SPECIALTY CARE  NORTHGATE CARE CENTER  NORTHRIDGE VILLAGE  OAKHILL ASSISTED LIVING  OAKNOLL RETIREMENT RESIDENCE  OAKVIEW INC  OAKVIEW NURSING AND REHAB  OAKWOOD CARE CENTER  OAKWOOD SPECIALTY  OBRIEN COUNTY PUBLIC HEALTH  OELWEIN HEALTHCARE CENTER  ON WITH LIFE ANKENY  ON WITH LIFE GLENWOOD  ONE VISION CLEAR LAKE  ONE VISION FORT DODGE  ONEOTA VILLAGE  OSAGE REHABILITATION AND HEALTH  OSCEOLA REGIONAL HEALTH CENTER  OSKALOOSA CARE CENTER  OSSIAN SENIOR HOSPICE  PALO ALTO COUNTY HOSPITAL                PARK CENTRE  PARK VIEW REHABILITATION AND CARE CENTER  PARK VISTA RETIREMENT LIVING - CAMANCHE  PARKRIDGE SPECIALITY CARE  PARKVIEW CARE CENTER  PELLA REGIONAL HEALTH CENTER             PERRY LUTHERAN HOME EDEN ACRES CAMPUS  PERRY LUTHERAN HOMES KINGS GARDEN CAMPUS  PINICON PLACE  PINNACLE SPECIALTY CARE  PLEASANT ACRES CARE CENTER  PLEASANT VIEW CARE CENTER  PLEASANTVIEW HOME  POCAHONTAS MANOR CARE CENTER  POLK CO HEALTH DEPT  POLK CO JAIL  POTTAWATTAMIE CO JAIL  PRAIRIE GATE  PRAIRIE VIEW NURSING HOME  PRAIRIE VISTA VILLAGE  PRELUDE BEHAVORIAL SERVICES  PREMIER ESTATES  PREMIER ESTATES OF MUSCATINE  PRIMARY HEALTH CARE - THE PROJECT  PRIMARY HEALTH CARE EAST CLINIC          PRIMARY HEALTH CARE INC  PRIMARY HEALTH CARE INC                  PROGRESS EAST  PROGRESS INDUSTRIES (SHIP TO)  PROGRESS NORTH  PROGRESS WEST  PROMISE COMMUNITY HEALTH CENTER          PROTEUS MIGRANT HEALTH - DES MOINES  QHC WINTERSET NORTH  RANDY R ROBINSON MD PC  RED OAK REHAB AND CARE  REGENCY CARE CENTER AND ASSISTED LIVING  REGENCY PARK NURS AND REHAB CENTER  REGIONAL HLTH SERVICES OF HOWARD CO      REGIONAL MEDICAL CENTER                  REHABILITATION CENTER OF ALLISON  REHABILITATION CENTER OF BELMOND  REHABILITATION CENTER OF HAMPTON  REHABILITATION CENTER OF LISBON  RHEUMATOLOGY ASSOCIATES PC  RICEVILLE FAMILY CARE AND THERAPY CENTER  RIDGEWOOD SPECIALTY CARE  RINGGOLD COUNTY HOSPITAL                 RISEN SON CHRISTIAN VILLAGE  RIVER HILLS FAMILY MEDICINE  RIVER HILLS VILLAGE  ROCK RIDGE RESIDENTIAL CARE  ROCKWELL COMMUNITY NURSING HOME  ROLLING GREEN VILLAGE CARE CENTER  ROSE HAVEN NURSING HOME  SALEM LUTHERAN HOMES  SAVANNAH HEIGHTS  SCATTERGOOD FRIENDS SCHOOL  SCENIC LIVING COMMUNITIES  SCOTT CO HEALTH DEPT  SCOTT CO JAIL  SCOTTISH RITE PARK  SEIBHC  SHADY OAKS  SHENANDOAH MEMORIAL HOSPITAL             SHENANDOAH PHYSICIANS CLINIC             SIMPSON MEMORIAL HOME INC                SIOUX CENTER HEALTH                      SIOUXLAND DISTRICT HEALTH  SOLON FAMILY PRACTICE CLINIC             SOLON NURSING CARE CENTER  SOUTH CREST MANOR  SOUTHEAST IOWA REGIONAL MEDICAL CENTER  SOUTHERN HILLS SPECIALTY CARE  SOUTHFIELD WELLNESS COMMUNITY  SOUTHRIDGE SPECIALTY CARE  SPENCER MUNICIPAL HOSPITAL               SPRING VALLEY ASSISTED LIVING  SPURGEON MANOR  ST ANTHONY NURSING HOME  ST ANTHONY REGIONAL HOSPITAL  ST LUKES HOMES AND SERVICES  STEWART MEMORIAL COMM HOSPITAL  STONEHILL FRANCISCAN SERVICES  STONEY BROOK VILLAGE  STRATFORD SPECIALTY CARE  STRAWBERRY POINT LUTHERAN HOME  SUNNY HILL CARE CENTER  SUNNY KNOLL CARE CENTRE  SUNNY VIEW CARE CENTER  SUNNYCREST MANOR  SUNRISE HILL CARE CENTER  SUNRISE RETIREMENT COMMUNITY  TAYLOR CO PUBLIC HEALTH  THE ALVERNO SENIOR CARE  THE CEDARS OF MADRID  THE COTTAGES  THE IVY AT DAVENPORT  THE MADISON  THE SHORES  THE VILLAGE  THOMAS REST HAVEN  THORNTON MANOR NURSING/CARE CENTER  TIMELY MISSION NURSING HOME  TITONKA CARE CENTER  TOWNCREST INTERNAL MEDICINE              TYSON FOODS INC  U OF I STUDENT HEALTH SERVICES           UIHC PATHOLOGY                           UNI STUDENT HEALTH  UNITED COMMUNITY HEALTH CENTER           UNITYPOINT HEALTH FINLEY HOSPITAL  URBANA FAMILY MEDICAL CLINIC  URBANDALE HEALTH CARE CENTER  VALLEY VIEW COMMUNITY  VALLEY VUE CARE CENTER  VAN BUREN COUNTY HOSPITAL  VAN DIEST MEDICAL CENTER  VAN HORNE FAMILY MEDICAL CLINIC  VERMEER OCCUPATIONAL HEALTH  VETERANS MEMORIAL HOSPITAL  VILLAGE NORTHWEST UNLIMITED  VINTAGE HILLS OF INDIANOLA  VINTON FAMILY MEDICAL CLINIC  VINTON LUTHERAN HOME  VIRGINIA GAY HOSPITAL  VISTA PRAIRIE AT FIELDCREST  VISTA WOODS CARE CENTER  WAGGONER PEDIATRICS OF CENTRAL IOWA      WASHINGTON COUNTY HOSPITAL AND CLINIC    WATERFORD FAMILY MEDICINE  WAVERLY HEALTH CENTER                    WAYNE COUNTY HOSPITAL                    WAYNE COUNTY PUBLIC HEALTH  WCHC COLUMBUS JUNCTION CLINIC  WEBSTER COUNTY HEALTH DEPARTMENT         WELAND LABS  WESLEY ACRES RETIREMENT HOME  WESLEYLIFE HERITAGE HOUSE  WEST BRANCH FAMILY PRACTICE CLINIC       WEST DES MOINES EMS  WEST DES MOINES WATER WORKS  WEST HAVEN COMMUNITY  WEST LIBERTY FOODS SAFETY  WEST RIDGE SPECIALTY CARE  WESTBROOK ACRES  WESTERN HOME COMMUNITIES  WESTMONT CARE CENTER  WESTVIEW ACRES  WESTVIEW CARE CENTER  WESTWING PLACE  WESTWOOD SPECIALTY CARE  WHEATLAND MANOR  WILLOW DALE WELLNESS VILLAGE  WILLOW GARDENS CARE CENTER  WILTON RETIREMENT COMMUNITY  WINDMILL MANOR  WINDSOR MANOR ALGONA  WINDSOR MANOR GRINNELL  WINDSOR MANOR INDIANOLA  WINDSOR MANOR OF ESTHERVILLE  WINDSOR MANOR SHENANDOAH  WINDSOR MANOR VINTON  WINDSOR MANOR WEBSTER CITY  WINNESHIEK MEDICAL CENTER LAB  WINSLOW HOUSE CARE CENTER  WOODBURY CO JAIL  WOODWARD ACADEMY  WOODWARD RESOURCE CENTER  WRIGHT COUNTY PUBLIC HEALTH DEPT     </t>
  </si>
  <si>
    <t>Newborn Screening, Maternal Screening, Molecular, Serology, Microbiology, Bacteriology</t>
  </si>
  <si>
    <t>All clinical and diagnostic tests.  Newborn Screening.</t>
  </si>
  <si>
    <t>ID</t>
  </si>
  <si>
    <t>Plan to move forward with implementing HL7 ETOR for Ordering first, then maybe Reporting</t>
  </si>
  <si>
    <t>The State PHL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1/24: 12.9 upgrade is complete. CSV file converts to electronic order into LIMS. Also working on full ETOR interface.   AK, Q3: CSV ETOR process in place in moment that converts into HL7. Also Working on full HL7 ETOR process with a vendor, but that's in testing phase right now.</t>
  </si>
  <si>
    <t>The LIMS system</t>
  </si>
  <si>
    <t>IL</t>
  </si>
  <si>
    <t xml:space="preserve">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t>
  </si>
  <si>
    <t>Currently the Molecular Laboratory has  ETOR fully implemented for our COVID-19/SARS-CoV-2 molecular testing.</t>
  </si>
  <si>
    <t>Currently the molecular Laboratory has ETOR fully implemented for our COVID -19/SARS-Cov-2 molecular testing.</t>
  </si>
  <si>
    <t>IN</t>
  </si>
  <si>
    <t>Electronic Reporting (Lab Electronic Results Interface, ROI)</t>
  </si>
  <si>
    <t>LimsNet (homegrown web portal)</t>
  </si>
  <si>
    <t>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YA (12/09): Currently Abbott is working on analyzing the current STARLIMs system in IN and working to provide a quote and timeline for upgrading to version 12.     AK, Q3: Due to delays with legal and STARLIMS, anticipated timeline is pushed back to later in summer 2022.     JT Q4: Expecting upgrade to take a year, starting now so updated timeline to May 2023</t>
  </si>
  <si>
    <t xml:space="preserve">IDOH Lab does not support HL7-based ETOR with any provider.  IDOH Lab has web-portal-based ETOR implemented in its STARLIMS system for lab areas including:  Bacteriology, virology, mycobacteriology, and serology.  </t>
  </si>
  <si>
    <t>KS</t>
  </si>
  <si>
    <t>FrontRunner, LabXchange</t>
  </si>
  <si>
    <t>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on Neonatal data now.     YA (11/30): Sending of LIMSi/LRN Messages in on hold due to staffing changes with their LIMS Admin. Also for HL7 ETOR, starting to work with 2 Hospitals. For ETOR WebPortal, using LabOnline for Electronic Reporting while using LabXchange for Electronic Ordering. And currently not sure on the status of use of iConnect LWP, KS PHL will double check on this!     AK, Q3: No plans to change systems. Looking to upgrade to version 13. Anticipated timeline is about 3-6 months. Before upgrade, have to convert internal reporting off of old system to new system that can integrate - once that is complete, will put schedule together to confirm the 3-6 month timeline,.</t>
  </si>
  <si>
    <t xml:space="preserve">OLS has implemented ETOR for the majority of COVID testing using LabXchange to interact with our LIMS system. </t>
  </si>
  <si>
    <t>KY</t>
  </si>
  <si>
    <t>2.1.20</t>
  </si>
  <si>
    <t>Psyche NucleoLIS</t>
  </si>
  <si>
    <t>Psyche Product (Outreach)</t>
  </si>
  <si>
    <t>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t>
  </si>
  <si>
    <t>Microbiology and Environmental Branches - Psyche Outreach web portal for ordering and reporting.     Newborn Screening Branch - KY Child for ordering and KOG Newborn Screening Reports Portal for reporting.</t>
  </si>
  <si>
    <t>Microbiology and Environmental Branches - Psyche Outreach web portal for ordering and reporting.    Newborn Screening Branch - KY Child for ordering and KOG Newborn Screening Reports Portal for reporting.</t>
  </si>
  <si>
    <t>LA</t>
  </si>
  <si>
    <t>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t>
  </si>
  <si>
    <t xml:space="preserve">1.	IntergyEHR/STARLIMS Interface: As of Feb 10th, the IntergyEHR to StarLIMS interface is live for all 64 Public Health Units. Tests can be ordered in Intergy EHR and will be sent to StarLIMS via HL7 messages. Results will go from StarLIMS back to Intergy EHR via HL7.  2.	APHL/iConnect Lab Web Portal (LWP): This portal is currently available to any healthcare provider that would like to submit COVID-19 samples.  We will start implementing Full LWP version to include all testing performed at the OPH Lab.  3.	STARLIMS Portal: This STARLIMS HTML5 Web Portal is for any healthcare providers that would like to submit clinical samples to OPH Lab.  i.e. School Based Health Center submitting surveillance STD test samples. </t>
  </si>
  <si>
    <t xml:space="preserve">1.	IntergyEHR/STARLIMS Interface: As of Feb 10th 2022, the IntergyEHR to StarLIMS interface is live for all 64 Public Health Units. Tests can be ordered in IntergyEHR and will be sent to StarLIMS via HL7 messages. Results will go from StarLIMS back to IntergyEHR via HL7.  2.	APHL/iConnect Lab Web Portal (LWP): This portal is currently available to any healthcare provider that would like to submit COVID-19 samples.  Implementation of the Full LWP version to include all testing performed at the OPH Lab began on February 25th 2022 and is ongoing.  3.	STARLIMS Portal: This STARLIMS HTML5 Web Portal is for any healthcare providers that would like to submit clinical samples to OPH Lab.  i.e. School Based Health Center submitting surveillance STD test samples. </t>
  </si>
  <si>
    <t>LAC</t>
  </si>
  <si>
    <t>SunQuest</t>
  </si>
  <si>
    <t>The Sunquest Orders and Result Manager (formerly called Atlas Physician Portal)</t>
  </si>
  <si>
    <t>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PEH team has transitioned to using the Atlas physician portal for their large events. Over the past several months, the number of events using the portal increased. A total of 8 mobile label printers were deployed and additional office-type label printers were provided to expand sample submission. The STD and TB test builds are still in development. We are also working to implement Legionella urinary antigen to be available in the portal. San Diego Public Heath Lab would like to use the portal to send us STD tests and we hope to have them on board by June 2022.</t>
  </si>
  <si>
    <t>Sunquest LIS, Atlas Physician Portal</t>
  </si>
  <si>
    <t>MA</t>
  </si>
  <si>
    <t>BtB; LabWorks; IML</t>
  </si>
  <si>
    <t>To be determined</t>
  </si>
  <si>
    <t>Persivia (but will be transitioning to Horizon)</t>
  </si>
  <si>
    <t>MA achieved MU stage 3 certification of the ELR portal in October 2018, thereby conferring stage 3 ELR certification for all submitting facilities. MA receives approximately 97% of all laboratory reports via ELR.  All 351 local health departments are using MAVEN for their surveillance and case management needs.      KP: ETOR will be integrated into new Horizon product (will be all in one system).  YA: Currently in the requirements gathering phase. And the transition is taking some time for the MA PHL team as their trying to understand the Horizon terminology which varies from their Homegrown LIMs terminology.   YA (12/14): Continuing the requirements gatherings and terminology process for transition to the new LIMS and have worked with an additional 1 - 2 labs/facilities.   AK, Q4: Will go back out to bid again in mid-July will put out new RFR to select new vendor. Also in process of disengaging with Horizon. Have re-evaluated requirements to ensure they won't have same problem again. Hope to have vendor selected in January 2023, and implemented by January 2024.</t>
  </si>
  <si>
    <t>Isolation, Blood Lead, TB</t>
  </si>
  <si>
    <t>Isolation, Blood lead, TB</t>
  </si>
  <si>
    <t>MD</t>
  </si>
  <si>
    <t>Starlims upgrade estimated date of completion is the end of 2021. The Lab Web Portal is a web portal that we have to support ETOR. It is interfaced with our LIMS in that is sends HL7 messages to our LIMS currently, and received PDF reports from our LIMS. https://lwp-web.aimsplatform.com/md/#/login         Lab-Web Portal is our only ETOR option for ARLN testing. However, we have ETOR for several other testing areas at MDH- for Rabies testing (Human and animal), gonorrhea/chlamydia NAAT testing, syphilis RPR, and Hep B. COVID-19 testing has been folded into the LWP as well.    The Food Microbiology section in the Division of Environmental Sciences used the newly upgraded StarLIMS food testing platform that went live in May to respond to a CDC backyard poultry outbreak investigation request. The sample requisitions were submitted from the field by collectors in near real-time to the Food Microbiology Lab, where the environmental samples were tested and the Salmonella strain isolated (and subsequently sequenced).  This upgrade contributed to the work noted on the Salmonella Muenchen investigation (https://www.cdc.gov/salmonella/backyardpoultry-05-21/details.html).    YA: STARLIMs upgrade date of completion was pushed out to the end of 2021 because of security related measures.   AK: Currently, LIMS system is not functional due to security incident from December 2021. MD team looking to bring STARLIMS 11 into production and hoping to implement by end of BP3, but timeline may extend further out.    JT 6/1/22: Still working on getting Starlims v 9 up and running before working on upgrade.</t>
  </si>
  <si>
    <t xml:space="preserve">Newborn Screening Division, Molecular Biology -- Diagnostics and Epidemiology, Clinical Microbiology, Virology and Immunology.   Test areas include Hepatitis, HIV, Viral Culture, Influenza PCR, COVID-19 Testing, CRE Colonization Testing, Clinical Bacteriology, Parasitology. Not all testing areas listed exclusively use ETOR, but each of the above is using ETOR with at least one, if not many providers. </t>
  </si>
  <si>
    <t>ME</t>
  </si>
  <si>
    <t xml:space="preserve">StarLIMS v12 upgrade is complete  </t>
  </si>
  <si>
    <t>Currently we do not have any providers that are fully implemented with our PHL regarding ETOR.  At this time we only have providers that user our covid portal for ETOR.</t>
  </si>
  <si>
    <t>MH</t>
  </si>
  <si>
    <t>EA: Have created a LIMS proposal a year ago. CDC PO is helping coordinate LIMS options. CDC will set up call maybe with OpenELIS foundation to get more information about that LIMS.  AK: No updates regarding OpenELIS. LIMS is being developed within existing HIS by the vendor and working towards full implementation, but not complete yet. Focused on COVID testing first to get implemented in system rather than manual entry. COVID testing may almost be ready, but unsure timeline for system to be fully live.  AK, Q4; Working with HIS vendor to work on LIMS. Team is understaffed.</t>
  </si>
  <si>
    <t>None at this time</t>
  </si>
  <si>
    <t>MI</t>
  </si>
  <si>
    <t>Homegrown application</t>
  </si>
  <si>
    <t xml:space="preserve">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AK, 11/23: Upgrade process to STARLIMS v12 is going slow and steady. Their version 10.5 was very customized, so they're taking care to evaluate what customizations are required vs. which they can do without in new upgraded LIMs version. </t>
  </si>
  <si>
    <t>85 distinct submitters including Health Centers, Health Depts, Hospitals, Animal Control Centers, PH Labs, Pediatric Offices, etc.)  use ETOR (web) to State PH Lab; 0 for ETOR (HL7) to State PH Lab</t>
  </si>
  <si>
    <t>85 distinct submitters, including Health Centers, Health Depts, Hospitals, Animal Control Centers, PH Labs, Pediatric Offices, etc. use ETOR (web) to PH State Lab; 0 for ETOR (HL7) to State PH Lab.</t>
  </si>
  <si>
    <t>91 distinct submitters, including Health Centers, Health Depts, Hospitals, Animal Control Centers, PH Labs, Pediatric Offices, etc. use ETOR (web) to PH State Lab.  0 for ETOR (HL7) to State PH Lab.</t>
  </si>
  <si>
    <t>MN</t>
  </si>
  <si>
    <t>Harvest (Orchard)</t>
  </si>
  <si>
    <t>currently working on ETOR, not dependent on LIMS upgrade &amp; trying to find partners for a pilot; AK: No partner identified yet.</t>
  </si>
  <si>
    <t>In progress, not dependent on LIMS upgrade</t>
  </si>
  <si>
    <t xml:space="preserve">Update 4/20/22: IT project has started for upgrading Oarchard.  Likely moving to version 13 and defining scope of the upgrade--base upgrade vs. implementing some "bells and whistles" right away as part of the official IT project.     Update: Orchard upgrade to version 12 is delayed--we have a version of 12 running on a test server but staff have not had a chance to test it.  Extending upgrade to the fall.    KP: 	likely upgrading to version 12 within the next quarter. Upgraded Copia and servers.   Orchard is live. PHL have updated Orchard to include ask on order entry data and they are working to rollout ETOR (slowly) focusing on COVID and Flu for now. MEDSS staff continue to have weekly meetings with PHL Orchard team to stay informed of developments.    Update: 10/27/21: upgrade delayed new goal for Q1 2022  Still determining a pilot site for the HL7 ETOR while a contract is in place with the HIE in MN for the Web Portal ETOR. Lab is working with them and reviewing messages. Have identified a pilot site but testing has not begun. Aiming for a timeline of Feb 2022.     Update 01/24/22: Upgrade to version 12 or 13 of Orchard software delayed until after March 2022. Proof of concept testing of ETOR completed in fall 2021, but clinical partner not yet identified. </t>
  </si>
  <si>
    <t>No systems at this time</t>
  </si>
  <si>
    <t>No systems/programs at the PHL with ETOR interfaces.</t>
  </si>
  <si>
    <t>MO</t>
  </si>
  <si>
    <t>3.6.8.3</t>
  </si>
  <si>
    <t>October 31, 2022 for Bidirectional ETOR feed</t>
  </si>
  <si>
    <t xml:space="preserve">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AK: In middle of updating LIMS systems currently. Will update version number on form or e-mail to EDX. </t>
  </si>
  <si>
    <t xml:space="preserve">SPHL does not have any health care providers that are utilizing ETOR. Once the contracted is finalized and LWP expanded, we will begin working with our healthcare providers to start utilizing the Lab Web Portal for ordering all clinical tests. We will also start working with our pilot submitter to set up our first EMR interface. </t>
  </si>
  <si>
    <t xml:space="preserve">At this time, MSPHL does not have a fully implemented ETOR (HL7) interface with any of our providers. Once the contract with our ETOR vendor is finalized, ideally in March, we will begin the implementation with our pilot provider. </t>
  </si>
  <si>
    <t xml:space="preserve">At this time, MO PHL does not have any established ETOR interfaces established. ETOR contract is in final stages of processing. Once finalized and signed, MO PHL will begin process of interfacing with pilot submitter. </t>
  </si>
  <si>
    <t>MP</t>
  </si>
  <si>
    <t>CareVue</t>
  </si>
  <si>
    <t>Carevue (Medsphere)RPMS (Indian Health Services)</t>
  </si>
  <si>
    <t>12/2/2021 Update: Carevue went live Nov 1 2021.     KP: Current LIMS is RPMS (Indian Health Services). Targeting to move to CareVue LIMS in January 2021 Currently using RPMS IHS system EHR (all those components are being transitioned to new CareVue system). CareVue is an LIS. Separately, have an interface mechanism called data innovations that helps interface some devices one way with LIS. Third piece is ELR feeds coming in from the labs. Inventory system called Health Line linked to CareVue soon is the fourth component.  Current status of LIMS: documenting requirements needed from a lab perspective. Have had vendor discussions, but need to go into those discussions with a document of the lab's needs. Working with labs to list out the core outputs the labs need. Put a pause on continued vendor assessments until the requirements are well documented.        6/1: soft launch of CareVue on August 15, 2021 and full implementation by September  9/7: Plans to transition/implement CareVue by the end of October 2021. Biggest challenge for the transition is the Patient Registry Module (RCM) and have potential plans to overcome this challenge and fully implement the EHR.     AK, Q3: Interfaced all lab devices, except 2. It's going well and cuts down on data entry, but still a work in progress.</t>
  </si>
  <si>
    <t xml:space="preserve">CHCC PHLoratory receives electronic test ordering and reporting via CareVue and PowerBi. </t>
  </si>
  <si>
    <t>MS</t>
  </si>
  <si>
    <t>8.0.2</t>
  </si>
  <si>
    <t>EPIC Beaker</t>
  </si>
  <si>
    <t>Web portal for test orders for COVID?</t>
  </si>
  <si>
    <t>KP: Trying to acquire web portal, also planning on expanding ETOR efforts this year.    YA: Currently selecting pilot sites for ETOR web portal. Continue to be in the early stages of implementing ETOR web portal.     YA (12/15): MS has plans to transition to a new LIMS. The RFP has been posted and will select a vendor in the new year. Aiming for transition to the new LIMS by July 2023. New LIMS can either be Apollo's Cloud-based LIMS or a completely new vendor. Also pilot sites have been selected and some testing has begun but a portal has not been set-up yet. Initially portal will be for COVID but then expand to all other conditions. Work for web portal is also dependent on type of LIMS vendor MS selects.     AK, Q4: MS team looked in to setting up a web portal for COVID, but did not complete that project after the initial waves settled down.</t>
  </si>
  <si>
    <t>Apollo LIMS</t>
  </si>
  <si>
    <t>MT</t>
  </si>
  <si>
    <t>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AK: MT team currently has 2 Orchard products, and hoping to add  web-based functionality and move away from Harvest. Anticipate starting the transition in March 2022, and project duration is estimated to be about 8-12 months.</t>
  </si>
  <si>
    <t>All systems</t>
  </si>
  <si>
    <t>All programs</t>
  </si>
  <si>
    <t>All of them</t>
  </si>
  <si>
    <t>NC</t>
  </si>
  <si>
    <t xml:space="preserve">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continued plans to expand iConnect LWP for all conditions beyond COVID, and discussions with APHL are taking place.     AK, Q3: In final stage of contracting with APHL for ETOR solution. Had gone through all state approvers, so expecting to get signature by end of the week and then will have a project kick-off. Will schedule kick-off with APHL as soon as they're available. </t>
  </si>
  <si>
    <t xml:space="preserve">At SLPH, APHL LWP solution for COVID-19 only. Newborn Screening uses a custom electronic order system. </t>
  </si>
  <si>
    <t>At SLPH, APHL LWP solution for COVID-19 only. Newborn Screening uses a custom electronic order system.</t>
  </si>
  <si>
    <t>ND</t>
  </si>
  <si>
    <t>V12</t>
  </si>
  <si>
    <t>2 tertiary hospitals, a reference lab, and 2 smaller practices are connected for HL7 ETOR. Most ETOR is flowing through HIN. Leasing out EHRs so critical access hospitals are also getting ETOR capabilities. So may have one connection with a system, but it covers multiple locations</t>
  </si>
  <si>
    <t xml:space="preserve">Abbott Starlims and the APHL Laboratory Web Portal </t>
  </si>
  <si>
    <t>1. Starlims  2. Lab Web Portal- Hosted by iConnect.</t>
  </si>
  <si>
    <t>Starlims  Lab Web Portal- hosted by iConnect</t>
  </si>
  <si>
    <t>NE</t>
  </si>
  <si>
    <t>8.1.1005</t>
  </si>
  <si>
    <t>in-house</t>
  </si>
  <si>
    <t xml:space="preserve">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t>
  </si>
  <si>
    <t>Nebraska PHL</t>
  </si>
  <si>
    <t>NH</t>
  </si>
  <si>
    <t>v12.9</t>
  </si>
  <si>
    <t>Pilot project slowed down/stopped when Dept of Corrections staff changed and method of connectivity between DHHS and DOC shifted to API from more traditional sFTP.  Unsure whether we can expect DOC  to reengage; AK, Q4: Interest from health departments so NH team thinking of steering more towards them. No updates re: DOC</t>
  </si>
  <si>
    <t xml:space="preserve">upgrade process:  12.9 in test. Migrating reports, A decision has been made on 12.9 vs 13. The PHL staff who was leading this effort has dropped to part-time and a new LIMS admin has been hired (W Lamothe).     ETOR:  Project with DOC; awaiting DOC to choose a method of connectivity with SoNH network. Will resume when DOC ready.   </t>
  </si>
  <si>
    <t xml:space="preserve">Microbiology Testing Laboratory, Virology Testing Laboratory, Sexually Transmitted Infections Testing Laboratory, Arboviral Testing Laboratory , HIV Testing Laboratory    No Hospitals or PHLs have been onboarded for test ordering.  We currently have 182 Clients using LabOnline for receiving reports  We have ~62 clients (primarily Longterm care facilities, correctional facilities, visiting nurse associations, and local health departments) using LabOnline to order tests  </t>
  </si>
  <si>
    <t xml:space="preserve">Microbiology Testing Laboratory, Virology Testing Laboratory, Sexually Transmitted Infections Testing Laboratory, Arboviral Testing Laboratory , HIV Testing Laboratory.  Note:    For COVID Testing,  PHL has 122 facilities using the web portal for both submitting tests and receiving reports.  These facilities include nursing homes, long-term care facilities, state and federal prisons, visiting nurse programs, and local health departments.    For  STD programs, PHL has only two facilities, 2 local health departments, who submit samples and receive reports via our web-portal.           For samples submitted for epidemiological studies,  PHL has 17 hospital facilities who receive reports via  web portal   </t>
  </si>
  <si>
    <t>Micro, Virology, STD, Arboviral, HIV</t>
  </si>
  <si>
    <t>NJ</t>
  </si>
  <si>
    <t>Copia/Sequoia</t>
  </si>
  <si>
    <t>Once we finish our LIMS upgrade, we plan to circle around and start implementing Bi-lateral HL7 interfaces for specific sites as requested.</t>
  </si>
  <si>
    <t>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AK: Copia, NJ's outreach application (online ordering/reporting mechanism) is live. POC module will go live next week. Enterprise application (in-lab software upgrade) will start production in a couple weeks and anticipate completion is early 2023. Working with APHL and CDC to get Binex tests on 2.5, which will be live next week. As upgrade LIMS system, tests will be moved up to new system and will be pushing out 2.5.1 messages.</t>
  </si>
  <si>
    <t>None as of Now</t>
  </si>
  <si>
    <t>If "Fully implemented" is considered a bi-lateral HL7 interface between our LIMS and a providers EHR then, we currently do not have any interfaces built yet.  We do have plans to build out projects with certain providers once our LIMS is fully upgraded.  However, we do have 90% of our providers using our Online Ordering System.</t>
  </si>
  <si>
    <t>0 as of now.</t>
  </si>
  <si>
    <t>NM</t>
  </si>
  <si>
    <t>Actively working on implementation for ordering and reporting, should be in place by December 2022.</t>
  </si>
  <si>
    <t>NMDOH has created a local instance for ordering</t>
  </si>
  <si>
    <t>The lab can report electronically.  COVID-19 has created a situation where testing in the Public Health Offices has had to create an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a possibility in the future to interface the lab instruments into the NM LIMs.</t>
  </si>
  <si>
    <t>Clinical Testing in the General Microbiology, Virology/Serology and Molecular Biology sections.  The medical investigator can also electronically order testing.</t>
  </si>
  <si>
    <t>Clinical testing in the General Microbiology, Virology/Serology and Molecular Biology sections. The medical investigator can also order tests and view results using the interface.</t>
  </si>
  <si>
    <t>NV</t>
  </si>
  <si>
    <t>Once the STARLIMS V12 upgrade is complete</t>
  </si>
  <si>
    <t>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AK: Delayed transition of upgraded LIMS due to COVID surge. NV team is starting to transition SARS-COV-2 over now, and then will move clinical testing in stages so can validate at each phase. By end of 2022, all clinical testing should be transitioned over, and then environmental transition will happen the first part of 2023. NV team is also setting up 3 more HL7 interfaces with more rural facilities. Test messages are flowing with PHLIP in test message suite, and NBS is nearly complete.</t>
  </si>
  <si>
    <t>eCW, CovidAPP, Genome Testing</t>
  </si>
  <si>
    <t xml:space="preserve">NSPHL - Patagonia (WCHD Clinic and COVID testing)  NSPHL - EpiTrax (SNPHL COVID testing)  NSPHL - eClinical Works (CCHHS Clinic and COVID testing)  SNHD-eCW, CovidApp, Genome Testing    </t>
  </si>
  <si>
    <t>NY</t>
  </si>
  <si>
    <t>CLIMS</t>
  </si>
  <si>
    <t>CLIMS Modernization</t>
  </si>
  <si>
    <t>Custom (In-house)</t>
  </si>
  <si>
    <t xml:space="preserve">Custom LIMS are constantly in a state of enhancements. Versions don't have much meaning since it's in a constant state of enhancements    Migrating to a new platform by March 2024, being rolled out module by module. CLIMS is a suite of applications. Receive HL7 orders in and have a web portal to support both electronic ordering and reporting.     Moving to a new system, but CLIMS Classic will be online throughout the transition and as modules are stood up, CLIMS Classic will be retired. No new date for the transition, but it will be past March 2024.      YA: Working toward a March 2024 upgrade date.  AK, Q3: Upgrade ongoing.  AK, Q4: </t>
  </si>
  <si>
    <t>CLIMS   Natus (A.K.A. Newborn Screening)</t>
  </si>
  <si>
    <t xml:space="preserve">CLIMS Natus (A.K.A. Newborn Screening)  </t>
  </si>
  <si>
    <t>CLIMS, Natus (A.K.A. Newborn Screening)</t>
  </si>
  <si>
    <t>NYC</t>
  </si>
  <si>
    <t>Cerner</t>
  </si>
  <si>
    <t>XML currently, not HL7. LIMS accepts XML messages not HL7. Cerner product will have HL7 capabilities</t>
  </si>
  <si>
    <t>Homegrown</t>
  </si>
  <si>
    <t>Starlims vendor is sun setting the Starlims version 10.7 in October 2019 and has warned NYC PHL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1/10/2022: Expected completion date is now end of 2022 it was delayed due to the reorganization of the vendor. NYC PHL team has had their kick-off call with Cerner.   AK, Q3 STARLIMS update on hold right now due to vendor re-structuring. Have not received any updates from vendor when they anticipate starting the update.</t>
  </si>
  <si>
    <t>eOrder (web portal) is used for healthcare providers across NYC to sign up and place electronic orders that are interfaced with the PHL's STARLIMS Laboratory Information System. As of January 31, 2022 there are 245 submitters (healthcare providers) that are enrolled in eOrder.    The main LIMS system at PHL, STARLIMS, has a direct integration (EMR) with the following organizations:    - Office of Chief Medical Examiner  - STI Clinics  - Tuberculosis Clinics</t>
  </si>
  <si>
    <t>OH</t>
  </si>
  <si>
    <t>Plus</t>
  </si>
  <si>
    <t>LITS</t>
  </si>
  <si>
    <t>DSIG (Data Systems Integration Group)</t>
  </si>
  <si>
    <t>08-31-2022 new system functionality</t>
  </si>
  <si>
    <t>ODH</t>
  </si>
  <si>
    <t xml:space="preserve">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AK, Q4: Will identify new go-live date in the next week or so, still finalizing. </t>
  </si>
  <si>
    <t xml:space="preserve">No systems or programs in our PHLoratory have implemented any ETOR. </t>
  </si>
  <si>
    <t>No systems or programs in our PHLoratory have implemented any ETOR.</t>
  </si>
  <si>
    <t>OK</t>
  </si>
  <si>
    <t>In house</t>
  </si>
  <si>
    <t xml:space="preserve">ETOR is via XML currently, not HL7. Plans in the future to maybe implement HL7 ETOR.  Have HL7 ETOR in place for resulting for COVID only. The ordering is still manual.    Currently in contract negotiations for the LIMs transition.   AK, Q3: Discussions are still ongoing regarding LIMS system. Still plan to transition to Orchard, no timeline in mind. </t>
  </si>
  <si>
    <t>OR</t>
  </si>
  <si>
    <t>Contracted Homegrown ETOR project to JMichael Consulting and project is Ongoing</t>
  </si>
  <si>
    <t>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AK, Q3: Version upgrade planned on May 1st. Developing Rhapsody routes to support the web portal for ETOR with technical consultants. Still underway and ongoing on iterative basis. No timeline in mind quite yet.</t>
  </si>
  <si>
    <t>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Marion County Health Department. RESULTS ONLY- Hood River County Health Department.</t>
  </si>
  <si>
    <t>HL7 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Washington County Health Department).</t>
  </si>
  <si>
    <t>ETOR only on CD side of OSPHL. PHL ETOR: Orders and Results- Planned Parenthood Columbia Willamette, OCHIN (Multnomah Co Health Department, Benton Co Health Dept, Baker Co Health Dept., Grant County Health Dept, Neighborhood Health Center, Clackamas County Health Centers, Linn County Health Dept, Deschutes County Health Dept, Cascade AIDS Project, Oregon Youth Authority, Outside In, Winding Waters, Virginia Garcia Memorial Health Center, One Community Health, Cascadia Primary Care, Washington County Health Dept.),</t>
  </si>
  <si>
    <t>PA</t>
  </si>
  <si>
    <t>3.9.0.018</t>
  </si>
  <si>
    <t>PALIMS</t>
  </si>
  <si>
    <t xml:space="preserve">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AK, Q3: Still in RFP process and one of bidders protested so it's tied up in legal right now. </t>
  </si>
  <si>
    <t>PA BOL has partially implemented ETOR for SARS-CoV-2 only.  Care homes, mass testing sites and prisons are creating the test orders and retrieve their results on the   portal.  POL BOL performs manuals data transfers into LIMS and the ETOR is not fully automatic process.</t>
  </si>
  <si>
    <t>PA BOL has partially implemented ETOR for SARS-CoV-2 only.  Care homes, mass testing sites and prisons are creating the test orders and retrieve their results on the portal.  BOL performs manuals data transfers into LIMS and the ETOR is not fully automatic process</t>
  </si>
  <si>
    <t>PHL</t>
  </si>
  <si>
    <t xml:space="preserve">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t>
  </si>
  <si>
    <t xml:space="preserve">1.) PHL to AHS (E- clinical works) 2.) PHL to Prisons (e-clinical works) </t>
  </si>
  <si>
    <t xml:space="preserve">1.) PHL to AHS (E- clinical works)   2.) PHL to Prisons (e-clinical works)   </t>
  </si>
  <si>
    <t>1) PHL to AHS (E- clinical works)   2.) PHL to Prisons (e-clinical works)   3.) outside sites such as Philadelphia Fight, Drexel. 4.) ACD (congregated setting clinics</t>
  </si>
  <si>
    <t>PR</t>
  </si>
  <si>
    <t>PRDH</t>
  </si>
  <si>
    <t>Upgrade to version 12 was done early 2020.  AK: When began communications with STD section of PHL, that section was using specific vendor and then when PR team began engaging with them, asked about compensation for work (setting up interface/processes). Can talk to other sections of the lab and re-engage.</t>
  </si>
  <si>
    <t>Starlims and Bioportal</t>
  </si>
  <si>
    <t>PW</t>
  </si>
  <si>
    <t>SENAITE</t>
  </si>
  <si>
    <t xml:space="preserve">Discussion around implementing SENAITE is very early, and still waiting to for estimate to implement SENAITE and also waiting to see a demo. Open to consider other LIMs systems/vendors as well that could be integrated to their EMR system.   AK: Need to put out a bid which may take a few months, so pushed back timeline for implementation to end of December 2022. </t>
  </si>
  <si>
    <t>RI</t>
  </si>
  <si>
    <t>Cerner Millennium</t>
  </si>
  <si>
    <t xml:space="preserve">2018.05.05 </t>
  </si>
  <si>
    <t xml:space="preserve">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YA: The RFP has been developed and is with the division of purchasing now! Aiming to select a vendor by February 2022 and likely project the transition to new LIMs will take about 6 months. RI PHL not sure whether new LIMs will be an upgrade or transition to a new system because either can upgrade to Cerner's new/updated LIMs version or transition to a completely new LIMs vendor. Depends on what RI PHL receives once RFP is posted.   1/25/22 - RI SHL RFP has just been completed and has a plan publication by the end of the first week of February 2022.  AK: RI SHL RFP went out. Hope to have response by mid-March 2022, and then will make selection.   AK, Q4: In middle of RFP right now. Several viable bids, and will know by end of July 2022. </t>
  </si>
  <si>
    <t>CERNER</t>
  </si>
  <si>
    <t>Lifespan - Rhode Island Hospital, Bradley Hospital, Hasbro Children's Hospital, Miriam Hospital, and Newport Hospital.    Providence Community Health Centers - 13 locations.</t>
  </si>
  <si>
    <t>SC</t>
  </si>
  <si>
    <t>In Progress by OE Foundation</t>
  </si>
  <si>
    <t>All labs in OpenELIS.     SC has implemented ETOR for COVID only.  AK: Actively working on web portal to support ETOR.    SC is actively working on expanding ETOR but have not rolled out any new tests yet.  AK: Recruiting facilities for that expansion, but have not had any signed on and ready to move forward yet. That's what they're waiting on in order to move forward.</t>
  </si>
  <si>
    <t>OpenELIS for COVID only    PRISMA Greenville and Richland  Tidelands  Self Regional Hospital  Lexington Medical Center  Beaufort Memorial Hospital</t>
  </si>
  <si>
    <t>COVID only</t>
  </si>
  <si>
    <t>OpenELIS for COVID  Attempting to move forward with Cerner EHR</t>
  </si>
  <si>
    <t>SD</t>
  </si>
  <si>
    <t>Web-based, 7</t>
  </si>
  <si>
    <t>LabVantage.</t>
  </si>
  <si>
    <t>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1/07/2022: RFP has closed and SD reviewing vendor bids received. Will oversee vendor demonstrations this month and by the end of this month select their LIMs vendor  AK, Q4: Selected vendor is LabVantage. Will submit an implementation plan.</t>
  </si>
  <si>
    <t>none</t>
  </si>
  <si>
    <t>There are none at this time.</t>
  </si>
  <si>
    <t>SOL</t>
  </si>
  <si>
    <t>TN</t>
  </si>
  <si>
    <t>KP: High priority to get lab instruments interfaced with the LIMS    HL7 ETOR with HD clinics (like STD). There are some major facilities that don't have an ETOR solution set up with the state PHL.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AK: PHL is now at the point where they can share test cases with Jason Scott's team, have them evaluated, and then work with them to test the test connection or re-activate the test connection to share messages. Planned in the upcoming months by early summer 2022.</t>
  </si>
  <si>
    <t>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and Candida auris Colonizationfull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Candida auris Colonization testing, and influenza/respiratory pathogen panel testing.</t>
  </si>
  <si>
    <t xml:space="preserve">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    </t>
  </si>
  <si>
    <t>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t>
  </si>
  <si>
    <t>TX</t>
  </si>
  <si>
    <t>Orchard Enterprise</t>
  </si>
  <si>
    <t>HL7 ETOR was set up with ARLN (using AIMS web portal). That is no longer being used since they switched the regional laboratory to Utah. Working to implement HL7 ETOR, but in early stages</t>
  </si>
  <si>
    <t>Putting together request and SOW to get a proper ETOR web portal.</t>
  </si>
  <si>
    <t xml:space="preserve">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AK: One aspect of HL7 ETOR effort is working with Kay and NEDSS team on updating HL7 messages for reportable conditions from 2.3.1 to 2.5.1. Separately, have a PO that is almost ready to be executed, and are looking at post for ETOR system (one unified system across lab), get posted by end of February and system selected by March. Currently, have 4 different LIMS systems used within laboratory, hoping to have one system to connect to them all will help support management.   AK: Use LabWare for bacteriolology/virology/micro and LRN and emergency preparedness testing. Initiated upgrade in March 2022 and expect upgrade duration through February 2023. Upgrading to Version 8 of software.   For immunology, proceeding with the Orchard Enterprise for Southern TX lab, but Austin lab will remain on Harvest until complete LabWare upgrade and then will transition to LabWare LIMS. Newborn screening will be updated to 2022 version. Environmental system has recently completed upgrade, and will be moving to state data center. </t>
  </si>
  <si>
    <t xml:space="preserve">1.	Newborn Screening: PerkinElmer SpecimenGate: 74 providers  2.	Texas Health Steps/Clinical Chemistry: Orchard Harvest: 0 providers  3.	South Texas Laboratory Clinical Chemistry: Orchard Harvest: 1 provider  4.	Public Health Microbiology &amp; Biothreat: LabWare: 0 providers  5.	Environmental Chemistry: Labworks: 1 provider  </t>
  </si>
  <si>
    <t>1. Newborn Screening</t>
  </si>
  <si>
    <t>UT</t>
  </si>
  <si>
    <t>Once LWP has been implemented we will move forward with this. Will be both ordering and reporting</t>
  </si>
  <si>
    <t>REDCap</t>
  </si>
  <si>
    <t>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AK, Q3: Lab in middle of LIMS migration. Primary focus will be using web portal - have onboarded a couple of diseases, and plan is to move more diseases into portal as update LIMS.</t>
  </si>
  <si>
    <t>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t>
  </si>
  <si>
    <t>VA</t>
  </si>
  <si>
    <t>In-house developed</t>
  </si>
  <si>
    <t xml:space="preserve">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March 2023 is the new project timeline for the upgrade.    AK, Q3: We plan to transition to VEDSS use for all conditions as of 4/1/2022. Went live with STD modules and ingesting into system now.  </t>
  </si>
  <si>
    <t xml:space="preserve">Newborn screening program (hospitals, healthcare providers); Adult Sickle Cell, Blood Group and Rh Type, congenital cytomegalovirus (hospitals, healthcare providers); drugs of abuse screening and confirmatory testing (Dept of Corrections); infectious diseases including SARS-CoV-2 (bacteriology, blood parasites, enteric reference, measles, mumps, mycology reference, pertussis, rabies, rubella immunity screen, tuberculosis, SARS-CoV-2 detection testing and serology) - majority of infectious disease tests are communicated to local health department WebVision and COVID-19 Web Portal users. There is a growing list of non-health department COVID-19 Web Portal registrants, including long term care facilities. </t>
  </si>
  <si>
    <t>Fully Implemented:       1. HL7 Laboratory and Result Interface (LOI/LRI) Data Exchange for Newborn Screening      2. DCLS also has eTOR DCLS Connect web portal users for newborn screening assays.         Systems/programs:      1. Electronic laboratory test ordering and reporting of laboratory results to Virginia Department of Health for infectious disease programs, including testing results for virology, immunology, molecular detection of microbial pathogens, and microbiology procedures for the isolation and identification of mycobacteria, bacteria, clinical mycology and parasitic infection pathogen detection.       2. Pertinent to the COVID-19 pandemic, DCLS has the ability to receive and transmit testing results via the eTOR DCLS Connect Web Portal along with the ability to receive orders via the Vaccine Appointment Scheduling Engine (VASE +) for all current COVID-19 detection assays, including the following EUA assays: CDC 2019-nCoV, ThermoFisher COVID-19 Combo, CDC Flu-SC2 Multiplex, NeuMoDx SARS-CoV-Panther Fusion SARS-CoV-2, Cepheid Xpert 4-plex.   DCLS can additionally transmit ELR to the Virginia Department of Health for SARS-CoV-2 variant lineages and can receive test orders for SARS-CoV-2 sequencing from the local health departments and other DCLS Connect users.</t>
  </si>
  <si>
    <t xml:space="preserve">Webvision   Microsoft App (DTRA)    VASE +   Hospitals (NBS)  DCLSConnect WebPortal </t>
  </si>
  <si>
    <t>VI</t>
  </si>
  <si>
    <t>Yes, CSV</t>
  </si>
  <si>
    <t xml:space="preserve">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YA (1/11/2022): Upgrade to version 13.2 has been complete in the test environment but prod environment is still in 12.9. Aiming to upgrade to prod environment 13.2 by the end of Feb 2021. This timeline may change/vary dependent on competing priorities.     AK, Q4: Timeline for LIMS upgrade is now end of September 2022. </t>
  </si>
  <si>
    <t>VT</t>
  </si>
  <si>
    <t>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1/12/2021: New estimated completion of upgrade to STARLIMS v12 is Jun 2023. There were issues with the initial RFP posting. We are waiting for the RFP to be re-posted. Aiming for contract negotiations and having a vendor onboard by April 2022.     AK, Q3: Hope to have contract in place in September 2022. Hoping completion date is end of 2023/2024.   AK, Q4: Still negotiating with vendor, Abbott, which have led to delays.</t>
  </si>
  <si>
    <t xml:space="preserve">None are fully implemented.  We send COVID results via HL7 to two submitting organizations. ETOR through the LWP is available but ordering is not currently used by any providers.  All COVID results are available through the portal with a large majority of our providers accessing reports using this method.  </t>
  </si>
  <si>
    <t>0 (None)</t>
  </si>
  <si>
    <t>WA</t>
  </si>
  <si>
    <t>TBD</t>
  </si>
  <si>
    <t>ETOR is established for ARLN conditions, currently. We are in the contract process with iConnect Consulting for adding all of our Microbiology testing menu into ETOR using the LWP by end of July 2022. The lab is still targeting Dec 2024 for a replacement LIMS system. TBD on what system.    JT:In statement of work phase with LabVantage    YA: RFP was posted and have already received bids. Aiming to select and announce a vendor by Feb 2022. The vendor will not be STARLIMs again and will be new vendor for the new LIMs.     AK, Q3: Completed RFP and selected LabVantage as partner, have not moved forward yet. The new solution will be cloud-based. Timeline has been changed, and will update as contact LabVantage to implement solution.</t>
  </si>
  <si>
    <t xml:space="preserve">N/A - not fully implemented. </t>
  </si>
  <si>
    <t>StarLIMS and Rhapsody are the systems and ARLN is the program. We will be expanding our ETOR (Lab Web Portal) to include all of microbiology in the next 6 months with our COVID lab being our number one priority to be implemented.</t>
  </si>
  <si>
    <t>StarLIMS</t>
  </si>
  <si>
    <t>WI</t>
  </si>
  <si>
    <t>EPIC OutReach, APHL Lab Web Portal (orders come in via HTML)</t>
  </si>
  <si>
    <t>PHL upgrades LIMS every 6 months. Next LIMS upgrade planned for mid-Oct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t>
  </si>
  <si>
    <t xml:space="preserve">Biochemical Genetics  Clinical Metals  Communicable Disease  Cytology  Newborn Screen  </t>
  </si>
  <si>
    <t>Biochemical Genetics  Clinical Metals  Communicable Disease  Cytology  Newborn Screen</t>
  </si>
  <si>
    <t>Biochemical Genetics, Clinical Metals, Communicable Disease, Cytology and Newborn Screen</t>
  </si>
  <si>
    <t>WV</t>
  </si>
  <si>
    <t>AK: Waiting for V12 upgrade to take place in fall before implementing</t>
  </si>
  <si>
    <t xml:space="preserve">AK: Waiting for V12 upgrade to take place in fall before implementing </t>
  </si>
  <si>
    <t xml:space="preserve">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t>
  </si>
  <si>
    <t>WY</t>
  </si>
  <si>
    <t>LWP is specific to SARS-CoV-2 testing. Purchased 3-5 years of LWP access and extra features, so planning to fully implement LWP across all tests offered in Spring 2021.    YA: Have plans to expand HL7 ETOR to electronic ordering in the near future. Looking to connect to EMRs directly, possibly state HIE. The ETOR LWP has been expanded to all conditions. Web portal ETOR implements everything except environmental waters.    AK: Will try to do EMRs by end of the year.</t>
  </si>
  <si>
    <t>If this includes the portal, then StarLIMS and the Laboratory Web Portal would be our only systems.</t>
  </si>
  <si>
    <t xml:space="preserve"> CountIf Sum</t>
  </si>
  <si>
    <t>Starlims</t>
  </si>
  <si>
    <t>Labware</t>
  </si>
  <si>
    <t>Horizon (Chemware)</t>
  </si>
  <si>
    <t xml:space="preserve">Labware </t>
  </si>
  <si>
    <t>?</t>
  </si>
  <si>
    <t>OpenELIS (?)</t>
  </si>
  <si>
    <t>harvest (orchard)</t>
  </si>
  <si>
    <t>EPIC (?)</t>
  </si>
  <si>
    <t>EPIC</t>
  </si>
  <si>
    <t>Psyche (?)</t>
  </si>
  <si>
    <t>Note: Web portals specified as: in-house, custom, homegrown, REDCap, PRDH, ODH were considered "custom"</t>
  </si>
  <si>
    <t>12.9.17</t>
  </si>
  <si>
    <t>2.1.14.0</t>
  </si>
  <si>
    <t>Row Labels</t>
  </si>
  <si>
    <t>Grand Total</t>
  </si>
  <si>
    <t>Current_LIMS_Bact</t>
  </si>
  <si>
    <t>Count of ID_name</t>
  </si>
  <si>
    <t>Column Labels</t>
  </si>
  <si>
    <t>(blank)</t>
  </si>
  <si>
    <t>Sum of #_Orders_by_ETOR</t>
  </si>
  <si>
    <t>Average of #_Orders_by_ETOR</t>
  </si>
  <si>
    <t>Average of %_ETOR_Orders</t>
  </si>
  <si>
    <t>Count of %_ETOR_Orders</t>
  </si>
  <si>
    <t>Average of %_ETOR_Results</t>
  </si>
  <si>
    <t>Percentage Orders &amp; Results</t>
  </si>
  <si>
    <t>By LIMS version</t>
  </si>
  <si>
    <t xml:space="preserve">WP Interface w/LIMS </t>
  </si>
  <si>
    <t>Wgt Avg of %_ETOR_Orders</t>
  </si>
  <si>
    <t>Wgt Avg of %_ETOR_Results</t>
  </si>
  <si>
    <t>Correlation between ETOR orders and results percentage and LIMS type (and version) (Later differentiating the same between ETOR types)</t>
  </si>
  <si>
    <t>Specifc Questions from Manjula</t>
  </si>
  <si>
    <t>Correlation - Starlims Version and Avg Orders and Results</t>
  </si>
  <si>
    <t>Orders</t>
  </si>
  <si>
    <t>Results</t>
  </si>
  <si>
    <t>Total Count of %_ETOR_Orders</t>
  </si>
  <si>
    <t>Total Sum of %_ETOR_Orders</t>
  </si>
  <si>
    <t>Sum of %_ETOR_Orders</t>
  </si>
  <si>
    <t>Count of WP_Interface_w/LIMS</t>
  </si>
  <si>
    <t>Version</t>
  </si>
  <si>
    <t>Avg of %_ETOR_Results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</si>
</sst>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5" tint="0.79998168889431442"/>
        <bgColor indexed="64"/>
      </patternFill>
    </fill>
    <fill>
      <patternFill patternType="solid">
        <fgColor theme="5" tint="0.59999389629810485"/>
        <bgColor theme="4" tint="0.79998168889431442"/>
      </patternFill>
    </fill>
    <fill>
      <patternFill patternType="solid">
        <fgColor theme="5"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7">
    <xf numFmtId="0" fontId="0" fillId="0" borderId="0" xfId="0"/>
    <xf numFmtId="14" fontId="0" fillId="0" borderId="0" xfId="0" applyNumberFormat="1"/>
    <xf numFmtId="16"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6" fillId="33" borderId="10" xfId="0" applyFont="1" applyFill="1" applyBorder="1"/>
    <xf numFmtId="0" fontId="16" fillId="0" borderId="0" xfId="0" applyFont="1" applyAlignment="1">
      <alignment wrapText="1"/>
    </xf>
    <xf numFmtId="0" fontId="16" fillId="0" borderId="0" xfId="0" applyFont="1" applyAlignment="1">
      <alignment horizontal="center" wrapText="1"/>
    </xf>
    <xf numFmtId="0" fontId="0" fillId="0" borderId="0" xfId="0" applyAlignment="1">
      <alignment horizontal="center"/>
    </xf>
    <xf numFmtId="16" fontId="0" fillId="0" borderId="0" xfId="0" applyNumberFormat="1" applyAlignment="1">
      <alignment horizontal="center"/>
    </xf>
    <xf numFmtId="0" fontId="16" fillId="33" borderId="0" xfId="0" applyFont="1" applyFill="1"/>
    <xf numFmtId="0" fontId="0" fillId="0" borderId="0" xfId="0" pivotButton="1" applyAlignment="1">
      <alignment wrapText="1"/>
    </xf>
    <xf numFmtId="0" fontId="0" fillId="0" borderId="0" xfId="0" applyAlignment="1">
      <alignment horizontal="left" indent="1"/>
    </xf>
    <xf numFmtId="164" fontId="0" fillId="0" borderId="0" xfId="0" applyNumberFormat="1"/>
    <xf numFmtId="14" fontId="0" fillId="0" borderId="0" xfId="0" applyNumberFormat="1" applyAlignment="1">
      <alignment horizontal="left" indent="1"/>
    </xf>
    <xf numFmtId="0" fontId="16" fillId="0" borderId="10" xfId="0" applyFont="1" applyBorder="1" applyAlignment="1">
      <alignment horizontal="left"/>
    </xf>
    <xf numFmtId="0" fontId="16" fillId="0" borderId="10" xfId="0" applyNumberFormat="1" applyFont="1" applyBorder="1"/>
    <xf numFmtId="0" fontId="16" fillId="33" borderId="11" xfId="0" applyFont="1" applyFill="1" applyBorder="1" applyAlignment="1">
      <alignment horizontal="left"/>
    </xf>
    <xf numFmtId="0" fontId="16" fillId="33" borderId="11" xfId="0" applyNumberFormat="1" applyFont="1" applyFill="1" applyBorder="1"/>
    <xf numFmtId="0" fontId="0" fillId="0" borderId="0" xfId="0" pivotButton="1" applyAlignment="1">
      <alignment horizontal="center" wrapText="1"/>
    </xf>
    <xf numFmtId="0" fontId="0" fillId="0" borderId="0" xfId="0" applyAlignment="1">
      <alignment horizontal="center" wrapText="1"/>
    </xf>
    <xf numFmtId="0" fontId="0" fillId="0" borderId="0" xfId="0" applyNumberFormat="1" applyAlignment="1">
      <alignment horizontal="center" wrapText="1"/>
    </xf>
    <xf numFmtId="2" fontId="0" fillId="0" borderId="0" xfId="0" applyNumberFormat="1"/>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NumberFormat="1" applyAlignment="1">
      <alignment horizontal="center" vertical="center"/>
    </xf>
    <xf numFmtId="164" fontId="0" fillId="0" borderId="0" xfId="0" applyNumberFormat="1" applyAlignment="1">
      <alignment horizontal="center"/>
    </xf>
    <xf numFmtId="0" fontId="0" fillId="0" borderId="0" xfId="0" applyNumberFormat="1" applyAlignment="1">
      <alignment horizontal="center"/>
    </xf>
    <xf numFmtId="2" fontId="0" fillId="0" borderId="0" xfId="0" applyNumberFormat="1" applyAlignment="1">
      <alignment horizontal="center" vertical="center"/>
    </xf>
    <xf numFmtId="2" fontId="0" fillId="0" borderId="0" xfId="0" applyNumberFormat="1" applyAlignment="1">
      <alignment horizontal="center"/>
    </xf>
    <xf numFmtId="0" fontId="0" fillId="0" borderId="0" xfId="0" applyAlignment="1">
      <alignment horizontal="center" wrapText="1" indent="1"/>
    </xf>
    <xf numFmtId="14" fontId="0" fillId="0" borderId="0" xfId="0" applyNumberFormat="1" applyAlignment="1">
      <alignment horizontal="center" wrapText="1" indent="1"/>
    </xf>
    <xf numFmtId="0" fontId="0" fillId="0" borderId="0" xfId="0" applyAlignment="1">
      <alignment horizontal="left" indent="2"/>
    </xf>
    <xf numFmtId="14" fontId="0" fillId="0" borderId="0" xfId="0" applyNumberFormat="1" applyAlignment="1">
      <alignment horizontal="left" indent="2"/>
    </xf>
    <xf numFmtId="0" fontId="16" fillId="33" borderId="10" xfId="0" applyFont="1" applyFill="1" applyBorder="1" applyAlignment="1">
      <alignment horizontal="center" vertical="center"/>
    </xf>
    <xf numFmtId="0" fontId="16" fillId="33" borderId="10" xfId="0" applyFont="1" applyFill="1" applyBorder="1" applyAlignment="1">
      <alignment horizontal="center"/>
    </xf>
    <xf numFmtId="0" fontId="16" fillId="33" borderId="11" xfId="0" applyNumberFormat="1" applyFont="1" applyFill="1" applyBorder="1" applyAlignment="1">
      <alignment horizontal="center"/>
    </xf>
    <xf numFmtId="0" fontId="0" fillId="0" borderId="0" xfId="0" applyAlignment="1">
      <alignment vertical="center"/>
    </xf>
    <xf numFmtId="0" fontId="16" fillId="0" borderId="0" xfId="0" applyFont="1" applyAlignment="1">
      <alignment horizontal="center"/>
    </xf>
    <xf numFmtId="0" fontId="16" fillId="0" borderId="0" xfId="0" applyFont="1" applyAlignment="1">
      <alignment horizontal="left" vertical="top"/>
    </xf>
    <xf numFmtId="0" fontId="16" fillId="0" borderId="0" xfId="0" applyFont="1" applyAlignment="1">
      <alignment horizontal="center" vertical="center"/>
    </xf>
    <xf numFmtId="9" fontId="0" fillId="0" borderId="0" xfId="42" applyFont="1"/>
    <xf numFmtId="0" fontId="16" fillId="0" borderId="0" xfId="0" applyFont="1" applyAlignment="1">
      <alignment vertical="center"/>
    </xf>
    <xf numFmtId="0" fontId="0" fillId="34" borderId="0" xfId="0" applyFill="1" applyAlignment="1">
      <alignment horizontal="center"/>
    </xf>
    <xf numFmtId="0" fontId="0" fillId="34" borderId="0" xfId="0" applyFill="1" applyAlignment="1">
      <alignment horizontal="center" vertical="center"/>
    </xf>
    <xf numFmtId="0" fontId="16" fillId="35" borderId="10" xfId="0" applyFont="1" applyFill="1" applyBorder="1" applyAlignment="1">
      <alignment horizontal="center"/>
    </xf>
    <xf numFmtId="0" fontId="16" fillId="35" borderId="10" xfId="0" applyFont="1" applyFill="1" applyBorder="1" applyAlignment="1">
      <alignment horizontal="center" vertical="center"/>
    </xf>
    <xf numFmtId="0" fontId="16" fillId="36" borderId="10" xfId="0" applyFont="1" applyFill="1" applyBorder="1" applyAlignment="1">
      <alignment horizontal="center"/>
    </xf>
    <xf numFmtId="0" fontId="16" fillId="36" borderId="10" xfId="0" applyNumberFormat="1" applyFont="1" applyFill="1" applyBorder="1" applyAlignment="1">
      <alignment horizontal="center"/>
    </xf>
    <xf numFmtId="0" fontId="16" fillId="33" borderId="10" xfId="0" applyFont="1" applyFill="1" applyBorder="1" applyAlignment="1">
      <alignment horizontal="center" wrapText="1"/>
    </xf>
    <xf numFmtId="0" fontId="16" fillId="35" borderId="10"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0" xfId="0" applyFont="1" applyFill="1" applyAlignment="1">
      <alignment horizontal="center" wrapText="1"/>
    </xf>
    <xf numFmtId="0" fontId="16" fillId="33" borderId="0" xfId="0" applyFont="1" applyFill="1" applyAlignment="1">
      <alignment horizontal="center" vertical="top" wrapText="1"/>
    </xf>
    <xf numFmtId="0" fontId="16" fillId="33" borderId="10" xfId="0" applyFont="1" applyFill="1" applyBorder="1" applyAlignment="1">
      <alignment vertical="center"/>
    </xf>
    <xf numFmtId="0" fontId="16" fillId="33" borderId="10" xfId="0" applyFont="1" applyFill="1"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0">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numFmt numFmtId="164" formatCode="0.0"/>
    </dxf>
    <dxf>
      <numFmt numFmtId="164" formatCode="0.0"/>
    </dxf>
    <dxf>
      <alignment wrapText="1"/>
    </dxf>
    <dxf>
      <alignment wrapText="1"/>
    </dxf>
    <dxf>
      <numFmt numFmtId="2" formatCode="0.00"/>
    </dxf>
    <dxf>
      <numFmt numFmtId="2" formatCode="0.00"/>
    </dxf>
    <dxf>
      <alignment horizontal="center"/>
    </dxf>
    <dxf>
      <alignment horizontal="center"/>
    </dxf>
    <dxf>
      <alignment horizontal="center"/>
    </dxf>
    <dxf>
      <alignment horizontal="center"/>
    </dxf>
    <dxf>
      <alignment vertical="center"/>
    </dxf>
    <dxf>
      <alignment vertical="center"/>
    </dxf>
    <dxf>
      <numFmt numFmtId="164" formatCode="0.0"/>
    </dxf>
    <dxf>
      <numFmt numFmtId="164" formatCode="0.0"/>
    </dxf>
    <dxf>
      <alignment wrapText="1"/>
    </dxf>
    <dxf>
      <alignment wrapText="1"/>
    </dxf>
    <dxf>
      <alignment horizontal="center"/>
    </dxf>
    <dxf>
      <alignment horizontal="center"/>
    </dxf>
    <dxf>
      <alignment horizontal="center"/>
    </dxf>
    <dxf>
      <alignment horizontal="center"/>
    </dxf>
    <dxf>
      <alignment vertical="center"/>
    </dxf>
    <dxf>
      <alignment vertical="center"/>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wrapText="1"/>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wrapText="1"/>
    </dxf>
    <dxf>
      <alignment wrapText="1"/>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Starlims Version by Average of %_ETOR_Orders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'Corr LIMS-OrderResult'!$I$8</c:f>
              <c:strCache>
                <c:ptCount val="1"/>
                <c:pt idx="0">
                  <c:v>Average of %_ETOR_Orders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'Corr LIMS-OrderResult'!$G$11:$G$24</c:f>
              <c:strCache>
                <c:ptCount val="14"/>
                <c:pt idx="0">
                  <c:v>9</c:v>
                </c:pt>
                <c:pt idx="1">
                  <c:v>9.416</c:v>
                </c:pt>
                <c:pt idx="2">
                  <c:v>10.07</c:v>
                </c:pt>
                <c:pt idx="3">
                  <c:v>10.08</c:v>
                </c:pt>
                <c:pt idx="4">
                  <c:v>10.5</c:v>
                </c:pt>
                <c:pt idx="5">
                  <c:v>10.7</c:v>
                </c:pt>
                <c:pt idx="6">
                  <c:v>11</c:v>
                </c:pt>
                <c:pt idx="7">
                  <c:v>11.2</c:v>
                </c:pt>
                <c:pt idx="8">
                  <c:v>11.5.6</c:v>
                </c:pt>
                <c:pt idx="9">
                  <c:v>11.6</c:v>
                </c:pt>
                <c:pt idx="10">
                  <c:v>12</c:v>
                </c:pt>
                <c:pt idx="11">
                  <c:v>12.1</c:v>
                </c:pt>
                <c:pt idx="12">
                  <c:v>PH12.1</c:v>
                </c:pt>
                <c:pt idx="13">
                  <c:v>v12</c:v>
                </c:pt>
              </c:strCache>
            </c:strRef>
          </c:xVal>
          <c:yVal>
            <c:numRef>
              <c:f>'Corr LIMS-OrderResult'!$I$11:$I$24</c:f>
              <c:numCache>
                <c:formatCode>General</c:formatCode>
                <c:ptCount val="14"/>
                <c:pt idx="0">
                  <c:v>1.2372954446666669</c:v>
                </c:pt>
                <c:pt idx="2">
                  <c:v>66.389791873333337</c:v>
                </c:pt>
                <c:pt idx="3">
                  <c:v>0</c:v>
                </c:pt>
                <c:pt idx="4">
                  <c:v>7.4335876057499997</c:v>
                </c:pt>
                <c:pt idx="5">
                  <c:v>95.573759376666658</c:v>
                </c:pt>
                <c:pt idx="6">
                  <c:v>74.532075763000009</c:v>
                </c:pt>
                <c:pt idx="7">
                  <c:v>76.668525829999993</c:v>
                </c:pt>
                <c:pt idx="8">
                  <c:v>0.69410051399999995</c:v>
                </c:pt>
                <c:pt idx="9">
                  <c:v>78.671154793333329</c:v>
                </c:pt>
                <c:pt idx="10">
                  <c:v>51.711890237199995</c:v>
                </c:pt>
                <c:pt idx="11">
                  <c:v>99.714502074999999</c:v>
                </c:pt>
                <c:pt idx="12">
                  <c:v>97.879924793333331</c:v>
                </c:pt>
                <c:pt idx="13">
                  <c:v>7.6513305860000003</c:v>
                </c:pt>
              </c:numCache>
            </c:numRef>
          </c:yVal>
          <c:smooth val="0"/>
          <c:extLst>
            <c:ext xmlns:c16="http://schemas.microsoft.com/office/drawing/2014/chart" uri="{C3380CC4-5D6E-409C-BE32-E72D297353CC}">
              <c16:uniqueId val="{00000000-A4F5-4C24-8C57-777FD0A78A20}"/>
            </c:ext>
          </c:extLst>
        </c:ser>
        <c:dLbls>
          <c:showLegendKey val="0"/>
          <c:showVal val="0"/>
          <c:showCatName val="0"/>
          <c:showSerName val="0"/>
          <c:showPercent val="0"/>
          <c:showBubbleSize val="0"/>
        </c:dLbls>
        <c:axId val="498170015"/>
        <c:axId val="498176671"/>
      </c:scatterChart>
      <c:valAx>
        <c:axId val="49817001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76671"/>
        <c:crosses val="autoZero"/>
        <c:crossBetween val="midCat"/>
      </c:valAx>
      <c:valAx>
        <c:axId val="498176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81700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Starlims Version by Average of %_ETOR_Results</a:t>
            </a:r>
            <a:endParaRPr lang="en-US"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strRef>
              <c:f>'Corr LIMS-OrderResult'!$G$11:$G$24</c:f>
              <c:strCache>
                <c:ptCount val="14"/>
                <c:pt idx="0">
                  <c:v>9</c:v>
                </c:pt>
                <c:pt idx="1">
                  <c:v>9.416</c:v>
                </c:pt>
                <c:pt idx="2">
                  <c:v>10.07</c:v>
                </c:pt>
                <c:pt idx="3">
                  <c:v>10.08</c:v>
                </c:pt>
                <c:pt idx="4">
                  <c:v>10.5</c:v>
                </c:pt>
                <c:pt idx="5">
                  <c:v>10.7</c:v>
                </c:pt>
                <c:pt idx="6">
                  <c:v>11</c:v>
                </c:pt>
                <c:pt idx="7">
                  <c:v>11.2</c:v>
                </c:pt>
                <c:pt idx="8">
                  <c:v>11.5.6</c:v>
                </c:pt>
                <c:pt idx="9">
                  <c:v>11.6</c:v>
                </c:pt>
                <c:pt idx="10">
                  <c:v>12</c:v>
                </c:pt>
                <c:pt idx="11">
                  <c:v>12.1</c:v>
                </c:pt>
                <c:pt idx="12">
                  <c:v>PH12.1</c:v>
                </c:pt>
                <c:pt idx="13">
                  <c:v>v12</c:v>
                </c:pt>
              </c:strCache>
            </c:strRef>
          </c:xVal>
          <c:yVal>
            <c:numRef>
              <c:f>'Corr LIMS-OrderResult'!$J$11:$J$24</c:f>
              <c:numCache>
                <c:formatCode>General</c:formatCode>
                <c:ptCount val="14"/>
                <c:pt idx="0">
                  <c:v>1.2720501500000001</c:v>
                </c:pt>
                <c:pt idx="2">
                  <c:v>58.314603773333339</c:v>
                </c:pt>
                <c:pt idx="3">
                  <c:v>65.189178639999994</c:v>
                </c:pt>
                <c:pt idx="4">
                  <c:v>10.134544187749999</c:v>
                </c:pt>
                <c:pt idx="5">
                  <c:v>96.681775273333344</c:v>
                </c:pt>
                <c:pt idx="6">
                  <c:v>65.767003638333335</c:v>
                </c:pt>
                <c:pt idx="7">
                  <c:v>84.277193970000013</c:v>
                </c:pt>
                <c:pt idx="8">
                  <c:v>0.84012747333333326</c:v>
                </c:pt>
                <c:pt idx="9">
                  <c:v>77.886933723333343</c:v>
                </c:pt>
                <c:pt idx="10">
                  <c:v>60.036744894000002</c:v>
                </c:pt>
                <c:pt idx="11">
                  <c:v>99.717665477499992</c:v>
                </c:pt>
                <c:pt idx="12">
                  <c:v>97.879924793333331</c:v>
                </c:pt>
                <c:pt idx="13">
                  <c:v>72.351985095000003</c:v>
                </c:pt>
              </c:numCache>
            </c:numRef>
          </c:yVal>
          <c:smooth val="0"/>
          <c:extLst>
            <c:ext xmlns:c16="http://schemas.microsoft.com/office/drawing/2014/chart" uri="{C3380CC4-5D6E-409C-BE32-E72D297353CC}">
              <c16:uniqueId val="{00000000-353C-4537-8C78-8444A6755F17}"/>
            </c:ext>
          </c:extLst>
        </c:ser>
        <c:dLbls>
          <c:showLegendKey val="0"/>
          <c:showVal val="0"/>
          <c:showCatName val="0"/>
          <c:showSerName val="0"/>
          <c:showPercent val="0"/>
          <c:showBubbleSize val="0"/>
        </c:dLbls>
        <c:axId val="1920248559"/>
        <c:axId val="1920250223"/>
      </c:scatterChart>
      <c:valAx>
        <c:axId val="192024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250223"/>
        <c:crosses val="autoZero"/>
        <c:crossBetween val="midCat"/>
      </c:valAx>
      <c:valAx>
        <c:axId val="192025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2485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[ETOR Status 2022 - By State_3rd Qtr_EDITEDv7.xlsx]Avg OR by Q!PivotTable1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 OR by Q'!$B$3</c:f>
              <c:strCache>
                <c:ptCount val="1"/>
                <c:pt idx="0">
                  <c:v>Average of %_ETOR_Orders</c:v>
                </c:pt>
              </c:strCache>
            </c:strRef>
          </c:tx>
          <c:spPr>
            <a:ln w="28575" cap="rnd">
              <a:solidFill>
                <a:schemeClr val="accent1"/>
              </a:solidFill>
              <a:round/>
            </a:ln>
            <a:effectLst/>
          </c:spPr>
          <c:marker>
            <c:symbol val="none"/>
          </c:marker>
          <c:cat>
            <c:strRef>
              <c:f>'Avg OR by Q'!$A$4:$A$7</c:f>
              <c:strCache>
                <c:ptCount val="3"/>
                <c:pt idx="0">
                  <c:v>1</c:v>
                </c:pt>
                <c:pt idx="1">
                  <c:v>2</c:v>
                </c:pt>
                <c:pt idx="2">
                  <c:v>3</c:v>
                </c:pt>
              </c:strCache>
            </c:strRef>
          </c:cat>
          <c:val>
            <c:numRef>
              <c:f>'Avg OR by Q'!$B$4:$B$7</c:f>
              <c:numCache>
                <c:formatCode>General</c:formatCode>
                <c:ptCount val="3"/>
                <c:pt idx="0">
                  <c:v>44.326466666659101</c:v>
                </c:pt>
                <c:pt idx="1">
                  <c:v>51.679187587630423</c:v>
                </c:pt>
                <c:pt idx="2">
                  <c:v>53.94207897172916</c:v>
                </c:pt>
              </c:numCache>
            </c:numRef>
          </c:val>
          <c:smooth val="0"/>
          <c:extLst>
            <c:ext xmlns:c16="http://schemas.microsoft.com/office/drawing/2014/chart" uri="{C3380CC4-5D6E-409C-BE32-E72D297353CC}">
              <c16:uniqueId val="{00000000-5C99-49FC-9065-C9B7F798B3DA}"/>
            </c:ext>
          </c:extLst>
        </c:ser>
        <c:ser>
          <c:idx val="1"/>
          <c:order val="1"/>
          <c:tx>
            <c:strRef>
              <c:f>'Avg OR by Q'!$C$3</c:f>
              <c:strCache>
                <c:ptCount val="1"/>
                <c:pt idx="0">
                  <c:v>Average of %_ETOR_Results</c:v>
                </c:pt>
              </c:strCache>
            </c:strRef>
          </c:tx>
          <c:spPr>
            <a:ln w="28575" cap="rnd">
              <a:solidFill>
                <a:schemeClr val="accent2"/>
              </a:solidFill>
              <a:round/>
            </a:ln>
            <a:effectLst/>
          </c:spPr>
          <c:marker>
            <c:symbol val="none"/>
          </c:marker>
          <c:cat>
            <c:strRef>
              <c:f>'Avg OR by Q'!$A$4:$A$7</c:f>
              <c:strCache>
                <c:ptCount val="3"/>
                <c:pt idx="0">
                  <c:v>1</c:v>
                </c:pt>
                <c:pt idx="1">
                  <c:v>2</c:v>
                </c:pt>
                <c:pt idx="2">
                  <c:v>3</c:v>
                </c:pt>
              </c:strCache>
            </c:strRef>
          </c:cat>
          <c:val>
            <c:numRef>
              <c:f>'Avg OR by Q'!$C$4:$C$7</c:f>
              <c:numCache>
                <c:formatCode>General</c:formatCode>
                <c:ptCount val="3"/>
                <c:pt idx="0">
                  <c:v>54.230565393906978</c:v>
                </c:pt>
                <c:pt idx="1">
                  <c:v>59.079330405217377</c:v>
                </c:pt>
                <c:pt idx="2">
                  <c:v>59.519491047958319</c:v>
                </c:pt>
              </c:numCache>
            </c:numRef>
          </c:val>
          <c:smooth val="0"/>
          <c:extLst>
            <c:ext xmlns:c16="http://schemas.microsoft.com/office/drawing/2014/chart" uri="{C3380CC4-5D6E-409C-BE32-E72D297353CC}">
              <c16:uniqueId val="{00000001-5C99-49FC-9065-C9B7F798B3DA}"/>
            </c:ext>
          </c:extLst>
        </c:ser>
        <c:dLbls>
          <c:showLegendKey val="0"/>
          <c:showVal val="0"/>
          <c:showCatName val="0"/>
          <c:showSerName val="0"/>
          <c:showPercent val="0"/>
          <c:showBubbleSize val="0"/>
        </c:dLbls>
        <c:smooth val="0"/>
        <c:axId val="1779883711"/>
        <c:axId val="1779884127"/>
      </c:lineChart>
      <c:catAx>
        <c:axId val="17798837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884127"/>
        <c:crosses val="autoZero"/>
        <c:auto val="1"/>
        <c:lblAlgn val="ctr"/>
        <c:lblOffset val="100"/>
        <c:noMultiLvlLbl val="0"/>
      </c:catAx>
      <c:valAx>
        <c:axId val="17798841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98837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Results3!$D$4</c:f>
              <c:strCache>
                <c:ptCount val="1"/>
                <c:pt idx="0">
                  <c:v>Count of ID_name</c:v>
                </c:pt>
              </c:strCache>
            </c:strRef>
          </c:tx>
          <c:dPt>
            <c:idx val="0"/>
            <c:bubble3D val="0"/>
            <c:spPr>
              <a:solidFill>
                <a:schemeClr val="accent1"/>
              </a:solidFill>
              <a:ln>
                <a:noFill/>
              </a:ln>
              <a:effectLst/>
            </c:spPr>
            <c:extLst>
              <c:ext xmlns:c16="http://schemas.microsoft.com/office/drawing/2014/chart" uri="{C3380CC4-5D6E-409C-BE32-E72D297353CC}">
                <c16:uniqueId val="{00000001-DDA3-4B8D-8B4B-D8D399039536}"/>
              </c:ext>
            </c:extLst>
          </c:dPt>
          <c:dPt>
            <c:idx val="1"/>
            <c:bubble3D val="0"/>
            <c:spPr>
              <a:solidFill>
                <a:schemeClr val="accent2"/>
              </a:solidFill>
              <a:ln>
                <a:noFill/>
              </a:ln>
              <a:effectLst/>
            </c:spPr>
            <c:extLst>
              <c:ext xmlns:c16="http://schemas.microsoft.com/office/drawing/2014/chart" uri="{C3380CC4-5D6E-409C-BE32-E72D297353CC}">
                <c16:uniqueId val="{00000003-DDA3-4B8D-8B4B-D8D399039536}"/>
              </c:ext>
            </c:extLst>
          </c:dPt>
          <c:dPt>
            <c:idx val="2"/>
            <c:bubble3D val="0"/>
            <c:spPr>
              <a:solidFill>
                <a:schemeClr val="accent3"/>
              </a:solidFill>
              <a:ln>
                <a:noFill/>
              </a:ln>
              <a:effectLst/>
            </c:spPr>
            <c:extLst>
              <c:ext xmlns:c16="http://schemas.microsoft.com/office/drawing/2014/chart" uri="{C3380CC4-5D6E-409C-BE32-E72D297353CC}">
                <c16:uniqueId val="{00000005-DDA3-4B8D-8B4B-D8D399039536}"/>
              </c:ext>
            </c:extLst>
          </c:dPt>
          <c:dPt>
            <c:idx val="3"/>
            <c:bubble3D val="0"/>
            <c:spPr>
              <a:solidFill>
                <a:schemeClr val="accent4"/>
              </a:solidFill>
              <a:ln>
                <a:noFill/>
              </a:ln>
              <a:effectLst/>
            </c:spPr>
            <c:extLst>
              <c:ext xmlns:c16="http://schemas.microsoft.com/office/drawing/2014/chart" uri="{C3380CC4-5D6E-409C-BE32-E72D297353CC}">
                <c16:uniqueId val="{00000007-DDA3-4B8D-8B4B-D8D399039536}"/>
              </c:ext>
            </c:extLst>
          </c:dPt>
          <c:dPt>
            <c:idx val="4"/>
            <c:bubble3D val="0"/>
            <c:spPr>
              <a:solidFill>
                <a:schemeClr val="accent5"/>
              </a:solidFill>
              <a:ln>
                <a:noFill/>
              </a:ln>
              <a:effectLst/>
            </c:spPr>
            <c:extLst>
              <c:ext xmlns:c16="http://schemas.microsoft.com/office/drawing/2014/chart" uri="{C3380CC4-5D6E-409C-BE32-E72D297353CC}">
                <c16:uniqueId val="{00000009-DDA3-4B8D-8B4B-D8D399039536}"/>
              </c:ext>
            </c:extLst>
          </c:dPt>
          <c:dPt>
            <c:idx val="5"/>
            <c:bubble3D val="0"/>
            <c:spPr>
              <a:solidFill>
                <a:schemeClr val="accent6"/>
              </a:solidFill>
              <a:ln>
                <a:noFill/>
              </a:ln>
              <a:effectLst/>
            </c:spPr>
            <c:extLst>
              <c:ext xmlns:c16="http://schemas.microsoft.com/office/drawing/2014/chart" uri="{C3380CC4-5D6E-409C-BE32-E72D297353CC}">
                <c16:uniqueId val="{0000000B-DDA3-4B8D-8B4B-D8D399039536}"/>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DDA3-4B8D-8B4B-D8D399039536}"/>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DDA3-4B8D-8B4B-D8D399039536}"/>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DDA3-4B8D-8B4B-D8D399039536}"/>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DDA3-4B8D-8B4B-D8D399039536}"/>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DDA3-4B8D-8B4B-D8D399039536}"/>
              </c:ext>
            </c:extLst>
          </c:dPt>
          <c:val>
            <c:numRef>
              <c:f>Results3!$D$5:$D$15</c:f>
              <c:numCache>
                <c:formatCode>General</c:formatCode>
                <c:ptCount val="11"/>
                <c:pt idx="0">
                  <c:v>6</c:v>
                </c:pt>
                <c:pt idx="1">
                  <c:v>3</c:v>
                </c:pt>
                <c:pt idx="2">
                  <c:v>14</c:v>
                </c:pt>
                <c:pt idx="3">
                  <c:v>3</c:v>
                </c:pt>
                <c:pt idx="4">
                  <c:v>14</c:v>
                </c:pt>
                <c:pt idx="5">
                  <c:v>27</c:v>
                </c:pt>
                <c:pt idx="6">
                  <c:v>21</c:v>
                </c:pt>
                <c:pt idx="7">
                  <c:v>10</c:v>
                </c:pt>
                <c:pt idx="8">
                  <c:v>14</c:v>
                </c:pt>
                <c:pt idx="9">
                  <c:v>66</c:v>
                </c:pt>
                <c:pt idx="10">
                  <c:v>3</c:v>
                </c:pt>
              </c:numCache>
            </c:numRef>
          </c:val>
          <c:extLst>
            <c:ext xmlns:c16="http://schemas.microsoft.com/office/drawing/2014/chart" uri="{C3380CC4-5D6E-409C-BE32-E72D297353CC}">
              <c16:uniqueId val="{00000000-0EC1-43B0-8A5B-1BD6CDA5C0C9}"/>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Results!$A$1:$A$65</c:f>
              <c:strCache>
                <c:ptCount val="65"/>
                <c:pt idx="0">
                  <c:v>AK</c:v>
                </c:pt>
                <c:pt idx="1">
                  <c:v>AL</c:v>
                </c:pt>
                <c:pt idx="2">
                  <c:v>AR</c:v>
                </c:pt>
                <c:pt idx="3">
                  <c:v>AS</c:v>
                </c:pt>
                <c:pt idx="4">
                  <c:v>AZ</c:v>
                </c:pt>
                <c:pt idx="5">
                  <c:v>CA</c:v>
                </c:pt>
                <c:pt idx="6">
                  <c:v>CHI</c:v>
                </c:pt>
                <c:pt idx="7">
                  <c:v>CO</c:v>
                </c:pt>
                <c:pt idx="8">
                  <c:v>CT</c:v>
                </c:pt>
                <c:pt idx="9">
                  <c:v>DC</c:v>
                </c:pt>
                <c:pt idx="10">
                  <c:v>DE</c:v>
                </c:pt>
                <c:pt idx="11">
                  <c:v>FL</c:v>
                </c:pt>
                <c:pt idx="12">
                  <c:v>FM</c:v>
                </c:pt>
                <c:pt idx="13">
                  <c:v>GA</c:v>
                </c:pt>
                <c:pt idx="14">
                  <c:v>GU</c:v>
                </c:pt>
                <c:pt idx="15">
                  <c:v>HI</c:v>
                </c:pt>
                <c:pt idx="16">
                  <c:v>HOU</c:v>
                </c:pt>
                <c:pt idx="17">
                  <c:v>IA</c:v>
                </c:pt>
                <c:pt idx="18">
                  <c:v>ID</c:v>
                </c:pt>
                <c:pt idx="19">
                  <c:v>IL</c:v>
                </c:pt>
                <c:pt idx="20">
                  <c:v>IN</c:v>
                </c:pt>
                <c:pt idx="21">
                  <c:v>KS</c:v>
                </c:pt>
                <c:pt idx="22">
                  <c:v>KY</c:v>
                </c:pt>
                <c:pt idx="23">
                  <c:v>LA</c:v>
                </c:pt>
                <c:pt idx="24">
                  <c:v>LAC</c:v>
                </c:pt>
                <c:pt idx="25">
                  <c:v>MA</c:v>
                </c:pt>
                <c:pt idx="26">
                  <c:v>MD</c:v>
                </c:pt>
                <c:pt idx="27">
                  <c:v>ME</c:v>
                </c:pt>
                <c:pt idx="28">
                  <c:v>MH</c:v>
                </c:pt>
                <c:pt idx="29">
                  <c:v>MI</c:v>
                </c:pt>
                <c:pt idx="30">
                  <c:v>MN</c:v>
                </c:pt>
                <c:pt idx="31">
                  <c:v>MO</c:v>
                </c:pt>
                <c:pt idx="32">
                  <c:v>MP</c:v>
                </c:pt>
                <c:pt idx="33">
                  <c:v>MS</c:v>
                </c:pt>
                <c:pt idx="34">
                  <c:v>MT</c:v>
                </c:pt>
                <c:pt idx="35">
                  <c:v>NC</c:v>
                </c:pt>
                <c:pt idx="36">
                  <c:v>ND</c:v>
                </c:pt>
                <c:pt idx="37">
                  <c:v>NE</c:v>
                </c:pt>
                <c:pt idx="38">
                  <c:v>NH</c:v>
                </c:pt>
                <c:pt idx="39">
                  <c:v>NJ</c:v>
                </c:pt>
                <c:pt idx="40">
                  <c:v>NM</c:v>
                </c:pt>
                <c:pt idx="41">
                  <c:v>NV</c:v>
                </c:pt>
                <c:pt idx="42">
                  <c:v>NY</c:v>
                </c:pt>
                <c:pt idx="43">
                  <c:v>NYC</c:v>
                </c:pt>
                <c:pt idx="44">
                  <c:v>OH</c:v>
                </c:pt>
                <c:pt idx="45">
                  <c:v>OK</c:v>
                </c:pt>
                <c:pt idx="46">
                  <c:v>OR</c:v>
                </c:pt>
                <c:pt idx="47">
                  <c:v>PA</c:v>
                </c:pt>
                <c:pt idx="48">
                  <c:v>PHL</c:v>
                </c:pt>
                <c:pt idx="49">
                  <c:v>PR</c:v>
                </c:pt>
                <c:pt idx="50">
                  <c:v>PW</c:v>
                </c:pt>
                <c:pt idx="51">
                  <c:v>RI</c:v>
                </c:pt>
                <c:pt idx="52">
                  <c:v>SC</c:v>
                </c:pt>
                <c:pt idx="53">
                  <c:v>SD</c:v>
                </c:pt>
                <c:pt idx="54">
                  <c:v>SOL</c:v>
                </c:pt>
                <c:pt idx="55">
                  <c:v>TN</c:v>
                </c:pt>
                <c:pt idx="56">
                  <c:v>TX</c:v>
                </c:pt>
                <c:pt idx="57">
                  <c:v>UT</c:v>
                </c:pt>
                <c:pt idx="58">
                  <c:v>VA</c:v>
                </c:pt>
                <c:pt idx="59">
                  <c:v>VI</c:v>
                </c:pt>
                <c:pt idx="60">
                  <c:v>VT</c:v>
                </c:pt>
                <c:pt idx="61">
                  <c:v>WA</c:v>
                </c:pt>
                <c:pt idx="62">
                  <c:v>WI</c:v>
                </c:pt>
                <c:pt idx="63">
                  <c:v>WV</c:v>
                </c:pt>
                <c:pt idx="64">
                  <c:v>WY</c:v>
                </c:pt>
              </c:strCache>
            </c:strRef>
          </c:cat>
          <c:val>
            <c:numRef>
              <c:f>Results!$B$1:$B$65</c:f>
              <c:numCache>
                <c:formatCode>General</c:formatCode>
                <c:ptCount val="65"/>
                <c:pt idx="0">
                  <c:v>3</c:v>
                </c:pt>
                <c:pt idx="1">
                  <c:v>3</c:v>
                </c:pt>
                <c:pt idx="2">
                  <c:v>3</c:v>
                </c:pt>
                <c:pt idx="3">
                  <c:v>2</c:v>
                </c:pt>
                <c:pt idx="4">
                  <c:v>3</c:v>
                </c:pt>
                <c:pt idx="5">
                  <c:v>3</c:v>
                </c:pt>
                <c:pt idx="6">
                  <c:v>3</c:v>
                </c:pt>
                <c:pt idx="7">
                  <c:v>3</c:v>
                </c:pt>
                <c:pt idx="8">
                  <c:v>3</c:v>
                </c:pt>
                <c:pt idx="9">
                  <c:v>3</c:v>
                </c:pt>
                <c:pt idx="10">
                  <c:v>3</c:v>
                </c:pt>
                <c:pt idx="11">
                  <c:v>3</c:v>
                </c:pt>
                <c:pt idx="12">
                  <c:v>3</c:v>
                </c:pt>
                <c:pt idx="13">
                  <c:v>3</c:v>
                </c:pt>
                <c:pt idx="14">
                  <c:v>3</c:v>
                </c:pt>
                <c:pt idx="15">
                  <c:v>3</c:v>
                </c:pt>
                <c:pt idx="16">
                  <c:v>3</c:v>
                </c:pt>
                <c:pt idx="17">
                  <c:v>3</c:v>
                </c:pt>
                <c:pt idx="18">
                  <c:v>3</c:v>
                </c:pt>
                <c:pt idx="19">
                  <c:v>3</c:v>
                </c:pt>
                <c:pt idx="20">
                  <c:v>3</c:v>
                </c:pt>
                <c:pt idx="21">
                  <c:v>3</c:v>
                </c:pt>
                <c:pt idx="22">
                  <c:v>3</c:v>
                </c:pt>
                <c:pt idx="23">
                  <c:v>3</c:v>
                </c:pt>
                <c:pt idx="24">
                  <c:v>3</c:v>
                </c:pt>
                <c:pt idx="25">
                  <c:v>3</c:v>
                </c:pt>
                <c:pt idx="26">
                  <c:v>3</c:v>
                </c:pt>
                <c:pt idx="27">
                  <c:v>3</c:v>
                </c:pt>
                <c:pt idx="28">
                  <c:v>3</c:v>
                </c:pt>
                <c:pt idx="29">
                  <c:v>3</c:v>
                </c:pt>
                <c:pt idx="30">
                  <c:v>3</c:v>
                </c:pt>
                <c:pt idx="31">
                  <c:v>3</c:v>
                </c:pt>
                <c:pt idx="32">
                  <c:v>3</c:v>
                </c:pt>
                <c:pt idx="33">
                  <c:v>3</c:v>
                </c:pt>
                <c:pt idx="34">
                  <c:v>3</c:v>
                </c:pt>
                <c:pt idx="35">
                  <c:v>3</c:v>
                </c:pt>
                <c:pt idx="36">
                  <c:v>3</c:v>
                </c:pt>
                <c:pt idx="37">
                  <c:v>3</c:v>
                </c:pt>
                <c:pt idx="38">
                  <c:v>3</c:v>
                </c:pt>
                <c:pt idx="39">
                  <c:v>3</c:v>
                </c:pt>
                <c:pt idx="40">
                  <c:v>3</c:v>
                </c:pt>
                <c:pt idx="41">
                  <c:v>3</c:v>
                </c:pt>
                <c:pt idx="42">
                  <c:v>3</c:v>
                </c:pt>
                <c:pt idx="43">
                  <c:v>3</c:v>
                </c:pt>
                <c:pt idx="44">
                  <c:v>3</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4</c:v>
                </c:pt>
                <c:pt idx="63">
                  <c:v>3</c:v>
                </c:pt>
                <c:pt idx="64">
                  <c:v>3</c:v>
                </c:pt>
              </c:numCache>
            </c:numRef>
          </c:val>
          <c:extLst>
            <c:ext xmlns:c16="http://schemas.microsoft.com/office/drawing/2014/chart" uri="{C3380CC4-5D6E-409C-BE32-E72D297353CC}">
              <c16:uniqueId val="{00000000-1901-4171-A742-C4DE2C68EA6B}"/>
            </c:ext>
          </c:extLst>
        </c:ser>
        <c:dLbls>
          <c:showLegendKey val="0"/>
          <c:showVal val="0"/>
          <c:showCatName val="0"/>
          <c:showSerName val="0"/>
          <c:showPercent val="0"/>
          <c:showBubbleSize val="0"/>
        </c:dLbls>
        <c:gapWidth val="219"/>
        <c:overlap val="-27"/>
        <c:axId val="157326143"/>
        <c:axId val="157326975"/>
      </c:barChart>
      <c:catAx>
        <c:axId val="157326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26975"/>
        <c:crosses val="autoZero"/>
        <c:auto val="1"/>
        <c:lblAlgn val="ctr"/>
        <c:lblOffset val="100"/>
        <c:noMultiLvlLbl val="0"/>
      </c:catAx>
      <c:valAx>
        <c:axId val="1573269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3261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plotArea>
      <cx:plotAreaRegion>
        <cx:series layoutId="boxWhisker" uniqueId="{381A9BCE-9ADB-4258-A863-754416EFD4EE}" formatIdx="3">
          <cx:tx>
            <cx:txData>
              <cx:f>_xlchart.v1.0</cx:f>
              <cx:v>Wgt Avg of %_ETOR_Orders</cx:v>
            </cx:txData>
          </cx:tx>
          <cx:dataId val="0"/>
          <cx:layoutPr>
            <cx:visibility meanLine="0" meanMarker="1" nonoutliers="0" outliers="1"/>
            <cx:statistics quartileMethod="exclusive"/>
          </cx:layoutPr>
        </cx:series>
        <cx:series layoutId="boxWhisker" uniqueId="{3A2AF6F4-979E-48FB-BFF2-BB84A20939B3}" formatIdx="4">
          <cx:tx>
            <cx:txData>
              <cx:f>_xlchart.v1.2</cx:f>
              <cx:v>Wgt Avg of %_ETOR_Results</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plotArea>
      <cx:plotAreaRegion>
        <cx:series layoutId="boxWhisker" uniqueId="{6AD25BA9-8976-40E2-A527-EDB5F4FADF22}" formatIdx="0">
          <cx:tx>
            <cx:txData>
              <cx:f>_xlchart.v1.4</cx:f>
              <cx:v>Average of %_ETOR_Orders</cx:v>
            </cx:txData>
          </cx:tx>
          <cx:dataId val="0"/>
          <cx:layoutPr>
            <cx:visibility meanLine="0" meanMarker="1" nonoutliers="0" outliers="1"/>
            <cx:statistics quartileMethod="exclusive"/>
          </cx:layoutPr>
        </cx:series>
        <cx:series layoutId="boxWhisker" uniqueId="{20D482FC-5D69-46E9-9979-D3EEAFE2491E}" formatIdx="1">
          <cx:tx>
            <cx:txData>
              <cx:f>_xlchart.v1.6</cx:f>
              <cx:v>Average of %_ETOR_Results</cx:v>
            </cx:txData>
          </cx:tx>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10</xdr:col>
      <xdr:colOff>708025</xdr:colOff>
      <xdr:row>4</xdr:row>
      <xdr:rowOff>123825</xdr:rowOff>
    </xdr:from>
    <xdr:to>
      <xdr:col>16</xdr:col>
      <xdr:colOff>340995</xdr:colOff>
      <xdr:row>19</xdr:row>
      <xdr:rowOff>100965</xdr:rowOff>
    </xdr:to>
    <xdr:graphicFrame macro="">
      <xdr:nvGraphicFramePr>
        <xdr:cNvPr id="3" name="Chart 2">
          <a:extLst>
            <a:ext uri="{FF2B5EF4-FFF2-40B4-BE49-F238E27FC236}">
              <a16:creationId xmlns:a16="http://schemas.microsoft.com/office/drawing/2014/main" id="{52A5EDB7-7956-4117-9ADC-7224CF38F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716280</xdr:colOff>
      <xdr:row>20</xdr:row>
      <xdr:rowOff>123825</xdr:rowOff>
    </xdr:from>
    <xdr:to>
      <xdr:col>16</xdr:col>
      <xdr:colOff>349250</xdr:colOff>
      <xdr:row>35</xdr:row>
      <xdr:rowOff>100965</xdr:rowOff>
    </xdr:to>
    <xdr:graphicFrame macro="">
      <xdr:nvGraphicFramePr>
        <xdr:cNvPr id="4" name="Chart 3">
          <a:extLst>
            <a:ext uri="{FF2B5EF4-FFF2-40B4-BE49-F238E27FC236}">
              <a16:creationId xmlns:a16="http://schemas.microsoft.com/office/drawing/2014/main" id="{5A85AF00-3407-4F43-A943-45E6CF728A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xdr:colOff>
      <xdr:row>2</xdr:row>
      <xdr:rowOff>140970</xdr:rowOff>
    </xdr:from>
    <xdr:to>
      <xdr:col>11</xdr:col>
      <xdr:colOff>619125</xdr:colOff>
      <xdr:row>17</xdr:row>
      <xdr:rowOff>167640</xdr:rowOff>
    </xdr:to>
    <xdr:graphicFrame macro="">
      <xdr:nvGraphicFramePr>
        <xdr:cNvPr id="2" name="Chart 1">
          <a:extLst>
            <a:ext uri="{FF2B5EF4-FFF2-40B4-BE49-F238E27FC236}">
              <a16:creationId xmlns:a16="http://schemas.microsoft.com/office/drawing/2014/main" id="{59F8AAB3-DA1D-4B75-8D74-1B61C4AFE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139699</xdr:colOff>
      <xdr:row>18</xdr:row>
      <xdr:rowOff>57150</xdr:rowOff>
    </xdr:from>
    <xdr:to>
      <xdr:col>5</xdr:col>
      <xdr:colOff>365124</xdr:colOff>
      <xdr:row>32</xdr:row>
      <xdr:rowOff>107950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29671F8-DF93-441C-BB88-57ADD28FF5F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29174" y="3314700"/>
              <a:ext cx="3117850" cy="25812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44450</xdr:colOff>
      <xdr:row>18</xdr:row>
      <xdr:rowOff>50800</xdr:rowOff>
    </xdr:from>
    <xdr:to>
      <xdr:col>2</xdr:col>
      <xdr:colOff>1482725</xdr:colOff>
      <xdr:row>32</xdr:row>
      <xdr:rowOff>101600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5FE020E-CD6B-4FA7-A91C-1B0FFD749BC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343025" y="3305175"/>
              <a:ext cx="3121025" cy="2590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412749</xdr:colOff>
      <xdr:row>17</xdr:row>
      <xdr:rowOff>101600</xdr:rowOff>
    </xdr:from>
    <xdr:to>
      <xdr:col>10</xdr:col>
      <xdr:colOff>269874</xdr:colOff>
      <xdr:row>32</xdr:row>
      <xdr:rowOff>82550</xdr:rowOff>
    </xdr:to>
    <xdr:graphicFrame macro="">
      <xdr:nvGraphicFramePr>
        <xdr:cNvPr id="4" name="Chart 3">
          <a:extLst>
            <a:ext uri="{FF2B5EF4-FFF2-40B4-BE49-F238E27FC236}">
              <a16:creationId xmlns:a16="http://schemas.microsoft.com/office/drawing/2014/main" id="{08BB2CB0-6F63-4558-BEC0-14438343BE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xdr:colOff>
      <xdr:row>3</xdr:row>
      <xdr:rowOff>74295</xdr:rowOff>
    </xdr:from>
    <xdr:to>
      <xdr:col>11</xdr:col>
      <xdr:colOff>342900</xdr:colOff>
      <xdr:row>18</xdr:row>
      <xdr:rowOff>100965</xdr:rowOff>
    </xdr:to>
    <xdr:graphicFrame macro="">
      <xdr:nvGraphicFramePr>
        <xdr:cNvPr id="2" name="Chart 1">
          <a:extLst>
            <a:ext uri="{FF2B5EF4-FFF2-40B4-BE49-F238E27FC236}">
              <a16:creationId xmlns:a16="http://schemas.microsoft.com/office/drawing/2014/main" id="{A6FAE325-B78F-4521-BCC5-11D59F554C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ETOR%20Status%202022%20-%20By%20State_3rd%20Qtr%20-%20Starlims%20v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microsoft.com/office/2006/relationships/xlExternalLinkPath/xlPathMissing" Target="ETOR%20Status%202022%20-%20By%20State_3rd%20Qtr%20-%20Starlims%20v1.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biyik, Uzay (CDC/DDPHSS/CSELS/DLS)" refreshedDate="44792.587602777778" createdVersion="7" refreshedVersion="7" minRefreshableVersion="3" recordCount="195" xr:uid="{53A48432-1C40-44EF-AC87-EB03E464F47B}">
  <cacheSource type="worksheet">
    <worksheetSource ref="A1:CU197" sheet="ETOR Status 2022-Q3-EDITED" r:id="rId2"/>
  </cacheSource>
  <cacheFields count="101">
    <cacheField name="ID_name" numFmtId="0">
      <sharedItems count="65">
        <s v="AK"/>
        <s v="AL"/>
        <s v="AR"/>
        <s v="AS"/>
        <s v="AZ"/>
        <s v="CA"/>
        <s v="CHI"/>
        <s v="CO"/>
        <s v="CT"/>
        <s v="DC"/>
        <s v="DE"/>
        <s v="FL"/>
        <s v="FM"/>
        <s v="GA"/>
        <s v="GU"/>
        <s v="HI"/>
        <s v="HOU"/>
        <s v="IA"/>
        <s v="ID"/>
        <s v="IL"/>
        <s v="IN"/>
        <s v="KS"/>
        <s v="KY"/>
        <s v="LA"/>
        <s v="LAC"/>
        <s v="MA"/>
        <s v="MD"/>
        <s v="ME"/>
        <s v="MH"/>
        <s v="MI"/>
        <s v="MN"/>
        <s v="MO"/>
        <s v="MP"/>
        <s v="MS"/>
        <s v="MT"/>
        <s v="NC"/>
        <s v="ND"/>
        <s v="NE"/>
        <s v="NH"/>
        <s v="NJ"/>
        <s v="NM"/>
        <s v="NV"/>
        <s v="NY"/>
        <s v="NYC"/>
        <s v="OH"/>
        <s v="OK"/>
        <s v="OR"/>
        <s v="PA"/>
        <s v="PHL"/>
        <s v="PR"/>
        <s v="PW"/>
        <s v="RI"/>
        <s v="SC"/>
        <s v="SD"/>
        <s v="SOL"/>
        <s v="TN"/>
        <s v="TX"/>
        <s v="UT"/>
        <s v="VA"/>
        <s v="VI"/>
        <s v="VT"/>
        <s v="WA"/>
        <s v="WI"/>
        <s v="WV"/>
        <s v="WY"/>
      </sharedItems>
    </cacheField>
    <cacheField name="Survey" numFmtId="0">
      <sharedItems/>
    </cacheField>
    <cacheField name="Qtr" numFmtId="0">
      <sharedItems containsSemiMixedTypes="0" containsString="0" containsNumber="1" containsInteger="1" minValue="1" maxValue="3" count="3">
        <n v="1"/>
        <n v="2"/>
        <n v="3"/>
      </sharedItems>
    </cacheField>
    <cacheField name="Current_LIMS_Bact" numFmtId="0">
      <sharedItems containsBlank="1" count="12">
        <s v="Horizon (ChemWare)"/>
        <s v="STARLIMS"/>
        <s v="Other"/>
        <m/>
        <s v="LabWare"/>
        <s v="Apollo"/>
        <s v="Custom"/>
        <s v="OpenELIS"/>
        <s v="Harvest (Orchard)"/>
        <s v="SunQuest"/>
        <s v="Cerner Millennium"/>
        <s v="EPIC Beaker"/>
      </sharedItems>
    </cacheField>
    <cacheField name="Current_LIMS_Vir" numFmtId="0">
      <sharedItems containsBlank="1" count="12">
        <s v="Horizon (ChemWare)"/>
        <s v="STARLIMS"/>
        <s v="Other"/>
        <m/>
        <s v="LabWare"/>
        <s v="Apollo"/>
        <s v="Custom"/>
        <s v="OpenELIS"/>
        <s v="Harvest (Orchard)"/>
        <s v="SunQuest"/>
        <s v="Cerner Millennium"/>
        <s v="EPIC Beaker"/>
      </sharedItems>
    </cacheField>
    <cacheField name="Current_LIMS_Immun" numFmtId="0">
      <sharedItems containsBlank="1" count="12">
        <s v="Horizon (ChemWare)"/>
        <s v="STARLIMS"/>
        <s v="Other"/>
        <m/>
        <s v="LabWare"/>
        <s v="Apollo"/>
        <s v="Custom"/>
        <s v="OpenELIS"/>
        <s v="Harvest (Orchard)"/>
        <s v="SunQuest"/>
        <s v="Cerner Millennium"/>
        <s v="EPIC Beaker"/>
      </sharedItems>
    </cacheField>
    <cacheField name="Current_LIMS_Myco" numFmtId="0">
      <sharedItems containsBlank="1"/>
    </cacheField>
    <cacheField name="Current_LIMS_Parasit" numFmtId="0">
      <sharedItems containsBlank="1"/>
    </cacheField>
    <cacheField name="Current_Vers_Bact" numFmtId="0">
      <sharedItems containsDate="1" containsBlank="1" containsMixedTypes="1" minDate="1900-01-06T09:14:04" maxDate="1899-12-30T00:00:00" count="46">
        <s v="12.9.17"/>
        <s v="12.9.18"/>
        <n v="12.7"/>
        <n v="12.9"/>
        <s v="PH12.1"/>
        <m/>
        <n v="12"/>
        <s v="11.5.6"/>
        <n v="12.1"/>
        <n v="13.1"/>
        <s v="12.7.0"/>
        <n v="7"/>
        <n v="5"/>
        <s v="v12"/>
        <n v="7.31"/>
        <n v="3.7"/>
        <n v="11"/>
        <n v="12.8"/>
        <s v="2.1.14.0"/>
        <s v="2.1.20"/>
        <n v="8"/>
        <n v="10.1"/>
        <n v="9.4160000000000004"/>
        <n v="10.5"/>
        <s v="3.6.8.3"/>
        <s v="8.0.2"/>
        <s v="8.1.1005"/>
        <n v="12.6"/>
        <n v="10"/>
        <n v="7.1"/>
        <n v="11.2"/>
        <n v="5.2"/>
        <n v="10.7"/>
        <s v="Plus"/>
        <n v="6"/>
        <s v="3.9.0.018"/>
        <n v="7.1809070000000004"/>
        <s v="2018.05.05 "/>
        <s v="Web-based, 7"/>
        <n v="11.6"/>
        <n v="10.07"/>
        <n v="10.08"/>
        <n v="9"/>
        <d v="2021-05-21T00:00:00"/>
        <d v="2022-05-21T00:00:00"/>
        <d v="2022-11-21T00:00:00"/>
      </sharedItems>
    </cacheField>
    <cacheField name="Current_Vers_Vir" numFmtId="0">
      <sharedItems containsDate="1" containsBlank="1" containsMixedTypes="1" minDate="1900-01-06T09:14:04" maxDate="1899-12-30T00:00:00" count="46">
        <s v="12.9.17"/>
        <s v="12.9.18"/>
        <n v="12.7"/>
        <n v="12.9"/>
        <s v="PH12.1"/>
        <m/>
        <n v="12"/>
        <s v="11.5.6"/>
        <n v="12.1"/>
        <n v="13.1"/>
        <s v="12.7.0"/>
        <n v="7"/>
        <n v="5"/>
        <s v="v12"/>
        <n v="7.31"/>
        <n v="3.7"/>
        <n v="11"/>
        <n v="12.8"/>
        <s v="2.1.14.0"/>
        <s v="2.1.20"/>
        <n v="8"/>
        <n v="10.1"/>
        <n v="9.4160000000000004"/>
        <n v="10.5"/>
        <s v="3.6.8.3"/>
        <s v="8.0.2"/>
        <s v="8.1.1005"/>
        <n v="12.6"/>
        <n v="10"/>
        <n v="7.1"/>
        <n v="11.2"/>
        <n v="5.2"/>
        <n v="10.7"/>
        <s v="Plus"/>
        <n v="6"/>
        <s v="3.9.0.018"/>
        <n v="7.1809070000000004"/>
        <s v="2018.05.05 "/>
        <s v="Web-based, 7"/>
        <n v="11.6"/>
        <n v="10.07"/>
        <n v="10.08"/>
        <n v="9"/>
        <d v="2021-05-21T00:00:00"/>
        <d v="2022-05-21T00:00:00"/>
        <d v="2022-11-21T00:00:00"/>
      </sharedItems>
    </cacheField>
    <cacheField name="Current_Vers_Immun" numFmtId="0">
      <sharedItems containsDate="1" containsBlank="1" containsMixedTypes="1" minDate="1900-01-06T09:14:04" maxDate="1899-12-30T00:00:00" count="46">
        <s v="12.9.17"/>
        <s v="12.9.18"/>
        <n v="12.7"/>
        <n v="12.9"/>
        <s v="PH12.1"/>
        <m/>
        <n v="12"/>
        <s v="11.5.6"/>
        <n v="12.1"/>
        <n v="13.1"/>
        <s v="12.7.0"/>
        <n v="7"/>
        <n v="5"/>
        <s v="v12"/>
        <n v="7.31"/>
        <n v="3.7"/>
        <n v="11"/>
        <n v="12.8"/>
        <s v="2.1.14.0"/>
        <s v="2.1.20"/>
        <n v="8"/>
        <n v="10.1"/>
        <n v="9.4160000000000004"/>
        <n v="10.5"/>
        <s v="3.6.8.3"/>
        <s v="8.0.2"/>
        <s v="8.1.1005"/>
        <n v="12.6"/>
        <n v="10"/>
        <n v="7.1"/>
        <n v="11.2"/>
        <n v="5.2"/>
        <n v="10.7"/>
        <s v="Plus"/>
        <n v="6"/>
        <s v="3.9.0.018"/>
        <n v="7.1809070000000004"/>
        <s v="2018.05.05 "/>
        <s v="Web-based, 7"/>
        <n v="11.6"/>
        <n v="10.07"/>
        <n v="10.08"/>
        <n v="9"/>
        <d v="2021-05-21T00:00:00"/>
        <d v="2022-05-21T00:00:00"/>
        <d v="2022-11-21T00:00:00"/>
      </sharedItems>
    </cacheField>
    <cacheField name="Current_Vers_Myco" numFmtId="0">
      <sharedItems containsDate="1" containsBlank="1" containsMixedTypes="1" minDate="1900-01-06T09:14:04" maxDate="1899-12-30T00:00:00" count="45">
        <s v="12.9.17"/>
        <s v="12.9.18"/>
        <n v="12.7"/>
        <n v="12.9"/>
        <s v="PH12"/>
        <m/>
        <n v="12"/>
        <s v="11.5.6"/>
        <n v="12.1"/>
        <n v="13.1"/>
        <s v="12.7.0"/>
        <n v="7"/>
        <n v="5"/>
        <s v="v12"/>
        <n v="7.31"/>
        <n v="3.7"/>
        <n v="11"/>
        <n v="12.8"/>
        <s v="2.1.14.0"/>
        <s v="2.1.20"/>
        <n v="8"/>
        <n v="10.1"/>
        <n v="9.4160000000000004"/>
        <n v="10.5"/>
        <s v="3.6.8.3"/>
        <s v="8.0.2"/>
        <s v="8.1.1005"/>
        <n v="12.6"/>
        <n v="10"/>
        <n v="7.1"/>
        <n v="11.2"/>
        <n v="5.2"/>
        <n v="10.7"/>
        <n v="6"/>
        <s v="3.9.0.018"/>
        <n v="7.1809070000000004"/>
        <s v="2018.05.05 "/>
        <s v="Web-based, 7"/>
        <n v="11.6"/>
        <n v="10.07"/>
        <n v="10.08"/>
        <n v="9"/>
        <d v="2021-05-21T00:00:00"/>
        <d v="2022-05-21T00:00:00"/>
        <d v="2022-11-21T00:00:00"/>
      </sharedItems>
    </cacheField>
    <cacheField name="Current_Vers_Parasit" numFmtId="0">
      <sharedItems containsDate="1" containsBlank="1" containsMixedTypes="1" minDate="1900-01-06T09:14:04" maxDate="1899-12-30T00:00:00" count="46">
        <s v="12.9.17"/>
        <s v="12.9.18"/>
        <n v="12.7"/>
        <n v="12.9"/>
        <s v="PH12.1"/>
        <m/>
        <n v="12"/>
        <s v="11.5.6"/>
        <n v="12.1"/>
        <n v="13.1"/>
        <s v="12.7.0"/>
        <n v="7"/>
        <n v="5"/>
        <s v="v12"/>
        <n v="7.31"/>
        <n v="3.7"/>
        <n v="11"/>
        <n v="12.8"/>
        <s v="2.1.14.0"/>
        <s v="2.1.20"/>
        <n v="8"/>
        <n v="10.1"/>
        <n v="9.4160000000000004"/>
        <n v="10.5"/>
        <s v="3.6.8.3"/>
        <s v="8.0.2"/>
        <s v="8.1.1005"/>
        <n v="12.6"/>
        <n v="10"/>
        <n v="7.1"/>
        <n v="11.2"/>
        <n v="5.2"/>
        <n v="10.7"/>
        <s v="Plus"/>
        <n v="6"/>
        <s v="3.9.0.018"/>
        <n v="7.1809070000000004"/>
        <s v="2018.05.05 "/>
        <s v="Web-based, 7"/>
        <n v="11.6"/>
        <n v="10.07"/>
        <n v="10.08"/>
        <n v="9"/>
        <d v="2021-05-21T00:00:00"/>
        <d v="2022-05-21T00:00:00"/>
        <d v="2022-11-21T00:00:00"/>
      </sharedItems>
    </cacheField>
    <cacheField name="LIMS_current_Bact" numFmtId="0">
      <sharedItems containsBlank="1" count="12">
        <m/>
        <s v="Data Innovations"/>
        <s v="CIS"/>
        <s v="Cyberlab"/>
        <s v="Psyche NucleoLIS"/>
        <s v="SunQuest"/>
        <s v="BtB; LabWorks; IML"/>
        <s v="CareVue"/>
        <s v="CLIMS"/>
        <s v="LITS"/>
        <s v="PALIMS"/>
        <s v="ATL SampleMaster  8 SP 4"/>
      </sharedItems>
    </cacheField>
    <cacheField name="LIMS_current_Vir" numFmtId="0">
      <sharedItems containsBlank="1"/>
    </cacheField>
    <cacheField name="LIMS_current_Immun" numFmtId="0">
      <sharedItems containsBlank="1"/>
    </cacheField>
    <cacheField name="LIMS_current_Myco" numFmtId="0">
      <sharedItems containsBlank="1"/>
    </cacheField>
    <cacheField name="LIMS_current_Parasit" numFmtId="0">
      <sharedItems containsBlank="1"/>
    </cacheField>
    <cacheField name="LIMS_interface_Bact" numFmtId="0">
      <sharedItems containsBlank="1" count="5">
        <s v="Yes"/>
        <s v="Some"/>
        <m/>
        <s v="N/A"/>
        <s v="No"/>
      </sharedItems>
    </cacheField>
    <cacheField name="LIMS_interface_Vir" numFmtId="0">
      <sharedItems containsBlank="1"/>
    </cacheField>
    <cacheField name="LIMS_interface_Immun" numFmtId="0">
      <sharedItems containsBlank="1"/>
    </cacheField>
    <cacheField name="LIMS_interface_Myco" numFmtId="0">
      <sharedItems containsBlank="1"/>
    </cacheField>
    <cacheField name="LIMS_interface_Parasit" numFmtId="0">
      <sharedItems containsBlank="1"/>
    </cacheField>
    <cacheField name="LIMS_Upgrade_Bact" numFmtId="0">
      <sharedItems containsBlank="1"/>
    </cacheField>
    <cacheField name="LIMS_Upgrade_Vir" numFmtId="0">
      <sharedItems containsBlank="1"/>
    </cacheField>
    <cacheField name="LIMS_Upgrade_Immun" numFmtId="0">
      <sharedItems containsBlank="1"/>
    </cacheField>
    <cacheField name="LIMS_Upgrade_Myco" numFmtId="0">
      <sharedItems containsBlank="1"/>
    </cacheField>
    <cacheField name="LIMS_Upgrade_Parasit" numFmtId="0">
      <sharedItems containsBlank="1"/>
    </cacheField>
    <cacheField name="LIMS_Ver_Bact" numFmtId="0">
      <sharedItems containsDate="1" containsBlank="1" containsMixedTypes="1" minDate="2022-05-22T00:00:00" maxDate="1899-12-30T00:00:00"/>
    </cacheField>
    <cacheField name="LIMS_Ver_Vir" numFmtId="0">
      <sharedItems containsDate="1" containsBlank="1" containsMixedTypes="1" minDate="2022-05-22T00:00:00" maxDate="1899-12-30T00:00:00"/>
    </cacheField>
    <cacheField name="LIMS_Ver_Immun" numFmtId="0">
      <sharedItems containsDate="1" containsBlank="1" containsMixedTypes="1" minDate="2022-05-22T00:00:00" maxDate="1899-12-30T00:00:00"/>
    </cacheField>
    <cacheField name="LIMS_Ver_Myco" numFmtId="0">
      <sharedItems containsDate="1" containsBlank="1" containsMixedTypes="1" minDate="2022-05-22T00:00:00" maxDate="1899-12-30T00:00:00"/>
    </cacheField>
    <cacheField name="LIMS_Ver_Parasit" numFmtId="0">
      <sharedItems containsDate="1" containsBlank="1" containsMixedTypes="1" minDate="2022-05-22T00:00:00" maxDate="1899-12-30T00:00:00"/>
    </cacheField>
    <cacheField name="Upgrade_Date_Bact" numFmtId="0">
      <sharedItems containsNonDate="0" containsDate="1" containsString="0" containsBlank="1" minDate="2021-10-29T00:00:00" maxDate="2024-01-01T00:00:00" count="34">
        <d v="2022-02-28T00:00:00"/>
        <d v="2022-07-30T00:00:00"/>
        <d v="2022-01-31T00:00:00"/>
        <d v="2023-06-30T00:00:00"/>
        <m/>
        <d v="2021-10-29T00:00:00"/>
        <d v="2022-12-29T00:00:00"/>
        <d v="2021-11-30T00:00:00"/>
        <d v="2022-10-01T00:00:00"/>
        <d v="2022-12-31T00:00:00"/>
        <d v="2021-12-31T00:00:00"/>
        <d v="2022-05-01T00:00:00"/>
        <d v="2023-05-01T00:00:00"/>
        <d v="2022-09-30T00:00:00"/>
        <d v="2022-03-01T00:00:00"/>
        <d v="2022-02-02T00:00:00"/>
        <d v="2022-07-31T00:00:00"/>
        <d v="2022-06-01T00:00:00"/>
        <d v="2022-05-18T00:00:00"/>
        <d v="2022-06-30T00:00:00"/>
        <d v="2022-06-21T00:00:00"/>
        <d v="2022-06-06T00:00:00"/>
        <d v="2023-01-31T00:00:00"/>
        <d v="2022-07-29T00:00:00"/>
        <d v="2022-02-08T00:00:00"/>
        <d v="2023-03-28T00:00:00"/>
        <d v="2023-03-31T00:00:00"/>
        <d v="2022-11-30T00:00:00"/>
        <d v="2023-01-01T00:00:00"/>
        <d v="2023-06-01T00:00:00"/>
        <d v="2023-12-31T00:00:00"/>
        <d v="2022-04-30T00:00:00"/>
        <d v="2022-10-17T00:00:00"/>
        <d v="2022-10-31T00:00:00"/>
      </sharedItems>
      <fieldGroup par="100" base="33">
        <rangePr groupBy="months" startDate="2021-10-29T00:00:00" endDate="2024-01-01T00:00:00"/>
        <groupItems count="14">
          <s v="(blank)"/>
          <s v="Jan"/>
          <s v="Feb"/>
          <s v="Mar"/>
          <s v="Apr"/>
          <s v="May"/>
          <s v="Jun"/>
          <s v="Jul"/>
          <s v="Aug"/>
          <s v="Sep"/>
          <s v="Oct"/>
          <s v="Nov"/>
          <s v="Dec"/>
          <s v="&gt;1/1/2024"/>
        </groupItems>
      </fieldGroup>
    </cacheField>
    <cacheField name="Upgrade_Date_Vir" numFmtId="0">
      <sharedItems containsNonDate="0" containsDate="1" containsString="0" containsBlank="1" minDate="2021-01-31T00:00:00" maxDate="2024-01-01T00:00:00"/>
    </cacheField>
    <cacheField name="Upgrade_Date_Immun" numFmtId="0">
      <sharedItems containsNonDate="0" containsDate="1" containsString="0" containsBlank="1" minDate="2021-10-29T00:00:00" maxDate="2024-01-01T00:00:00"/>
    </cacheField>
    <cacheField name="Upgrade_Date_Myco" numFmtId="0">
      <sharedItems containsNonDate="0" containsDate="1" containsString="0" containsBlank="1" minDate="2021-10-29T00:00:00" maxDate="2024-01-01T00:00:00"/>
    </cacheField>
    <cacheField name="Upgrade_Date_Parasit" numFmtId="0">
      <sharedItems containsNonDate="0" containsDate="1" containsString="0" containsBlank="1" minDate="2021-10-29T00:00:00" maxDate="2024-01-01T00:00:00"/>
    </cacheField>
    <cacheField name="LIMS_new_Bact" numFmtId="0">
      <sharedItems containsBlank="1"/>
    </cacheField>
    <cacheField name="LIMS_new_Vir" numFmtId="0">
      <sharedItems containsBlank="1"/>
    </cacheField>
    <cacheField name="LIMS_new_Immun" numFmtId="0">
      <sharedItems containsBlank="1"/>
    </cacheField>
    <cacheField name="LIMS_new_Myco" numFmtId="0">
      <sharedItems containsBlank="1"/>
    </cacheField>
    <cacheField name="LIMS_new_Sys_Parasit" numFmtId="0">
      <sharedItems containsBlank="1"/>
    </cacheField>
    <cacheField name="LIMS_new_Sys_Bact" numFmtId="0">
      <sharedItems containsBlank="1"/>
    </cacheField>
    <cacheField name="LIMS_new_Sys_Vir" numFmtId="0">
      <sharedItems containsBlank="1"/>
    </cacheField>
    <cacheField name="LIMS_new_Sys_Immun" numFmtId="0">
      <sharedItems containsBlank="1"/>
    </cacheField>
    <cacheField name="LIMS_new_Sys_Myco" numFmtId="0">
      <sharedItems containsBlank="1"/>
    </cacheField>
    <cacheField name="PHL_LIMS_new_Sys_Parasit" numFmtId="0">
      <sharedItems containsBlank="1"/>
    </cacheField>
    <cacheField name="PHL_LIMS_new_Other_Bact" numFmtId="0">
      <sharedItems containsBlank="1"/>
    </cacheField>
    <cacheField name="PHL_LIMS_new_Other_Vir" numFmtId="0">
      <sharedItems containsBlank="1"/>
    </cacheField>
    <cacheField name="PHL_LIMS_new_Other_Immun" numFmtId="0">
      <sharedItems containsBlank="1"/>
    </cacheField>
    <cacheField name="PHL_LIMS_new_Other_Myco" numFmtId="0">
      <sharedItems containsBlank="1"/>
    </cacheField>
    <cacheField name="PHL_LIMS_new_Other_Parasit" numFmtId="0">
      <sharedItems containsBlank="1"/>
    </cacheField>
    <cacheField name="PHL_LIMS_new_Date_Bact" numFmtId="0">
      <sharedItems containsNonDate="0" containsDate="1" containsString="0" containsBlank="1" minDate="2002-02-08T00:00:00" maxDate="2025-01-01T00:00:00"/>
    </cacheField>
    <cacheField name="PHL_LIMS_new_Date_Vir" numFmtId="0">
      <sharedItems containsNonDate="0" containsDate="1" containsString="0" containsBlank="1" minDate="2021-10-31T00:00:00" maxDate="2025-01-01T00:00:00"/>
    </cacheField>
    <cacheField name="PHL_LIMS_new_Date_Immun" numFmtId="0">
      <sharedItems containsNonDate="0" containsDate="1" containsString="0" containsBlank="1" minDate="2021-10-31T00:00:00" maxDate="2025-01-01T00:00:00"/>
    </cacheField>
    <cacheField name="PHL_LIMS_new_Date_Myco" numFmtId="0">
      <sharedItems containsNonDate="0" containsDate="1" containsString="0" containsBlank="1" minDate="2021-10-31T00:00:00" maxDate="2025-01-01T00:00:00"/>
    </cacheField>
    <cacheField name="PHL_LIMS_new_Date_Parasit" numFmtId="0">
      <sharedItems containsNonDate="0" containsDate="1" containsString="0" containsBlank="1" minDate="2022-02-28T00:00:00" maxDate="2025-01-01T00:00:00"/>
    </cacheField>
    <cacheField name="LIMS_Tests_Bact" numFmtId="0">
      <sharedItems containsBlank="1"/>
    </cacheField>
    <cacheField name="LIMS_Tests_Vir" numFmtId="0">
      <sharedItems containsBlank="1"/>
    </cacheField>
    <cacheField name="LIMS_Tests_Immun" numFmtId="0">
      <sharedItems containsBlank="1"/>
    </cacheField>
    <cacheField name="LIMS_Tests_Myco" numFmtId="0">
      <sharedItems containsBlank="1"/>
    </cacheField>
    <cacheField name="LIMS_Tests_Parasit" numFmtId="0">
      <sharedItems containsBlank="1"/>
    </cacheField>
    <cacheField name="Lab_HL7_Mess" numFmtId="0">
      <sharedItems containsBlank="1"/>
    </cacheField>
    <cacheField name="HL7_Format" numFmtId="0">
      <sharedItems containsBlank="1" count="5">
        <s v="HL7 2.5.1"/>
        <s v="HL7 2.3.1"/>
        <m/>
        <s v="HL7 2.5.1 and 2.3.1"/>
        <s v="Other"/>
      </sharedItems>
    </cacheField>
    <cacheField name="Spec_HL7_Format" numFmtId="0">
      <sharedItems containsBlank="1" count="2">
        <m/>
        <s v="HL7 2.3"/>
      </sharedItems>
    </cacheField>
    <cacheField name="HL7_Mess_to_PH_Dept" numFmtId="0">
      <sharedItems containsBlank="1"/>
    </cacheField>
    <cacheField name="PHLIP_Mess" numFmtId="0">
      <sharedItems containsBlank="1"/>
    </cacheField>
    <cacheField name="LIMSi/LRN_Mess" numFmtId="0">
      <sharedItems containsBlank="1"/>
    </cacheField>
    <cacheField name="Code_LOINC" numFmtId="0">
      <sharedItems containsBlank="1"/>
    </cacheField>
    <cacheField name="Code_SNOMED" numFmtId="0">
      <sharedItems containsBlank="1"/>
    </cacheField>
    <cacheField name="Code_SNOMED_spec" numFmtId="0">
      <sharedItems containsBlank="1"/>
    </cacheField>
    <cacheField name="Code_Local" numFmtId="0">
      <sharedItems containsBlank="1"/>
    </cacheField>
    <cacheField name="HL7_for_O&amp;R" numFmtId="0">
      <sharedItems containsBlank="1"/>
    </cacheField>
    <cacheField name="Notes_HL7_ETOR" numFmtId="0">
      <sharedItems containsBlank="1" longText="1"/>
    </cacheField>
    <cacheField name="LIMS_Capable_HL7_ETOR" numFmtId="0">
      <sharedItems containsBlank="1"/>
    </cacheField>
    <cacheField name="HL7_ETOR_Implemented" numFmtId="0">
      <sharedItems containsBlank="1"/>
    </cacheField>
    <cacheField name="ETOR_Web_Portal" numFmtId="0">
      <sharedItems containsBlank="1"/>
    </cacheField>
    <cacheField name="Notes_ETOR_Web_Portal" numFmtId="0">
      <sharedItems containsDate="1" containsBlank="1" containsMixedTypes="1" minDate="2022-08-22T00:00:00" maxDate="2022-08-23T00:00:00"/>
    </cacheField>
    <cacheField name="Web_Portal_OR" numFmtId="0">
      <sharedItems containsBlank="1" count="4">
        <s v="Both Electronic Ordering and Reporting"/>
        <m/>
        <s v="Electronic Ordering (Lab Electronic Order Interface, LOI)"/>
        <s v="Electronic Reporting (Lab Electronic Results Interface, ROI)"/>
      </sharedItems>
    </cacheField>
    <cacheField name="WP_Type_iConnect" numFmtId="0">
      <sharedItems containsBlank="1"/>
    </cacheField>
    <cacheField name="WP_Type_LabOnline" numFmtId="0">
      <sharedItems containsBlank="1"/>
    </cacheField>
    <cacheField name="WP_Type_Copia(Harvest)" numFmtId="0">
      <sharedItems containsBlank="1"/>
    </cacheField>
    <cacheField name="WP_Type_Other" numFmtId="0">
      <sharedItems containsBlank="1"/>
    </cacheField>
    <cacheField name="Maker_WP_Other" numFmtId="0">
      <sharedItems containsBlank="1"/>
    </cacheField>
    <cacheField name="WP_Interface_w/LIMS" numFmtId="0">
      <sharedItems containsBlank="1" count="4">
        <s v="Planned"/>
        <s v="Yes"/>
        <m/>
        <s v="No"/>
      </sharedItems>
    </cacheField>
    <cacheField name="Notes_General" numFmtId="0">
      <sharedItems containsBlank="1" longText="1"/>
    </cacheField>
    <cacheField name="#_Orders_by_ETOR" numFmtId="0">
      <sharedItems containsString="0" containsBlank="1" containsNumber="1" containsInteger="1" minValue="0" maxValue="1091889" count="125">
        <n v="7285"/>
        <n v="5888"/>
        <n v="1151"/>
        <n v="47740"/>
        <n v="45675"/>
        <n v="53834"/>
        <n v="113279"/>
        <n v="70367"/>
        <n v="94098"/>
        <m/>
        <n v="0"/>
        <n v="1459"/>
        <n v="254"/>
        <n v="65"/>
        <n v="72"/>
        <n v="534172"/>
        <n v="625624"/>
        <n v="521879"/>
        <n v="27658"/>
        <n v="27562"/>
        <n v="24595"/>
        <n v="4717"/>
        <n v="412127"/>
        <n v="231835"/>
        <n v="505038"/>
        <n v="52723"/>
        <n v="93509"/>
        <n v="51952"/>
        <n v="130"/>
        <n v="739"/>
        <n v="66170"/>
        <n v="343169"/>
        <n v="1091889"/>
        <n v="742683"/>
        <n v="2506"/>
        <n v="121013"/>
        <n v="78766"/>
        <n v="28636"/>
        <n v="142107"/>
        <n v="441967"/>
        <n v="16249"/>
        <n v="10502"/>
        <n v="39002"/>
        <n v="26810"/>
        <n v="17855"/>
        <n v="2687"/>
        <n v="15179"/>
        <n v="20332"/>
        <n v="39617"/>
        <n v="82510"/>
        <n v="32538"/>
        <n v="7236"/>
        <n v="4271"/>
        <n v="5167"/>
        <n v="291"/>
        <n v="511"/>
        <n v="4134"/>
        <n v="3387"/>
        <n v="4836"/>
        <n v="24097"/>
        <n v="16049"/>
        <n v="2808"/>
        <n v="2843"/>
        <n v="4370"/>
        <n v="38916"/>
        <n v="40151"/>
        <n v="33157"/>
        <n v="19116"/>
        <n v="22281"/>
        <n v="8617"/>
        <n v="29400"/>
        <n v="92552"/>
        <n v="44122"/>
        <n v="27560"/>
        <n v="32033"/>
        <n v="16581"/>
        <n v="7820"/>
        <n v="18503"/>
        <n v="23869"/>
        <n v="35919"/>
        <n v="26524"/>
        <n v="63140"/>
        <n v="93081"/>
        <n v="17342"/>
        <n v="12324"/>
        <n v="7162"/>
        <n v="84980"/>
        <n v="159097"/>
        <n v="38101"/>
        <n v="36924"/>
        <n v="24373"/>
        <n v="14557"/>
        <n v="27751"/>
        <n v="13487"/>
        <n v="15551"/>
        <n v="75740"/>
        <n v="35159"/>
        <n v="3589"/>
        <n v="14224"/>
        <n v="2139"/>
        <n v="134931"/>
        <n v="48390"/>
        <n v="56624"/>
        <n v="17998"/>
        <n v="16885"/>
        <n v="70364"/>
        <n v="164904"/>
        <n v="119568"/>
        <n v="56213"/>
        <n v="122935"/>
        <n v="51529"/>
        <n v="42208"/>
        <n v="51996"/>
        <n v="21342"/>
        <n v="29358"/>
        <n v="5855"/>
        <n v="56888"/>
        <n v="53150"/>
        <n v="57872"/>
        <n v="3"/>
        <n v="159"/>
        <n v="26230"/>
        <n v="5779"/>
        <n v="1789"/>
        <n v="41071"/>
      </sharedItems>
    </cacheField>
    <cacheField name="#_All_Orders" numFmtId="0">
      <sharedItems containsString="0" containsBlank="1" containsNumber="1" containsInteger="1" minValue="0" maxValue="1681398"/>
    </cacheField>
    <cacheField name="%_ETOR_Orders" numFmtId="0">
      <sharedItems containsString="0" containsBlank="1" containsNumber="1" minValue="0" maxValue="100" count="124">
        <n v="6.7964697540000003"/>
        <n v="1.210653255"/>
        <n v="1.423518354"/>
        <n v="67.523797400000007"/>
        <n v="67.949538079999996"/>
        <n v="82.904442900000006"/>
        <n v="97.757123870000001"/>
        <n v="98.422267289999994"/>
        <n v="97.460383219999997"/>
        <m/>
        <n v="14.99794408"/>
        <n v="5.387062566"/>
        <n v="0"/>
        <n v="1.063481675"/>
        <n v="1.0188198669999999"/>
        <n v="92.013111949999995"/>
        <n v="93.168686039999997"/>
        <n v="94.00007205"/>
        <n v="75.323402049999999"/>
        <n v="62.173197090000002"/>
        <n v="53.505775880000002"/>
        <n v="28.60001213"/>
        <n v="90.602054190000004"/>
        <n v="88.680926920000005"/>
        <n v="96.916744230000006"/>
        <n v="50.630443759999999"/>
        <n v="74.487796329999995"/>
        <n v="53.250240869999999"/>
        <n v="0.17679858600000001"/>
        <n v="1.2920935760000001"/>
        <n v="72.964449540000004"/>
        <n v="78.676907200000002"/>
        <n v="64.939354039999998"/>
        <n v="84.552505839999995"/>
        <n v="12.265674710000001"/>
        <n v="99.673008809999999"/>
        <n v="99.59537718"/>
        <n v="99.589622309999996"/>
        <n v="99.96271806"/>
        <n v="99.851341430000005"/>
        <n v="19.24051532"/>
        <n v="89.39393939"/>
        <n v="96.294101670000003"/>
        <n v="92.742493429999996"/>
        <n v="93.082056089999995"/>
        <n v="6.6872402380000002"/>
        <n v="39.649452760000003"/>
        <n v="55.003381580000003"/>
        <n v="52.458256640000002"/>
        <n v="82.105221259999993"/>
        <n v="79.071688940000001"/>
        <n v="8.9558889050000001"/>
        <n v="9.2180519279999995"/>
        <n v="10.52577971"/>
        <n v="1.03462988"/>
        <n v="1.3392740139999999"/>
        <n v="20.762392649999999"/>
        <n v="11.631980220000001"/>
        <n v="9.1058012769999994"/>
        <n v="56.178020240000002"/>
        <n v="49.685768240000002"/>
        <n v="4.1226820919999998"/>
        <n v="6.5744744810000002"/>
        <n v="16.79412782"/>
        <n v="28.21492529"/>
        <n v="28.28929754"/>
        <n v="24.815884799999999"/>
        <n v="9.2690377480000006"/>
        <n v="10.427274430000001"/>
        <n v="10.73221158"/>
        <n v="98"/>
        <n v="95.00015397"/>
        <n v="94.998385189999993"/>
        <n v="81.355531940000006"/>
        <n v="86.629526459999994"/>
        <n v="94.387203279999994"/>
        <n v="14.45337769"/>
        <n v="58.76206809"/>
        <n v="79.122882619999999"/>
        <n v="55.667658549999999"/>
        <n v="74.877904189999995"/>
        <n v="82.628837649999994"/>
        <n v="70.708214010000006"/>
        <n v="98.663025540000007"/>
        <n v="80.244823539999999"/>
        <n v="69.927748489999999"/>
        <n v="94.687346790000007"/>
        <n v="97.260039489999997"/>
        <n v="94.773891849999998"/>
        <n v="88.748948440000007"/>
        <n v="42.950288120000003"/>
        <n v="96.060446089999999"/>
        <n v="37.848638180000002"/>
        <n v="39.148355639999998"/>
        <n v="57.118195839999998"/>
        <n v="93.753868240000003"/>
        <n v="93.396201349999998"/>
        <n v="59.000493179999999"/>
        <n v="90.025316459999999"/>
        <n v="95.278396439999995"/>
        <n v="59.102755600000002"/>
        <n v="100"/>
        <n v="27.452330280000002"/>
        <n v="25.670722139999999"/>
        <n v="44.32922027"/>
        <n v="61.268666459999999"/>
        <n v="46.411302810000002"/>
        <n v="77.39830662"/>
        <n v="79.463111920000003"/>
        <n v="79.15204584"/>
        <n v="17.743412809999999"/>
        <n v="14.60353048"/>
        <n v="18.866678520000001"/>
        <n v="13.51315415"/>
        <n v="21.735557379999999"/>
        <n v="5.765859807"/>
        <n v="63.809406299999999"/>
        <n v="58.34312122"/>
        <n v="77.016848100000004"/>
        <n v="0.30060120200000001"/>
        <n v="3.4112851320000002"/>
        <n v="48.180599180000002"/>
        <n v="35.965894949999999"/>
        <n v="25.365092870000002"/>
      </sharedItems>
    </cacheField>
    <cacheField name="#_Results_by_ETOR" numFmtId="0">
      <sharedItems containsString="0" containsBlank="1" containsNumber="1" containsInteger="1" minValue="0" maxValue="1428903"/>
    </cacheField>
    <cacheField name="#_All_Results" numFmtId="0">
      <sharedItems containsString="0" containsBlank="1" containsNumber="1" containsInteger="1" minValue="0" maxValue="1681398"/>
    </cacheField>
    <cacheField name="%_ETOR_Results" numFmtId="0">
      <sharedItems containsString="0" containsBlank="1" containsNumber="1" minValue="0" maxValue="100" count="108">
        <n v="54.20424972"/>
        <n v="1.2571821439999999"/>
        <n v="63.962589219999998"/>
        <n v="67.655198569999996"/>
        <n v="67.800330779999996"/>
        <n v="82.945344899999995"/>
        <n v="97.757123870000001"/>
        <n v="98.422267289999994"/>
        <n v="97.460383219999997"/>
        <m/>
        <n v="14.99794408"/>
        <n v="5.8960270499999998"/>
        <n v="0"/>
        <n v="1.4376176620000001"/>
        <n v="1.0827647579999999"/>
        <n v="94.694930060000004"/>
        <n v="93.168686039999997"/>
        <n v="98.999981989999995"/>
        <n v="99.656853400000003"/>
        <n v="84.956162730000003"/>
        <n v="80.749233149999995"/>
        <n v="65.294367309999998"/>
        <n v="90.602054190000004"/>
        <n v="88.680926920000005"/>
        <n v="100"/>
        <n v="70.873664450000007"/>
        <n v="68.926045119999998"/>
        <n v="63.566757549999998"/>
        <n v="11.003092629999999"/>
        <n v="1.286848271"/>
        <n v="72.147625669999996"/>
        <n v="78.684014439999999"/>
        <n v="84.983031980000007"/>
        <n v="84.552505839999995"/>
        <n v="99.684472420000006"/>
        <n v="99.596595719999996"/>
        <n v="99.589593769999993"/>
        <n v="99.964166700000007"/>
        <n v="19.54772358"/>
        <n v="92.742493429999996"/>
        <n v="93.082056089999995"/>
        <n v="6.8052347959999997"/>
        <n v="39.044208050000002"/>
        <n v="55.319148939999998"/>
        <n v="93.841362079999996"/>
        <n v="79.289753340000004"/>
        <n v="9.5187063890000001"/>
        <n v="10.79084741"/>
        <n v="10.688721729999999"/>
        <n v="9.5399012219999992"/>
        <n v="8.9900110990000002"/>
        <n v="14.16189922"/>
        <n v="11.631980220000001"/>
        <n v="9.1058012769999994"/>
        <n v="56.178020240000002"/>
        <n v="49.685768240000002"/>
        <n v="5.9809601150000002"/>
        <n v="4.8721200590000002"/>
        <n v="1.455707571"/>
        <n v="86.569205030000006"/>
        <n v="96.742792960000003"/>
        <n v="95.092849760000007"/>
        <n v="98"/>
        <n v="94.998385189999993"/>
        <n v="99.523985010000004"/>
        <n v="99.674382809999997"/>
        <n v="99.717706100000001"/>
        <n v="66.666666669999998"/>
        <n v="99.163047770000006"/>
        <n v="69.391340170000007"/>
        <n v="99.865240069999999"/>
        <n v="89.307878840000001"/>
        <n v="93.709802490000001"/>
        <n v="94.687346790000007"/>
        <n v="97.249665570000005"/>
        <n v="98.108313460000005"/>
        <n v="80.086758489999994"/>
        <n v="42.950288120000003"/>
        <n v="38.02730459"/>
        <n v="39.148355639999998"/>
        <n v="44.887240140000003"/>
        <n v="93.893337959999997"/>
        <n v="89.629629629999997"/>
        <n v="58.821593149999998"/>
        <n v="25.252655570000002"/>
        <n v="21.835822520000001"/>
        <n v="40.353134820000001"/>
        <n v="44.597443009999999"/>
        <n v="76.840631329999994"/>
        <n v="78.322347879999995"/>
        <n v="78.497821959999996"/>
        <n v="33.717915789999999"/>
        <n v="28.099881929999999"/>
        <n v="31.272456630000001"/>
        <n v="7.0474923150000004"/>
        <n v="26.742631370000002"/>
        <n v="19.18285135"/>
        <n v="68.556726600000005"/>
        <n v="38.536488599999998"/>
        <n v="67.850596120000006"/>
        <n v="95.821603199999998"/>
        <n v="59.780674329999997"/>
        <n v="39.965258390000002"/>
        <n v="0.28517110299999998"/>
        <n v="3.5309793470000002"/>
        <n v="48.180599180000002"/>
        <n v="35.965894949999999"/>
        <n v="25.365092870000002"/>
      </sharedItems>
    </cacheField>
    <cacheField name="List_ETOR_Sys_Interfaces" numFmtId="0">
      <sharedItems containsBlank="1" containsMixedTypes="1" containsNumber="1" containsInteger="1" minValue="0" maxValue="2" longText="1"/>
    </cacheField>
    <cacheField name="#_Hosps_w/est._ETOR_HL7" numFmtId="0">
      <sharedItems containsString="0" containsBlank="1" containsNumber="1" containsInteger="1" minValue="0" maxValue="152"/>
    </cacheField>
    <cacheField name="#_PHLS_w/est_ETOR_HL7" numFmtId="0">
      <sharedItems containsString="0" containsBlank="1" containsNumber="1" containsInteger="1" minValue="0" maxValue="11"/>
    </cacheField>
    <cacheField name="#_Hosps_ETOR_w/WP" numFmtId="0">
      <sharedItems containsString="0" containsBlank="1" containsNumber="1" containsInteger="1" minValue="0" maxValue="714"/>
    </cacheField>
    <cacheField name="#_PHLS_ETOR_w/WP" numFmtId="0">
      <sharedItems containsString="0" containsBlank="1" containsNumber="1" containsInteger="1" minValue="0" maxValue="487"/>
    </cacheField>
    <cacheField name="Notes_General2" numFmtId="0">
      <sharedItems containsNonDate="0" containsString="0" containsBlank="1"/>
    </cacheField>
    <cacheField name="Quarters" numFmtId="0" databaseField="0">
      <fieldGroup base="33">
        <rangePr groupBy="quarters" startDate="2021-10-29T00:00:00" endDate="2024-01-01T00:00:00"/>
        <groupItems count="6">
          <s v="&lt;10/29/2021"/>
          <s v="Qtr1"/>
          <s v="Qtr2"/>
          <s v="Qtr3"/>
          <s v="Qtr4"/>
          <s v="&gt;1/1/2024"/>
        </groupItems>
      </fieldGroup>
    </cacheField>
    <cacheField name="Years" numFmtId="0" databaseField="0">
      <fieldGroup base="33">
        <rangePr groupBy="years" startDate="2021-10-29T00:00:00" endDate="2024-01-01T00:00:00"/>
        <groupItems count="6">
          <s v="&lt;10/29/2021"/>
          <s v="2021"/>
          <s v="2022"/>
          <s v="2023"/>
          <s v="2024"/>
          <s v="&gt;1/1/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son, Cynthia (CDC/DDPHSS/CSELS/DLS)" refreshedDate="44810.367998032409" createdVersion="7" refreshedVersion="7" minRefreshableVersion="3" recordCount="197" xr:uid="{CB2563BA-0602-4ADA-BF30-DCE5443585AF}">
  <cacheSource type="worksheet">
    <worksheetSource ref="A1:CU199" sheet="ETOR Status 2022-Q3-EDITED" r:id="rId2"/>
  </cacheSource>
  <cacheFields count="99">
    <cacheField name="ID_name" numFmtId="0">
      <sharedItems containsBlank="1"/>
    </cacheField>
    <cacheField name="Survey" numFmtId="0">
      <sharedItems containsBlank="1"/>
    </cacheField>
    <cacheField name="Qtr" numFmtId="0">
      <sharedItems containsString="0" containsBlank="1" containsNumber="1" containsInteger="1" minValue="1" maxValue="3"/>
    </cacheField>
    <cacheField name="Current_LIMS_Bact" numFmtId="0">
      <sharedItems containsBlank="1" count="12">
        <s v="Horizon (ChemWare)"/>
        <s v="STARLIMS"/>
        <s v="Other"/>
        <m/>
        <s v="LabWare"/>
        <s v="Apollo"/>
        <s v="Custom"/>
        <s v="OpenELIS"/>
        <s v="Harvest (Orchard)"/>
        <s v="SunQuest"/>
        <s v="Cerner Millennium"/>
        <s v="EPIC Beaker"/>
      </sharedItems>
    </cacheField>
    <cacheField name="Current_LIMS_Vir" numFmtId="0">
      <sharedItems containsBlank="1"/>
    </cacheField>
    <cacheField name="Current_LIMS_Immun" numFmtId="0">
      <sharedItems containsBlank="1"/>
    </cacheField>
    <cacheField name="Current_LIMS_Myco" numFmtId="0">
      <sharedItems containsBlank="1"/>
    </cacheField>
    <cacheField name="Current_LIMS_Parasit" numFmtId="0">
      <sharedItems containsBlank="1"/>
    </cacheField>
    <cacheField name="Current_Vers_Bact" numFmtId="0">
      <sharedItems containsDate="1" containsBlank="1" containsMixedTypes="1" minDate="1900-01-06T09:14:04" maxDate="1899-12-30T00:00:00" count="46">
        <s v="12.9.17"/>
        <s v="12.9.18"/>
        <n v="12.7"/>
        <n v="12.9"/>
        <s v="PH12.1"/>
        <m/>
        <n v="12"/>
        <s v="11.5.6"/>
        <n v="12.1"/>
        <n v="13.1"/>
        <s v="12.7.0"/>
        <n v="7"/>
        <n v="5"/>
        <s v="v12"/>
        <n v="7.31"/>
        <n v="3.7"/>
        <n v="11"/>
        <n v="12.8"/>
        <s v="2.1.14.0"/>
        <s v="2.1.20"/>
        <n v="8"/>
        <n v="10.1"/>
        <n v="9.4160000000000004"/>
        <n v="10.5"/>
        <s v="3.6.8.3"/>
        <s v="8.0.2"/>
        <s v="8.1.1005"/>
        <n v="12.6"/>
        <n v="10"/>
        <n v="7.1"/>
        <n v="11.2"/>
        <n v="5.2"/>
        <n v="10.7"/>
        <s v="Plus"/>
        <n v="6"/>
        <s v="3.9.0.018"/>
        <n v="7.1809070000000004"/>
        <s v="2018.05.05 "/>
        <s v="Web-based, 7"/>
        <n v="11.6"/>
        <n v="10.07"/>
        <n v="10.08"/>
        <n v="9"/>
        <d v="2021-05-21T00:00:00"/>
        <d v="2022-05-21T00:00:00"/>
        <d v="2022-11-21T00:00:00"/>
      </sharedItems>
    </cacheField>
    <cacheField name="Current_Vers_Vir" numFmtId="0">
      <sharedItems containsDate="1" containsBlank="1" containsMixedTypes="1" minDate="1900-01-06T09:14:04" maxDate="1899-12-30T00:00:00"/>
    </cacheField>
    <cacheField name="Current_Vers_Immun" numFmtId="0">
      <sharedItems containsDate="1" containsBlank="1" containsMixedTypes="1" minDate="1900-01-06T09:14:04" maxDate="1899-12-30T00:00:00"/>
    </cacheField>
    <cacheField name="Current_Vers_Myco" numFmtId="0">
      <sharedItems containsDate="1" containsBlank="1" containsMixedTypes="1" minDate="1900-01-06T09:14:04" maxDate="1899-12-30T00:00:00"/>
    </cacheField>
    <cacheField name="Current_Vers_Parasit" numFmtId="0">
      <sharedItems containsDate="1" containsBlank="1" containsMixedTypes="1" minDate="1900-01-06T09:14:04" maxDate="1899-12-30T00:00:00"/>
    </cacheField>
    <cacheField name="LIMS_current_Bact" numFmtId="0">
      <sharedItems containsBlank="1"/>
    </cacheField>
    <cacheField name="LIMS_current_Vir" numFmtId="0">
      <sharedItems containsBlank="1"/>
    </cacheField>
    <cacheField name="LIMS_current_Immun" numFmtId="0">
      <sharedItems containsBlank="1"/>
    </cacheField>
    <cacheField name="LIMS_current_Myco" numFmtId="0">
      <sharedItems containsBlank="1"/>
    </cacheField>
    <cacheField name="LIMS_current_Parasit" numFmtId="0">
      <sharedItems containsBlank="1"/>
    </cacheField>
    <cacheField name="LIMS_interface_Bact" numFmtId="0">
      <sharedItems containsBlank="1"/>
    </cacheField>
    <cacheField name="LIMS_interface_Vir" numFmtId="0">
      <sharedItems containsBlank="1"/>
    </cacheField>
    <cacheField name="LIMS_interface_Immun" numFmtId="0">
      <sharedItems containsBlank="1"/>
    </cacheField>
    <cacheField name="LIMS_interface_Myco" numFmtId="0">
      <sharedItems containsBlank="1"/>
    </cacheField>
    <cacheField name="LIMS_interface_Parasit" numFmtId="0">
      <sharedItems containsBlank="1"/>
    </cacheField>
    <cacheField name="LIMS_Upgrade_Bact" numFmtId="0">
      <sharedItems containsBlank="1"/>
    </cacheField>
    <cacheField name="LIMS_Upgrade_Vir" numFmtId="0">
      <sharedItems containsBlank="1"/>
    </cacheField>
    <cacheField name="LIMS_Upgrade_Immun" numFmtId="0">
      <sharedItems containsBlank="1"/>
    </cacheField>
    <cacheField name="LIMS_Upgrade_Myco" numFmtId="0">
      <sharedItems containsBlank="1"/>
    </cacheField>
    <cacheField name="LIMS_Upgrade_Parasit" numFmtId="0">
      <sharedItems containsBlank="1"/>
    </cacheField>
    <cacheField name="LIMS_Ver_Bact" numFmtId="0">
      <sharedItems containsDate="1" containsBlank="1" containsMixedTypes="1" minDate="2022-05-22T00:00:00" maxDate="1899-12-30T00:00:00"/>
    </cacheField>
    <cacheField name="LIMS_Ver_Vir" numFmtId="0">
      <sharedItems containsDate="1" containsBlank="1" containsMixedTypes="1" minDate="2022-05-22T00:00:00" maxDate="1899-12-30T00:00:00"/>
    </cacheField>
    <cacheField name="LIMS_Ver_Immun" numFmtId="0">
      <sharedItems containsDate="1" containsBlank="1" containsMixedTypes="1" minDate="2022-05-22T00:00:00" maxDate="1899-12-30T00:00:00"/>
    </cacheField>
    <cacheField name="LIMS_Ver_Myco" numFmtId="0">
      <sharedItems containsDate="1" containsBlank="1" containsMixedTypes="1" minDate="2022-05-22T00:00:00" maxDate="1899-12-30T00:00:00"/>
    </cacheField>
    <cacheField name="LIMS_Ver_Parasit" numFmtId="0">
      <sharedItems containsDate="1" containsBlank="1" containsMixedTypes="1" minDate="2022-05-22T00:00:00" maxDate="1899-12-30T00:00:00"/>
    </cacheField>
    <cacheField name="Upgrade_Date_Bact" numFmtId="0">
      <sharedItems containsNonDate="0" containsDate="1" containsString="0" containsBlank="1" minDate="2021-10-29T00:00:00" maxDate="2024-01-01T00:00:00"/>
    </cacheField>
    <cacheField name="Upgrade_Date_Vir" numFmtId="0">
      <sharedItems containsNonDate="0" containsDate="1" containsString="0" containsBlank="1" minDate="2021-01-31T00:00:00" maxDate="2024-01-01T00:00:00"/>
    </cacheField>
    <cacheField name="Upgrade_Date_Immun" numFmtId="0">
      <sharedItems containsNonDate="0" containsDate="1" containsString="0" containsBlank="1" minDate="2021-10-29T00:00:00" maxDate="2024-01-01T00:00:00"/>
    </cacheField>
    <cacheField name="Upgrade_Date_Myco" numFmtId="0">
      <sharedItems containsNonDate="0" containsDate="1" containsString="0" containsBlank="1" minDate="2021-10-29T00:00:00" maxDate="2024-01-01T00:00:00"/>
    </cacheField>
    <cacheField name="Upgrade_Date_Parasit" numFmtId="0">
      <sharedItems containsNonDate="0" containsDate="1" containsString="0" containsBlank="1" minDate="2021-10-29T00:00:00" maxDate="2024-01-01T00:00:00"/>
    </cacheField>
    <cacheField name="LIMS_new_Bact" numFmtId="0">
      <sharedItems containsBlank="1"/>
    </cacheField>
    <cacheField name="LIMS_new_Vir" numFmtId="0">
      <sharedItems containsBlank="1"/>
    </cacheField>
    <cacheField name="LIMS_new_Immun" numFmtId="0">
      <sharedItems containsBlank="1"/>
    </cacheField>
    <cacheField name="LIMS_new_Myco" numFmtId="0">
      <sharedItems containsBlank="1"/>
    </cacheField>
    <cacheField name="LIMS_new_Sys_Parasit" numFmtId="0">
      <sharedItems containsBlank="1"/>
    </cacheField>
    <cacheField name="LIMS_new_Sys_Bact" numFmtId="0">
      <sharedItems containsBlank="1"/>
    </cacheField>
    <cacheField name="LIMS_new_Sys_Vir" numFmtId="0">
      <sharedItems containsBlank="1"/>
    </cacheField>
    <cacheField name="LIMS_new_Sys_Immun" numFmtId="0">
      <sharedItems containsBlank="1"/>
    </cacheField>
    <cacheField name="LIMS_new_Sys_Myco" numFmtId="0">
      <sharedItems containsBlank="1"/>
    </cacheField>
    <cacheField name="PHL_LIMS_new_Sys_Parasit" numFmtId="0">
      <sharedItems containsBlank="1"/>
    </cacheField>
    <cacheField name="PHL_LIMS_new_Other_Bact" numFmtId="0">
      <sharedItems containsBlank="1"/>
    </cacheField>
    <cacheField name="PHL_LIMS_new_Other_Vir" numFmtId="0">
      <sharedItems containsBlank="1"/>
    </cacheField>
    <cacheField name="PHL_LIMS_new_Other_Immun" numFmtId="0">
      <sharedItems containsBlank="1"/>
    </cacheField>
    <cacheField name="PHL_LIMS_new_Other_Myco" numFmtId="0">
      <sharedItems containsBlank="1"/>
    </cacheField>
    <cacheField name="PHL_LIMS_new_Other_Parasit" numFmtId="0">
      <sharedItems containsBlank="1"/>
    </cacheField>
    <cacheField name="PHL_LIMS_new_Date_Bact" numFmtId="0">
      <sharedItems containsNonDate="0" containsDate="1" containsString="0" containsBlank="1" minDate="2002-02-08T00:00:00" maxDate="2025-01-01T00:00:00"/>
    </cacheField>
    <cacheField name="PHL_LIMS_new_Date_Vir" numFmtId="0">
      <sharedItems containsNonDate="0" containsDate="1" containsString="0" containsBlank="1" minDate="2021-10-31T00:00:00" maxDate="2025-01-01T00:00:00"/>
    </cacheField>
    <cacheField name="PHL_LIMS_new_Date_Immun" numFmtId="0">
      <sharedItems containsNonDate="0" containsDate="1" containsString="0" containsBlank="1" minDate="2021-10-31T00:00:00" maxDate="2025-01-01T00:00:00"/>
    </cacheField>
    <cacheField name="PHL_LIMS_new_Date_Myco" numFmtId="0">
      <sharedItems containsNonDate="0" containsDate="1" containsString="0" containsBlank="1" minDate="2021-10-31T00:00:00" maxDate="2025-01-01T00:00:00"/>
    </cacheField>
    <cacheField name="PHL_LIMS_new_Date_Parasit" numFmtId="0">
      <sharedItems containsNonDate="0" containsDate="1" containsString="0" containsBlank="1" minDate="2022-02-28T00:00:00" maxDate="2025-01-01T00:00:00"/>
    </cacheField>
    <cacheField name="LIMS_Tests_Bact" numFmtId="0">
      <sharedItems containsBlank="1"/>
    </cacheField>
    <cacheField name="LIMS_Tests_Vir" numFmtId="0">
      <sharedItems containsBlank="1"/>
    </cacheField>
    <cacheField name="LIMS_Tests_Immun" numFmtId="0">
      <sharedItems containsBlank="1"/>
    </cacheField>
    <cacheField name="LIMS_Tests_Myco" numFmtId="0">
      <sharedItems containsBlank="1"/>
    </cacheField>
    <cacheField name="LIMS_Tests_Parasit" numFmtId="0">
      <sharedItems containsBlank="1"/>
    </cacheField>
    <cacheField name="Lab_HL7_Mess" numFmtId="0">
      <sharedItems containsBlank="1"/>
    </cacheField>
    <cacheField name="HL7_Format" numFmtId="0">
      <sharedItems containsBlank="1"/>
    </cacheField>
    <cacheField name="Spec_HL7_Format" numFmtId="0">
      <sharedItems containsBlank="1" containsMixedTypes="1" containsNumber="1" containsInteger="1" minValue="48" maxValue="48"/>
    </cacheField>
    <cacheField name="HL7_Mess_to_PH_Dept" numFmtId="0">
      <sharedItems containsBlank="1"/>
    </cacheField>
    <cacheField name="PHLIP_Mess" numFmtId="0">
      <sharedItems containsBlank="1"/>
    </cacheField>
    <cacheField name="LIMSi/LRN_Mess" numFmtId="0">
      <sharedItems containsBlank="1" containsMixedTypes="1" containsNumber="1" containsInteger="1" minValue="21" maxValue="21"/>
    </cacheField>
    <cacheField name="Code_LOINC" numFmtId="0">
      <sharedItems containsBlank="1" containsMixedTypes="1" containsNumber="1" containsInteger="1" minValue="8" maxValue="8"/>
    </cacheField>
    <cacheField name="Code_SNOMED" numFmtId="0">
      <sharedItems containsBlank="1" containsMixedTypes="1" containsNumber="1" containsInteger="1" minValue="2" maxValue="2"/>
    </cacheField>
    <cacheField name="Code_SNOMED_spec" numFmtId="0">
      <sharedItems containsBlank="1" containsMixedTypes="1" containsNumber="1" containsInteger="1" minValue="23" maxValue="23"/>
    </cacheField>
    <cacheField name="Code_Local" numFmtId="0">
      <sharedItems containsBlank="1"/>
    </cacheField>
    <cacheField name="HL7_for_O&amp;R" numFmtId="0">
      <sharedItems containsBlank="1" containsMixedTypes="1" containsNumber="1" containsInteger="1" minValue="44" maxValue="44"/>
    </cacheField>
    <cacheField name="Notes_HL7_ETOR" numFmtId="0">
      <sharedItems containsBlank="1" longText="1"/>
    </cacheField>
    <cacheField name="LIMS_Capable_HL7_ETOR" numFmtId="0">
      <sharedItems containsBlank="1"/>
    </cacheField>
    <cacheField name="HL7_ETOR_Implemented" numFmtId="0">
      <sharedItems containsBlank="1"/>
    </cacheField>
    <cacheField name="ETOR_Web_Portal" numFmtId="0">
      <sharedItems containsBlank="1"/>
    </cacheField>
    <cacheField name="Notes_ETOR_Web_Portal" numFmtId="0">
      <sharedItems containsDate="1" containsBlank="1" containsMixedTypes="1" minDate="2022-08-22T00:00:00" maxDate="2022-08-23T00:00:00"/>
    </cacheField>
    <cacheField name="Web_Portal_OR" numFmtId="0">
      <sharedItems containsBlank="1"/>
    </cacheField>
    <cacheField name="WP_Type_iConnect" numFmtId="0">
      <sharedItems containsBlank="1"/>
    </cacheField>
    <cacheField name="WP_Type_LabOnline" numFmtId="0">
      <sharedItems containsBlank="1"/>
    </cacheField>
    <cacheField name="WP_Type_Copia(Harvest)" numFmtId="0">
      <sharedItems containsBlank="1"/>
    </cacheField>
    <cacheField name="WP_Type_Other" numFmtId="0">
      <sharedItems containsBlank="1"/>
    </cacheField>
    <cacheField name="Maker_WP_Other" numFmtId="0">
      <sharedItems containsBlank="1"/>
    </cacheField>
    <cacheField name="WP_Interface_w/LIMS" numFmtId="0">
      <sharedItems containsBlank="1" count="4">
        <s v="Planned"/>
        <s v="Yes"/>
        <m/>
        <s v="No"/>
      </sharedItems>
    </cacheField>
    <cacheField name="Notes_General" numFmtId="0">
      <sharedItems containsBlank="1" longText="1"/>
    </cacheField>
    <cacheField name="#_Orders_by_ETOR" numFmtId="0">
      <sharedItems containsString="0" containsBlank="1" containsNumber="1" containsInteger="1" minValue="0" maxValue="1091889"/>
    </cacheField>
    <cacheField name="#_All_Orders" numFmtId="0">
      <sharedItems containsString="0" containsBlank="1" containsNumber="1" containsInteger="1" minValue="0" maxValue="1681398"/>
    </cacheField>
    <cacheField name="%_ETOR_Orders" numFmtId="0">
      <sharedItems containsString="0" containsBlank="1" containsNumber="1" minValue="0" maxValue="100"/>
    </cacheField>
    <cacheField name="#_Results_by_ETOR" numFmtId="0">
      <sharedItems containsString="0" containsBlank="1" containsNumber="1" containsInteger="1" minValue="0" maxValue="1428903"/>
    </cacheField>
    <cacheField name="#_All_Results" numFmtId="0">
      <sharedItems containsString="0" containsBlank="1" containsNumber="1" containsInteger="1" minValue="0" maxValue="1681398"/>
    </cacheField>
    <cacheField name="%_ETOR_Results" numFmtId="0">
      <sharedItems containsString="0" containsBlank="1" containsNumber="1" minValue="0" maxValue="100"/>
    </cacheField>
    <cacheField name="List_ETOR_Sys_Interfaces" numFmtId="0">
      <sharedItems containsBlank="1" containsMixedTypes="1" containsNumber="1" containsInteger="1" minValue="0" maxValue="2" longText="1"/>
    </cacheField>
    <cacheField name="#_Hosps_w/est._ETOR_HL7" numFmtId="0">
      <sharedItems containsString="0" containsBlank="1" containsNumber="1" containsInteger="1" minValue="0" maxValue="152"/>
    </cacheField>
    <cacheField name="#_PHLS_w/est_ETOR_HL7" numFmtId="0">
      <sharedItems containsString="0" containsBlank="1" containsNumber="1" containsInteger="1" minValue="0" maxValue="11"/>
    </cacheField>
    <cacheField name="#_Hosps_ETOR_w/WP" numFmtId="0">
      <sharedItems containsString="0" containsBlank="1" containsNumber="1" containsInteger="1" minValue="0" maxValue="714"/>
    </cacheField>
    <cacheField name="#_PHLS_ETOR_w/WP" numFmtId="0">
      <sharedItems containsString="0" containsBlank="1" containsNumber="1" containsInteger="1" minValue="0" maxValue="487"/>
    </cacheField>
    <cacheField name="Notes_General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5">
  <r>
    <x v="0"/>
    <s v="ELC BP3 Health Information Systems Performance Measures (C1, CARES, ED, EDE, DMI(C2))"/>
    <x v="0"/>
    <x v="0"/>
    <x v="0"/>
    <x v="0"/>
    <s v="Horizon (ChemWare)"/>
    <s v="Horizon (ChemWare)"/>
    <x v="0"/>
    <x v="0"/>
    <x v="0"/>
    <x v="0"/>
    <x v="0"/>
    <x v="0"/>
    <m/>
    <m/>
    <m/>
    <m/>
    <x v="0"/>
    <s v="Yes"/>
    <s v="Yes"/>
    <s v="Yes"/>
    <s v="Yes"/>
    <s v="Yes"/>
    <s v="Yes"/>
    <s v="Yes"/>
    <s v="Yes"/>
    <s v="Yes"/>
    <n v="13"/>
    <n v="13"/>
    <n v="13"/>
    <n v="13"/>
    <n v="13"/>
    <x v="0"/>
    <d v="2022-02-28T00:00:00"/>
    <d v="2022-02-28T00:00:00"/>
    <d v="2022-02-28T00:00:00"/>
    <d v="2022-02-28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Checked"/>
    <s v="Unchecked"/>
    <s v="Checked"/>
    <s v="Internal custom link with HIE"/>
    <x v="0"/>
    <s v="Upgraded Horizon to 12.9.17 recently.  Alaska State Public Health Lab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
    <x v="0"/>
    <n v="107188"/>
    <x v="0"/>
    <n v="51861"/>
    <n v="95677"/>
    <x v="0"/>
    <s v="Chemware Horizon LIMS with LabOnline ETOR interface. A current upgrade to our LIMS system provides better ordering capability, but many of our providers successfully use the reporting end at this time"/>
    <m/>
    <n v="0"/>
    <m/>
    <n v="0"/>
    <m/>
  </r>
  <r>
    <x v="0"/>
    <s v="ELC BP3 Health Information Systems Performance Measures (C1, CARES, ED, EDE, DMI(C2))"/>
    <x v="1"/>
    <x v="0"/>
    <x v="0"/>
    <x v="0"/>
    <s v="Horizon (ChemWare)"/>
    <s v="Horizon (ChemWare)"/>
    <x v="0"/>
    <x v="0"/>
    <x v="0"/>
    <x v="0"/>
    <x v="0"/>
    <x v="0"/>
    <m/>
    <m/>
    <m/>
    <m/>
    <x v="0"/>
    <s v="Yes"/>
    <s v="Yes"/>
    <s v="Yes"/>
    <s v="Yes"/>
    <s v="Yes"/>
    <s v="Yes"/>
    <s v="Yes"/>
    <s v="Yes"/>
    <s v="Yes"/>
    <n v="13"/>
    <n v="13"/>
    <n v="13"/>
    <n v="13"/>
    <n v="13"/>
    <x v="0"/>
    <d v="2022-02-28T00:00:00"/>
    <d v="2022-02-28T00:00:00"/>
    <d v="2022-02-28T00:00:00"/>
    <d v="2022-02-28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Checked"/>
    <s v="Unchecked"/>
    <s v="Checked"/>
    <s v="Internal custom link with HIE"/>
    <x v="0"/>
    <s v="Upgraded Horizon to 12.9.17 recently.  Alaska State Public Health Lab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
    <x v="1"/>
    <n v="486349"/>
    <x v="1"/>
    <n v="5888"/>
    <n v="468349"/>
    <x v="1"/>
    <s v="We are in the process of upgrading our LIMS system to provide better ordering capability, but many of our providers successfully use the reporting end at this time. We are continuing to validate the HIE with larger hospitals across Alaska.  HL7 messaging is being used to send most results to the Section of Epidemiology and to the CDC."/>
    <n v="1"/>
    <n v="2"/>
    <n v="0"/>
    <n v="0"/>
    <m/>
  </r>
  <r>
    <x v="0"/>
    <s v="ELC BP3 Health Information Systems Performance Measures (C1, CARES, ED, EDE, DMI(C2))"/>
    <x v="2"/>
    <x v="0"/>
    <x v="0"/>
    <x v="0"/>
    <s v="Horizon (ChemWare)"/>
    <s v="Horizon (ChemWare)"/>
    <x v="1"/>
    <x v="1"/>
    <x v="1"/>
    <x v="1"/>
    <x v="1"/>
    <x v="0"/>
    <m/>
    <m/>
    <m/>
    <m/>
    <x v="0"/>
    <s v="Yes"/>
    <s v="Yes"/>
    <s v="Yes"/>
    <s v="Yes"/>
    <s v="Yes"/>
    <s v="Yes"/>
    <s v="Yes"/>
    <s v="Yes"/>
    <s v="Yes"/>
    <n v="13.2"/>
    <n v="13.2"/>
    <n v="13.2"/>
    <n v="13.2"/>
    <n v="13.2"/>
    <x v="1"/>
    <d v="2022-07-30T00:00:00"/>
    <d v="2022-07-30T00:00:00"/>
    <d v="2022-07-30T00:00:00"/>
    <d v="2022-07-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Checked"/>
    <s v="Unchecked"/>
    <s v="Checked"/>
    <s v="Internal custom link with HIE"/>
    <x v="0"/>
    <s v="Upgraded Horizon to 12.9.17 recently.  Alaska State PHL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Project to interface with facilities via HIE is tabled: HIE changed support vendors, which led to technical issues during authentication to BizTalk. No progress until reconnection established.    AK, Q4: Updated upgrade completion timeframe to end of July 2022. "/>
    <x v="2"/>
    <n v="80856"/>
    <x v="2"/>
    <n v="51976"/>
    <n v="81260"/>
    <x v="2"/>
    <s v="We are in the process of upgrading our LIMS system to provide better ordering capability, but many of our providers successfully use the reporting end at this time. We are continuing to validate the HIE with larger hospitals across Alaska.  HL7 messaging is being used to send most results to the Section of Epidemiology and to the CDC."/>
    <n v="0"/>
    <n v="0"/>
    <n v="1"/>
    <n v="2"/>
    <m/>
  </r>
  <r>
    <x v="1"/>
    <s v="ELC BP3 Health Information Systems Performance Measures (C1, CARES, ED, EDE, DMI(C2))"/>
    <x v="0"/>
    <x v="0"/>
    <x v="0"/>
    <x v="0"/>
    <s v="Horizon (ChemWare)"/>
    <s v="Horizon (ChemWare)"/>
    <x v="2"/>
    <x v="2"/>
    <x v="2"/>
    <x v="2"/>
    <x v="2"/>
    <x v="0"/>
    <m/>
    <m/>
    <m/>
    <m/>
    <x v="1"/>
    <s v="Some"/>
    <s v="Some"/>
    <s v="Some"/>
    <s v="N/A"/>
    <s v="Yes"/>
    <s v="Yes"/>
    <s v="Yes"/>
    <s v="Yes"/>
    <s v="Yes"/>
    <n v="12.9"/>
    <n v="12.9"/>
    <n v="12.9"/>
    <n v="12.9"/>
    <n v="12.9"/>
    <x v="2"/>
    <d v="2022-01-31T00:00:00"/>
    <d v="2022-01-31T00:00:00"/>
    <d v="2022-01-31T00:00:00"/>
    <d v="2022-01-31T00:00:00"/>
    <s v="No"/>
    <s v="No"/>
    <s v="No"/>
    <s v="No"/>
    <s v="No"/>
    <m/>
    <m/>
    <m/>
    <m/>
    <m/>
    <m/>
    <m/>
    <m/>
    <m/>
    <m/>
    <m/>
    <m/>
    <m/>
    <m/>
    <m/>
    <s v="Yes - Some test configured but not all"/>
    <s v="Yes - Some test configured but not all"/>
    <s v="Yes - Some test configured but not all"/>
    <s v="Yes - Some test configured but not all"/>
    <s v="N/A - Not applicable"/>
    <s v="Yes"/>
    <x v="1"/>
    <x v="0"/>
    <s v="Yes"/>
    <s v="Yes, HL7 2.5.1"/>
    <s v="In Process/Planned"/>
    <s v="Checked"/>
    <s v="Checked"/>
    <s v="Unchecked"/>
    <s v="Unchecked"/>
    <s v="Yes"/>
    <m/>
    <m/>
    <s v="Both Electronic Ordering and Reporting"/>
    <s v="Yes"/>
    <m/>
    <x v="0"/>
    <s v="Unchecked"/>
    <s v="Checked"/>
    <s v="Unchecked"/>
    <s v="Unchecked"/>
    <m/>
    <x v="1"/>
    <s v="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
    <x v="3"/>
    <n v="70701"/>
    <x v="3"/>
    <n v="48159"/>
    <n v="71183"/>
    <x v="3"/>
    <s v="Alabama PHL is still working with two EMR vendors(Green Way Health and MAO Clinic) to implement ETOR interfaces."/>
    <n v="0"/>
    <n v="0"/>
    <n v="84"/>
    <n v="0"/>
    <m/>
  </r>
  <r>
    <x v="1"/>
    <s v="ELC BP3 Health Information Systems Performance Measures (C1, CARES, ED, EDE, DMI(C2))"/>
    <x v="1"/>
    <x v="0"/>
    <x v="0"/>
    <x v="0"/>
    <s v="Horizon (ChemWare)"/>
    <s v="Horizon (ChemWare)"/>
    <x v="2"/>
    <x v="2"/>
    <x v="2"/>
    <x v="2"/>
    <x v="2"/>
    <x v="0"/>
    <m/>
    <m/>
    <m/>
    <m/>
    <x v="1"/>
    <s v="Some"/>
    <s v="Some"/>
    <s v="Some"/>
    <s v="N/A"/>
    <s v="Yes"/>
    <s v="Yes"/>
    <s v="Yes"/>
    <s v="Yes"/>
    <s v="Yes"/>
    <n v="12.9"/>
    <n v="12.9"/>
    <n v="12.9"/>
    <n v="12.9"/>
    <n v="12.9"/>
    <x v="2"/>
    <d v="2022-01-31T00:00:00"/>
    <d v="2022-01-31T00:00:00"/>
    <d v="2022-01-31T00:00:00"/>
    <d v="2022-01-31T00:00:00"/>
    <s v="No"/>
    <s v="No"/>
    <s v="No"/>
    <s v="No"/>
    <s v="No"/>
    <m/>
    <m/>
    <m/>
    <m/>
    <m/>
    <m/>
    <m/>
    <m/>
    <m/>
    <m/>
    <m/>
    <m/>
    <m/>
    <m/>
    <m/>
    <s v="Yes - Some test configured but not all"/>
    <s v="Yes - Some test configured but not all"/>
    <s v="Yes - Some test configured but not all"/>
    <s v="Yes - Some test configured but not all"/>
    <s v="N/A - Not applicable"/>
    <s v="Yes"/>
    <x v="1"/>
    <x v="0"/>
    <s v="Yes"/>
    <s v="Yes, HL7 2.5.1"/>
    <s v="In Process/Planned"/>
    <s v="Checked"/>
    <s v="Checked"/>
    <s v="Unchecked"/>
    <s v="Unchecked"/>
    <s v="Yes"/>
    <m/>
    <m/>
    <s v="Both Electronic Ordering and Reporting"/>
    <s v="Yes"/>
    <m/>
    <x v="0"/>
    <s v="Unchecked"/>
    <s v="Checked"/>
    <s v="Unchecked"/>
    <s v="Unchecked"/>
    <m/>
    <x v="1"/>
    <s v="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
    <x v="4"/>
    <n v="67219"/>
    <x v="4"/>
    <n v="45094"/>
    <n v="66510"/>
    <x v="4"/>
    <s v="Alabama Public Health(ADPH) Lab is still working with two EMR vendors(Green Way Health and MAO Clinic) to implement ETOR interfaces. We have finished validating the order/result messages, waiting on EMR/Clinic to give ADPH go-live date."/>
    <n v="0"/>
    <n v="0"/>
    <n v="84"/>
    <n v="0"/>
    <m/>
  </r>
  <r>
    <x v="1"/>
    <s v="ELC BP3 Health Information Systems Performance Measures (C1, CARES, ED, EDE, DMI(C2))"/>
    <x v="2"/>
    <x v="0"/>
    <x v="0"/>
    <x v="0"/>
    <s v="Horizon (ChemWare)"/>
    <s v="Horizon (ChemWare)"/>
    <x v="3"/>
    <x v="3"/>
    <x v="3"/>
    <x v="3"/>
    <x v="3"/>
    <x v="0"/>
    <m/>
    <m/>
    <m/>
    <m/>
    <x v="1"/>
    <s v="Some"/>
    <s v="Some"/>
    <s v="Some"/>
    <s v="N/A"/>
    <s v="Yes"/>
    <s v="Yes"/>
    <s v="Yes"/>
    <s v="Yes"/>
    <s v="Yes"/>
    <n v="13.2"/>
    <n v="13.2"/>
    <n v="13.2"/>
    <n v="13.2"/>
    <n v="13.2"/>
    <x v="3"/>
    <d v="2023-06-30T00:00:00"/>
    <d v="2023-06-30T00:00:00"/>
    <d v="2023-06-30T00:00:00"/>
    <d v="2023-06-30T00:00:00"/>
    <s v="No"/>
    <s v="No"/>
    <s v="No"/>
    <s v="No"/>
    <s v="No"/>
    <m/>
    <m/>
    <m/>
    <m/>
    <m/>
    <m/>
    <m/>
    <m/>
    <m/>
    <m/>
    <m/>
    <m/>
    <m/>
    <m/>
    <m/>
    <s v="Yes - Some test configured but not all"/>
    <s v="Yes - Some test configured but not all"/>
    <s v="Yes - Some test configured but not all"/>
    <s v="Yes - Some test configured but not all"/>
    <s v="N/A - Not applicable"/>
    <s v="Yes"/>
    <x v="1"/>
    <x v="0"/>
    <s v="Yes"/>
    <s v="Yes, HL7 2.5.1"/>
    <s v="In Process/Planned"/>
    <s v="Checked"/>
    <s v="Checked"/>
    <s v="Unchecked"/>
    <s v="Unchecked"/>
    <s v="Yes"/>
    <m/>
    <m/>
    <s v="Both Electronic Ordering and Reporting"/>
    <s v="Yes"/>
    <m/>
    <x v="0"/>
    <s v="Unchecked"/>
    <s v="Checked"/>
    <s v="Unchecked"/>
    <s v="Unchecked"/>
    <m/>
    <x v="1"/>
    <s v="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AK, Q4: Installing upgrade to LIMS version in test environment next week."/>
    <x v="5"/>
    <n v="64935"/>
    <x v="5"/>
    <n v="54194"/>
    <n v="65337"/>
    <x v="5"/>
    <s v="Alabama Public Health(ADPH) Lab is still working with one EMR vendors(Green Way Health ) to implement ETOR interfaces. We have finished validating the order/result messages, waiting on EMR/Clinic to give ADPH go-live date. We went live with MAO clinic on July 1 2022."/>
    <n v="0"/>
    <n v="0"/>
    <n v="84"/>
    <n v="0"/>
    <m/>
  </r>
  <r>
    <x v="2"/>
    <s v="ELC BP3 Health Information Systems Performance Measures (C1, CARES, ED, EDE, DMI(C2))"/>
    <x v="0"/>
    <x v="1"/>
    <x v="1"/>
    <x v="1"/>
    <s v="STARLIMS"/>
    <s v="STARLIMS"/>
    <x v="4"/>
    <x v="4"/>
    <x v="4"/>
    <x v="4"/>
    <x v="4"/>
    <x v="0"/>
    <m/>
    <m/>
    <m/>
    <m/>
    <x v="1"/>
    <s v="Some"/>
    <s v="Some"/>
    <s v="Some"/>
    <s v="N/A"/>
    <s v="No"/>
    <s v="No"/>
    <s v="No"/>
    <s v="Yes"/>
    <s v="No"/>
    <m/>
    <m/>
    <m/>
    <s v="PH12.1"/>
    <m/>
    <x v="4"/>
    <m/>
    <m/>
    <d v="2022-01-31T00:00:00"/>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Unchecked"/>
    <s v="Unchecked"/>
    <s v="Planned"/>
    <s v="PHL has informal agreement with Dept of Corrections to pursue an ETOR interface"/>
    <m/>
    <m/>
    <s v="Yes"/>
    <m/>
    <x v="0"/>
    <s v="Checked"/>
    <s v="Unchecked"/>
    <s v="Unchecked"/>
    <s v="Unchecked"/>
    <m/>
    <x v="1"/>
    <s v="LIMS update work in the TB area must be put off to accommodate a planned full validation of all pending ELR projects to pave the way for pending go-lives (Rabies, CRE). Dates have been adjusted accordingly. Update: ELR validation is complete and CRE ELR is live. TB implementation is set for January 2022."/>
    <x v="6"/>
    <n v="115878"/>
    <x v="6"/>
    <n v="113279"/>
    <n v="115878"/>
    <x v="6"/>
    <s v="A full ETOR interface utilizing HL7 is planned for use between the PHL's Starlims system and the Arkansas Department of Corrections. This is currently in the planning stages."/>
    <n v="0"/>
    <n v="0"/>
    <n v="0"/>
    <n v="1"/>
    <m/>
  </r>
  <r>
    <x v="2"/>
    <s v="ELC BP3 Health Information Systems Performance Measures (C1, CARES, ED, EDE, DMI(C2))"/>
    <x v="1"/>
    <x v="1"/>
    <x v="1"/>
    <x v="1"/>
    <s v="STARLIMS"/>
    <s v="STARLIMS"/>
    <x v="4"/>
    <x v="4"/>
    <x v="4"/>
    <x v="4"/>
    <x v="4"/>
    <x v="0"/>
    <m/>
    <m/>
    <m/>
    <m/>
    <x v="1"/>
    <s v="Some"/>
    <s v="Some"/>
    <s v="Some"/>
    <s v="N/A"/>
    <s v="No"/>
    <s v="No"/>
    <s v="No"/>
    <s v="Yes"/>
    <s v="No"/>
    <m/>
    <m/>
    <m/>
    <s v="PH12.1"/>
    <m/>
    <x v="4"/>
    <m/>
    <m/>
    <d v="2022-01-31T00:00:00"/>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Unchecked"/>
    <s v="Unchecked"/>
    <s v="Planned"/>
    <s v="PHL has informal agreement with Dept of Corrections to pursue an ETOR interface"/>
    <m/>
    <m/>
    <s v="Yes"/>
    <m/>
    <x v="0"/>
    <s v="Checked"/>
    <s v="Unchecked"/>
    <s v="Unchecked"/>
    <s v="Unchecked"/>
    <m/>
    <x v="1"/>
    <s v="LIMS update work in the TB area must be put off to accommodate a planned full validation of all pending ELR projects to pave the way for pending go-lives (Rabies, CRE). Dates have been adjusted accordingly. Update: ELR validation is complete and CRE ELR is live. TB implementation is set for January 2022."/>
    <x v="7"/>
    <n v="71495"/>
    <x v="7"/>
    <n v="70367"/>
    <n v="71495"/>
    <x v="7"/>
    <s v="Currently we have none.  One is planned for the next quarter."/>
    <n v="0"/>
    <n v="0"/>
    <n v="0"/>
    <n v="1"/>
    <m/>
  </r>
  <r>
    <x v="2"/>
    <s v="ELC BP3 Health Information Systems Performance Measures (C1, CARES, ED, EDE, DMI(C2))"/>
    <x v="2"/>
    <x v="1"/>
    <x v="1"/>
    <x v="1"/>
    <s v="STARLIMS"/>
    <s v="STARLIMS"/>
    <x v="4"/>
    <x v="4"/>
    <x v="4"/>
    <x v="4"/>
    <x v="4"/>
    <x v="0"/>
    <m/>
    <m/>
    <m/>
    <m/>
    <x v="1"/>
    <s v="Some"/>
    <s v="Some"/>
    <s v="Some"/>
    <s v="N/A"/>
    <s v="No"/>
    <s v="No"/>
    <s v="No"/>
    <s v="Yes"/>
    <s v="No"/>
    <m/>
    <m/>
    <m/>
    <s v="PH12.1"/>
    <m/>
    <x v="4"/>
    <m/>
    <m/>
    <d v="2022-06-30T00:00:00"/>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Unchecked"/>
    <s v="Unchecked"/>
    <s v="Planned"/>
    <s v="PHL has informal agreement with Dept of Corrections to pursue an ETOR interface"/>
    <m/>
    <m/>
    <s v="Yes"/>
    <m/>
    <x v="0"/>
    <s v="Checked"/>
    <s v="Unchecked"/>
    <s v="Unchecked"/>
    <s v="Unchecked"/>
    <m/>
    <x v="1"/>
    <s v="LIMS update work in the TB area is underway. Anticipate completion by mid-year."/>
    <x v="8"/>
    <n v="96550"/>
    <x v="8"/>
    <n v="94098"/>
    <n v="96550"/>
    <x v="8"/>
    <s v="An ETOR interface is planned with the department of corrections. Currently there is no live HL7-based ETOR interface with a hospital. Efforts are underway to partner with a hospital on ETOR for Newborn Screening."/>
    <n v="0"/>
    <n v="0"/>
    <n v="0"/>
    <n v="1"/>
    <m/>
  </r>
  <r>
    <x v="3"/>
    <s v="ELC BP3 Health Information Systems Performance Measures (C1, CARES, ED, EDE, DMI(C2))"/>
    <x v="0"/>
    <x v="2"/>
    <x v="2"/>
    <x v="2"/>
    <s v="Other"/>
    <s v="Other"/>
    <x v="5"/>
    <x v="5"/>
    <x v="5"/>
    <x v="5"/>
    <x v="5"/>
    <x v="1"/>
    <s v="Data Innovations"/>
    <s v="Data Innovations"/>
    <s v="Data Innovations"/>
    <s v="Data Innovations"/>
    <x v="2"/>
    <m/>
    <m/>
    <m/>
    <m/>
    <m/>
    <m/>
    <m/>
    <m/>
    <m/>
    <m/>
    <m/>
    <m/>
    <m/>
    <m/>
    <x v="4"/>
    <m/>
    <m/>
    <m/>
    <m/>
    <m/>
    <m/>
    <m/>
    <m/>
    <m/>
    <m/>
    <m/>
    <m/>
    <m/>
    <m/>
    <m/>
    <m/>
    <m/>
    <m/>
    <m/>
    <m/>
    <m/>
    <m/>
    <m/>
    <m/>
    <m/>
    <m/>
    <m/>
    <m/>
    <m/>
    <m/>
    <x v="2"/>
    <x v="0"/>
    <m/>
    <m/>
    <m/>
    <s v="Unchecked"/>
    <s v="Unchecked"/>
    <s v="Unchecked"/>
    <s v="Unchecked"/>
    <m/>
    <m/>
    <m/>
    <m/>
    <m/>
    <m/>
    <x v="1"/>
    <s v="Unchecked"/>
    <s v="Unchecked"/>
    <s v="Unchecked"/>
    <s v="Unchecked"/>
    <m/>
    <x v="2"/>
    <m/>
    <x v="9"/>
    <m/>
    <x v="9"/>
    <m/>
    <m/>
    <x v="9"/>
    <m/>
    <m/>
    <m/>
    <m/>
    <m/>
    <m/>
  </r>
  <r>
    <x v="3"/>
    <s v="ELC BP3 Health Information Systems Performance Measures (C1, CARES, ED, EDE, DMI(C2))"/>
    <x v="1"/>
    <x v="3"/>
    <x v="3"/>
    <x v="3"/>
    <m/>
    <m/>
    <x v="5"/>
    <x v="5"/>
    <x v="5"/>
    <x v="5"/>
    <x v="5"/>
    <x v="0"/>
    <m/>
    <m/>
    <m/>
    <m/>
    <x v="3"/>
    <s v="N/A"/>
    <s v="N/A"/>
    <s v="N/A"/>
    <s v="N/A"/>
    <s v="No"/>
    <s v="No"/>
    <s v="No"/>
    <s v="No"/>
    <s v="No"/>
    <m/>
    <m/>
    <m/>
    <m/>
    <m/>
    <x v="4"/>
    <m/>
    <m/>
    <m/>
    <m/>
    <s v="Yes"/>
    <s v="Yes"/>
    <s v="Yes"/>
    <s v="Yes"/>
    <s v="Yes"/>
    <s v="Other"/>
    <s v="Other"/>
    <s v="Other"/>
    <s v="Other"/>
    <s v="Other"/>
    <s v="Data Innovations"/>
    <s v="Data Innovations"/>
    <s v="Data Innovations"/>
    <s v="Data Innovations"/>
    <s v="Data Innovations"/>
    <d v="2022-08-31T00:00:00"/>
    <d v="2022-08-31T00:00:00"/>
    <d v="2022-08-31T00:00:00"/>
    <d v="2022-08-31T00:00:00"/>
    <d v="2022-08-31T00:00:00"/>
    <s v="N/A - Not applicable"/>
    <s v="N/A - Not applicable"/>
    <s v="N/A - Not applicable"/>
    <s v="N/A - Not applicable"/>
    <s v="N/A - Not applicable"/>
    <s v="No"/>
    <x v="2"/>
    <x v="0"/>
    <s v="No"/>
    <s v="No"/>
    <s v="No"/>
    <s v="Unchecked"/>
    <s v="Unchecked"/>
    <s v="Unchecked"/>
    <s v="Unchecked"/>
    <s v="No"/>
    <m/>
    <s v="No"/>
    <m/>
    <s v="No"/>
    <m/>
    <x v="1"/>
    <s v="Unchecked"/>
    <s v="Unchecked"/>
    <s v="Unchecked"/>
    <s v="Unchecked"/>
    <m/>
    <x v="2"/>
    <s v="1/11/2022: Conversations with the vendor have been completed and the Data Innovations group is starting to build the LIMS. Hoping to have the LIMS in place by Summer 2022. There is a slow procurement process in AS that may cause some delays.  Physical renovations to the lab: Adding a PCR negative pressure room, microbiology lab, drug testing, etc. Hoping it will completed at the same time of LIMS go-live in Summer 2022    AK, Q4: Reached out to STARLIMS, have presentation scheduled next week. Slowed down process of bringing in LIMS. Outbreak has made staffing bandwidth limited. When first picked up project, heavily relied on EHR. As far as labs concerned, orders placed through EHR and lab technicians read out. Doesn't automate to instrument, lab leaders read it. Later agreed with the local team that without LIMS or LIS the instrument manager improves current process. Has to put hold on instrument manager and focus directly on LIMS.    Data Innovations is the instrument manager. More interested in procuring LIMS. Data Innovations does not do reporting, just the middleman between instruments and EHR. Focus is bringing in the LIMS system. Projected date is 12/31/2022. Have reached out to STARLIMS, and presentation scheduled for next week. Will proceed with STARLIMS. DOH has 5 labs, and only one is being used."/>
    <x v="9"/>
    <m/>
    <x v="9"/>
    <m/>
    <m/>
    <x v="9"/>
    <m/>
    <m/>
    <m/>
    <m/>
    <m/>
    <m/>
  </r>
  <r>
    <x v="3"/>
    <s v="ELC BP3 Health Information Systems Performance Measures (C1, CARES, ED, EDE, DMI(C2))"/>
    <x v="2"/>
    <x v="3"/>
    <x v="3"/>
    <x v="3"/>
    <m/>
    <m/>
    <x v="5"/>
    <x v="5"/>
    <x v="5"/>
    <x v="5"/>
    <x v="5"/>
    <x v="0"/>
    <m/>
    <m/>
    <m/>
    <m/>
    <x v="2"/>
    <m/>
    <m/>
    <m/>
    <m/>
    <m/>
    <m/>
    <m/>
    <m/>
    <m/>
    <m/>
    <m/>
    <m/>
    <m/>
    <m/>
    <x v="4"/>
    <m/>
    <m/>
    <m/>
    <m/>
    <m/>
    <m/>
    <m/>
    <m/>
    <m/>
    <m/>
    <m/>
    <m/>
    <m/>
    <m/>
    <m/>
    <m/>
    <m/>
    <m/>
    <m/>
    <m/>
    <m/>
    <m/>
    <m/>
    <m/>
    <m/>
    <m/>
    <m/>
    <m/>
    <m/>
    <m/>
    <x v="2"/>
    <x v="0"/>
    <m/>
    <m/>
    <m/>
    <m/>
    <m/>
    <m/>
    <m/>
    <m/>
    <m/>
    <m/>
    <m/>
    <m/>
    <m/>
    <x v="1"/>
    <m/>
    <m/>
    <m/>
    <m/>
    <m/>
    <x v="2"/>
    <m/>
    <x v="10"/>
    <n v="0"/>
    <x v="9"/>
    <n v="0"/>
    <n v="0"/>
    <x v="9"/>
    <s v="None"/>
    <n v="0"/>
    <n v="0"/>
    <n v="0"/>
    <n v="0"/>
    <m/>
  </r>
  <r>
    <x v="4"/>
    <s v="ELC BP3 Health Information Systems Performance Measures (C1, CARES, ED, EDE, DMI(C2))"/>
    <x v="0"/>
    <x v="1"/>
    <x v="1"/>
    <x v="1"/>
    <s v="STARLIMS"/>
    <s v="STARLIMS"/>
    <x v="6"/>
    <x v="6"/>
    <x v="6"/>
    <x v="6"/>
    <x v="6"/>
    <x v="0"/>
    <m/>
    <m/>
    <m/>
    <m/>
    <x v="1"/>
    <s v="Some"/>
    <s v="Some"/>
    <s v="Some"/>
    <s v="Some"/>
    <s v="No"/>
    <s v="No"/>
    <s v="No"/>
    <s v="No"/>
    <s v="No"/>
    <m/>
    <m/>
    <m/>
    <m/>
    <m/>
    <x v="4"/>
    <m/>
    <m/>
    <m/>
    <m/>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Yes, HL7 2.5.1"/>
    <s v="Checked"/>
    <s v="Checked"/>
    <s v="Checked"/>
    <s v="Checked"/>
    <s v="No"/>
    <m/>
    <s v="Yes"/>
    <m/>
    <s v="Yes"/>
    <m/>
    <x v="2"/>
    <s v="Checked"/>
    <s v="Unchecked"/>
    <s v="Unchecked"/>
    <s v="Unchecked"/>
    <m/>
    <x v="1"/>
    <s v="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
    <x v="11"/>
    <n v="9728"/>
    <x v="10"/>
    <n v="1459"/>
    <n v="9728"/>
    <x v="10"/>
    <s v="COVID-19"/>
    <n v="0"/>
    <n v="0"/>
    <n v="1"/>
    <n v="0"/>
    <m/>
  </r>
  <r>
    <x v="4"/>
    <s v="ELC BP3 Health Information Systems Performance Measures (C1, CARES, ED, EDE, DMI(C2))"/>
    <x v="1"/>
    <x v="1"/>
    <x v="1"/>
    <x v="1"/>
    <s v="STARLIMS"/>
    <s v="STARLIMS"/>
    <x v="6"/>
    <x v="6"/>
    <x v="6"/>
    <x v="6"/>
    <x v="6"/>
    <x v="0"/>
    <m/>
    <m/>
    <m/>
    <m/>
    <x v="1"/>
    <s v="Some"/>
    <s v="Some"/>
    <s v="Some"/>
    <s v="Some"/>
    <s v="No"/>
    <s v="No"/>
    <s v="No"/>
    <s v="No"/>
    <s v="No"/>
    <m/>
    <m/>
    <m/>
    <m/>
    <m/>
    <x v="4"/>
    <m/>
    <m/>
    <m/>
    <m/>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Yes, HL7 2.5.1"/>
    <s v="Checked"/>
    <s v="Checked"/>
    <s v="Checked"/>
    <s v="Checked"/>
    <s v="No"/>
    <m/>
    <s v="Yes"/>
    <m/>
    <s v="Yes"/>
    <m/>
    <x v="2"/>
    <s v="Checked"/>
    <s v="Unchecked"/>
    <s v="Unchecked"/>
    <s v="Unchecked"/>
    <m/>
    <x v="1"/>
    <s v="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COVID-only web portal ETOR"/>
    <x v="9"/>
    <m/>
    <x v="9"/>
    <m/>
    <m/>
    <x v="9"/>
    <m/>
    <m/>
    <m/>
    <m/>
    <m/>
    <m/>
  </r>
  <r>
    <x v="4"/>
    <s v="ELC BP3 Health Information Systems Performance Measures (C1, CARES, ED, EDE, DMI(C2))"/>
    <x v="2"/>
    <x v="1"/>
    <x v="1"/>
    <x v="1"/>
    <s v="STARLIMS"/>
    <s v="STARLIMS"/>
    <x v="6"/>
    <x v="6"/>
    <x v="6"/>
    <x v="6"/>
    <x v="6"/>
    <x v="0"/>
    <m/>
    <m/>
    <m/>
    <m/>
    <x v="1"/>
    <s v="Some"/>
    <s v="Some"/>
    <s v="Some"/>
    <s v="Some"/>
    <s v="No"/>
    <s v="No"/>
    <s v="No"/>
    <s v="No"/>
    <s v="No"/>
    <m/>
    <m/>
    <m/>
    <m/>
    <m/>
    <x v="4"/>
    <m/>
    <m/>
    <m/>
    <m/>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Yes, HL7 2.5.1"/>
    <s v="Checked"/>
    <s v="Checked"/>
    <s v="Checked"/>
    <s v="Checked"/>
    <s v="No"/>
    <m/>
    <s v="Yes"/>
    <m/>
    <s v="Yes"/>
    <m/>
    <x v="2"/>
    <s v="Checked"/>
    <s v="Unchecked"/>
    <s v="Unchecked"/>
    <s v="Unchecked"/>
    <m/>
    <x v="1"/>
    <s v="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COVID-only web portal ETOR"/>
    <x v="12"/>
    <n v="4715"/>
    <x v="11"/>
    <n v="279"/>
    <n v="4732"/>
    <x v="11"/>
    <s v="Microbiology is working towards full ETOR/LWP submission for all microbiology specimens."/>
    <n v="0"/>
    <n v="0"/>
    <n v="7"/>
    <n v="1"/>
    <m/>
  </r>
  <r>
    <x v="5"/>
    <s v="ELC BP3 Health Information Systems Performance Measures (C1, CARES, ED, EDE, DMI(C2))"/>
    <x v="0"/>
    <x v="1"/>
    <x v="1"/>
    <x v="1"/>
    <s v="STARLIMS"/>
    <s v="STARLIMS"/>
    <x v="7"/>
    <x v="7"/>
    <x v="7"/>
    <x v="7"/>
    <x v="7"/>
    <x v="0"/>
    <m/>
    <m/>
    <m/>
    <m/>
    <x v="1"/>
    <s v="Some"/>
    <s v="Some"/>
    <s v="Some"/>
    <s v="Some"/>
    <s v="Yes"/>
    <s v="Yes"/>
    <s v="Yes"/>
    <s v="Yes"/>
    <s v="Yes"/>
    <n v="12"/>
    <n v="12"/>
    <n v="12"/>
    <n v="12"/>
    <n v="12"/>
    <x v="5"/>
    <d v="2021-10-29T00:00:00"/>
    <d v="2021-10-29T00:00:00"/>
    <d v="2021-10-29T00:00:00"/>
    <d v="2021-10-29T00:00:00"/>
    <s v="No"/>
    <s v="No"/>
    <s v="No"/>
    <s v="No"/>
    <s v="No"/>
    <m/>
    <m/>
    <m/>
    <m/>
    <m/>
    <m/>
    <m/>
    <m/>
    <m/>
    <m/>
    <m/>
    <m/>
    <m/>
    <m/>
    <m/>
    <s v="Yes - Some test configured but not all"/>
    <s v="Yes - All tests configured (new tests and EUA tests can be quickly configured)"/>
    <s v="Yes - Some test configured but not all"/>
    <s v="Yes - Some test configured but not all"/>
    <s v="Yes - Some test configured but not all"/>
    <s v="Yes"/>
    <x v="0"/>
    <x v="0"/>
    <s v="Yes"/>
    <s v="Yes, HL7 2.5.1"/>
    <s v="In Process/Planned"/>
    <s v="Checked"/>
    <s v="Checked"/>
    <s v="Checked"/>
    <s v="Unchecked"/>
    <s v="Yes"/>
    <m/>
    <m/>
    <s v="Both Electronic Ordering and Reporting"/>
    <s v="Yes"/>
    <m/>
    <x v="0"/>
    <s v="Checked"/>
    <s v="Unchecked"/>
    <s v="Unchecked"/>
    <s v="Unchecked"/>
    <m/>
    <x v="1"/>
    <s v="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
    <x v="10"/>
    <n v="2815"/>
    <x v="12"/>
    <n v="0"/>
    <n v="2804"/>
    <x v="12"/>
    <s v="MDL (Microbial Diseases Laboratory)  VRDL (Viral and Rickettsial Diseases Laboratory)"/>
    <n v="0"/>
    <n v="0"/>
    <n v="0"/>
    <n v="31"/>
    <m/>
  </r>
  <r>
    <x v="5"/>
    <s v="ELC BP3 Health Information Systems Performance Measures (C1, CARES, ED, EDE, DMI(C2))"/>
    <x v="1"/>
    <x v="1"/>
    <x v="1"/>
    <x v="1"/>
    <s v="STARLIMS"/>
    <s v="STARLIMS"/>
    <x v="7"/>
    <x v="7"/>
    <x v="7"/>
    <x v="7"/>
    <x v="7"/>
    <x v="0"/>
    <m/>
    <m/>
    <m/>
    <m/>
    <x v="1"/>
    <s v="Some"/>
    <s v="Some"/>
    <s v="Some"/>
    <s v="Some"/>
    <s v="Yes"/>
    <s v="Yes"/>
    <s v="Yes"/>
    <s v="Yes"/>
    <s v="Yes"/>
    <n v="12"/>
    <n v="12"/>
    <n v="12"/>
    <n v="12"/>
    <n v="12"/>
    <x v="6"/>
    <d v="2022-12-29T00:00:00"/>
    <d v="2022-12-29T00:00:00"/>
    <d v="2022-12-29T00:00:00"/>
    <d v="2022-12-29T00:00:00"/>
    <s v="No"/>
    <s v="No"/>
    <s v="No"/>
    <s v="No"/>
    <s v="No"/>
    <m/>
    <m/>
    <m/>
    <m/>
    <m/>
    <m/>
    <m/>
    <m/>
    <m/>
    <m/>
    <m/>
    <m/>
    <m/>
    <m/>
    <m/>
    <s v="Yes - Some test configured but not all"/>
    <s v="Yes - All tests configured (new tests and EUA tests can be quickly configured)"/>
    <s v="Yes - Some test configured but not all"/>
    <s v="Yes - Some test configured but not all"/>
    <s v="Yes - Some test configured but not all"/>
    <s v="Yes"/>
    <x v="0"/>
    <x v="0"/>
    <s v="Yes"/>
    <s v="Yes, HL7 2.5.1"/>
    <s v="In Process/Planned"/>
    <s v="Checked"/>
    <s v="Checked"/>
    <s v="Checked"/>
    <s v="Unchecked"/>
    <s v="Yes"/>
    <m/>
    <m/>
    <s v="Both Electronic Ordering and Reporting"/>
    <s v="Yes"/>
    <m/>
    <x v="0"/>
    <s v="Checked"/>
    <s v="Unchecked"/>
    <s v="Unchecked"/>
    <s v="Unchecked"/>
    <m/>
    <x v="1"/>
    <s v="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
    <x v="13"/>
    <n v="6112"/>
    <x v="13"/>
    <n v="84"/>
    <n v="5843"/>
    <x v="13"/>
    <s v="MDL (Microbial Diseases Laboratory)  VRDL (Viral and Rickettsial Diseases Laboratory)"/>
    <n v="0"/>
    <n v="0"/>
    <n v="0"/>
    <n v="22"/>
    <m/>
  </r>
  <r>
    <x v="5"/>
    <s v="ELC BP3 Health Information Systems Performance Measures (C1, CARES, ED, EDE, DMI(C2))"/>
    <x v="2"/>
    <x v="1"/>
    <x v="1"/>
    <x v="1"/>
    <s v="STARLIMS"/>
    <s v="STARLIMS"/>
    <x v="7"/>
    <x v="7"/>
    <x v="7"/>
    <x v="7"/>
    <x v="7"/>
    <x v="0"/>
    <m/>
    <m/>
    <m/>
    <m/>
    <x v="1"/>
    <s v="Some"/>
    <s v="Some"/>
    <s v="Some"/>
    <s v="Some"/>
    <s v="Yes"/>
    <s v="Yes"/>
    <s v="Yes"/>
    <s v="Yes"/>
    <s v="Yes"/>
    <n v="12"/>
    <n v="12"/>
    <n v="12"/>
    <n v="12"/>
    <n v="12"/>
    <x v="6"/>
    <d v="2022-12-29T00:00:00"/>
    <d v="2022-12-29T00:00:00"/>
    <d v="2022-12-29T00:00:00"/>
    <d v="2022-12-29T00:00:00"/>
    <s v="No"/>
    <s v="No"/>
    <s v="No"/>
    <s v="No"/>
    <s v="No"/>
    <m/>
    <m/>
    <m/>
    <m/>
    <m/>
    <m/>
    <m/>
    <m/>
    <m/>
    <m/>
    <m/>
    <m/>
    <m/>
    <m/>
    <m/>
    <s v="Yes - Some test configured but not all"/>
    <s v="Yes - All tests configured (new tests and EUA tests can be quickly configured)"/>
    <s v="Yes - Some test configured but not all"/>
    <s v="Yes - Some test configured but not all"/>
    <s v="Yes - Some test configured but not all"/>
    <s v="Yes"/>
    <x v="0"/>
    <x v="0"/>
    <s v="Yes"/>
    <s v="Yes, HL7 2.5.1"/>
    <s v="In Process/Planned"/>
    <s v="Checked"/>
    <s v="Checked"/>
    <s v="Checked"/>
    <s v="Unchecked"/>
    <s v="Yes"/>
    <m/>
    <m/>
    <s v="Both Electronic Ordering and Reporting"/>
    <s v="Yes"/>
    <m/>
    <x v="0"/>
    <s v="Checked"/>
    <s v="Unchecked"/>
    <s v="Unchecked"/>
    <s v="Unchecked"/>
    <m/>
    <x v="1"/>
    <s v="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
    <x v="14"/>
    <n v="7067"/>
    <x v="14"/>
    <n v="73"/>
    <n v="6742"/>
    <x v="14"/>
    <s v="VRDL, MDL"/>
    <n v="0"/>
    <n v="11"/>
    <n v="0"/>
    <n v="11"/>
    <m/>
  </r>
  <r>
    <x v="6"/>
    <s v="ELC BP3 Health Information Systems Performance Measures (C1, CARES, ED, EDE, DMI(C2))"/>
    <x v="0"/>
    <x v="1"/>
    <x v="1"/>
    <x v="1"/>
    <s v="STARLIMS"/>
    <s v="STARLIMS"/>
    <x v="8"/>
    <x v="8"/>
    <x v="8"/>
    <x v="8"/>
    <x v="8"/>
    <x v="0"/>
    <m/>
    <m/>
    <m/>
    <m/>
    <x v="3"/>
    <s v="N/A"/>
    <s v="N/A"/>
    <s v="N/A"/>
    <s v="N/A"/>
    <s v="No"/>
    <s v="No"/>
    <s v="No"/>
    <s v="No"/>
    <s v="No"/>
    <m/>
    <m/>
    <m/>
    <m/>
    <m/>
    <x v="4"/>
    <m/>
    <m/>
    <m/>
    <m/>
    <s v="Yes"/>
    <s v="Yes"/>
    <s v="Yes"/>
    <s v="Yes"/>
    <s v="Yes"/>
    <s v="Horizon (ChemWare)"/>
    <s v="Horizon (ChemWare)"/>
    <s v="Horizon (ChemWare)"/>
    <s v="Horizon (ChemWare)"/>
    <s v="Horizon (ChemWare)"/>
    <m/>
    <m/>
    <m/>
    <m/>
    <m/>
    <m/>
    <m/>
    <m/>
    <m/>
    <m/>
    <s v="N/A - Not applicable"/>
    <s v="N/A - Not applicable"/>
    <s v="N/A - Not applicable"/>
    <s v="N/A - Not applicable"/>
    <s v="N/A - Not applicable"/>
    <s v="Yes"/>
    <x v="3"/>
    <x v="0"/>
    <s v="Yes"/>
    <s v="Yes, HL7 2.3.1"/>
    <s v="Yes, HL7 2.3.1"/>
    <s v="Checked"/>
    <s v="Checked"/>
    <s v="Unchecked"/>
    <s v="Unchecked"/>
    <s v="Yes"/>
    <m/>
    <m/>
    <s v="Electronic Ordering (Lab Electronic Order Interface, LOI)"/>
    <s v="Yes"/>
    <m/>
    <x v="2"/>
    <s v="Checked"/>
    <s v="Unchecked"/>
    <s v="Unchecked"/>
    <s v="Unchecked"/>
    <m/>
    <x v="1"/>
    <s v="CDPH is unable to answer the Public Health system related questions because we do not operate an integrated surveillance system nor do we operate a lab.       10/21/2019: These comments for Public Health Lab are Illinois.     KP: CDC filled out this PHL section based on the answers IL provided to us!"/>
    <x v="9"/>
    <m/>
    <x v="9"/>
    <m/>
    <m/>
    <x v="9"/>
    <s v="N/A Chicago does not operate PHL and does not report on this PM."/>
    <n v="16"/>
    <n v="0"/>
    <n v="12"/>
    <n v="0"/>
    <m/>
  </r>
  <r>
    <x v="6"/>
    <s v="ELC BP3 Health Information Systems Performance Measures (C1, CARES, ED, EDE, DMI(C2))"/>
    <x v="1"/>
    <x v="1"/>
    <x v="1"/>
    <x v="1"/>
    <s v="STARLIMS"/>
    <s v="STARLIMS"/>
    <x v="8"/>
    <x v="8"/>
    <x v="8"/>
    <x v="8"/>
    <x v="8"/>
    <x v="0"/>
    <m/>
    <m/>
    <m/>
    <m/>
    <x v="3"/>
    <s v="N/A"/>
    <s v="N/A"/>
    <s v="N/A"/>
    <s v="N/A"/>
    <s v="No"/>
    <s v="No"/>
    <s v="No"/>
    <s v="No"/>
    <s v="No"/>
    <m/>
    <m/>
    <m/>
    <m/>
    <m/>
    <x v="4"/>
    <m/>
    <m/>
    <m/>
    <m/>
    <s v="Yes"/>
    <s v="Yes"/>
    <s v="Yes"/>
    <s v="Yes"/>
    <s v="Yes"/>
    <s v="Horizon (ChemWare)"/>
    <s v="Horizon (ChemWare)"/>
    <s v="Horizon (ChemWare)"/>
    <s v="Horizon (ChemWare)"/>
    <s v="Horizon (ChemWare)"/>
    <m/>
    <m/>
    <m/>
    <m/>
    <m/>
    <m/>
    <m/>
    <m/>
    <m/>
    <m/>
    <s v="N/A - Not applicable"/>
    <s v="N/A - Not applicable"/>
    <s v="N/A - Not applicable"/>
    <s v="N/A - Not applicable"/>
    <s v="N/A - Not applicable"/>
    <s v="Yes"/>
    <x v="3"/>
    <x v="0"/>
    <s v="Yes"/>
    <s v="Yes, HL7 2.3.1"/>
    <s v="Yes, HL7 2.3.1"/>
    <s v="Checked"/>
    <s v="Checked"/>
    <s v="Unchecked"/>
    <s v="Unchecked"/>
    <s v="Yes"/>
    <m/>
    <m/>
    <s v="Electronic Ordering (Lab Electronic Order Interface, LOI)"/>
    <s v="Yes"/>
    <m/>
    <x v="2"/>
    <s v="Checked"/>
    <s v="Unchecked"/>
    <s v="Unchecked"/>
    <s v="Unchecked"/>
    <m/>
    <x v="1"/>
    <s v="CDPH is unable to answer the Public Health system related questions because we do not operate an integrated surveillance system nor do we operate a lab.       10/21/2019: These comments for Public Health Lab are Illinois.     KP: CDC filled out this PHL section based on the answers IL provided to us!"/>
    <x v="9"/>
    <m/>
    <x v="9"/>
    <m/>
    <m/>
    <x v="9"/>
    <m/>
    <n v="16"/>
    <n v="0"/>
    <n v="12"/>
    <n v="0"/>
    <m/>
  </r>
  <r>
    <x v="6"/>
    <s v="ELC BP3 Health Information Systems Performance Measures (C1, CARES, ED, EDE, DMI(C2))"/>
    <x v="2"/>
    <x v="1"/>
    <x v="1"/>
    <x v="1"/>
    <s v="STARLIMS"/>
    <s v="STARLIMS"/>
    <x v="8"/>
    <x v="8"/>
    <x v="8"/>
    <x v="8"/>
    <x v="8"/>
    <x v="0"/>
    <m/>
    <m/>
    <m/>
    <m/>
    <x v="3"/>
    <s v="N/A"/>
    <s v="N/A"/>
    <s v="N/A"/>
    <s v="N/A"/>
    <s v="No"/>
    <s v="No"/>
    <s v="No"/>
    <s v="No"/>
    <s v="No"/>
    <m/>
    <m/>
    <m/>
    <m/>
    <m/>
    <x v="4"/>
    <m/>
    <m/>
    <m/>
    <m/>
    <s v="Yes"/>
    <s v="Yes"/>
    <s v="Yes"/>
    <s v="Yes"/>
    <s v="Yes"/>
    <s v="Horizon (ChemWare)"/>
    <s v="Horizon (ChemWare)"/>
    <s v="Horizon (ChemWare)"/>
    <s v="Horizon (ChemWare)"/>
    <s v="Horizon (ChemWare)"/>
    <m/>
    <m/>
    <m/>
    <m/>
    <m/>
    <m/>
    <m/>
    <m/>
    <m/>
    <m/>
    <s v="N/A - Not applicable"/>
    <s v="N/A - Not applicable"/>
    <s v="N/A - Not applicable"/>
    <s v="N/A - Not applicable"/>
    <s v="N/A - Not applicable"/>
    <s v="Yes"/>
    <x v="3"/>
    <x v="0"/>
    <s v="Yes"/>
    <s v="Yes, HL7 2.3.1"/>
    <s v="Yes, HL7 2.3.1"/>
    <s v="Checked"/>
    <s v="Checked"/>
    <s v="Unchecked"/>
    <s v="Unchecked"/>
    <s v="Yes"/>
    <m/>
    <m/>
    <s v="Electronic Ordering (Lab Electronic Order Interface, LOI)"/>
    <s v="Yes"/>
    <m/>
    <x v="2"/>
    <s v="Checked"/>
    <s v="Unchecked"/>
    <s v="Unchecked"/>
    <s v="Unchecked"/>
    <m/>
    <x v="1"/>
    <s v="CDPH is unable to answer the Public Health system related questions because we do not operate an integrated surveillance system nor do we operate a lab.       10/21/2019: These comments for PHL are Illinois.     KP: CDC filled out this PHL section based on the answers IL provided to us!  AK, Q3: All updates will be from IL as there are no city PHLs. "/>
    <x v="9"/>
    <m/>
    <x v="9"/>
    <m/>
    <m/>
    <x v="9"/>
    <m/>
    <n v="16"/>
    <n v="0"/>
    <n v="12"/>
    <n v="0"/>
    <m/>
  </r>
  <r>
    <x v="7"/>
    <s v="ELC BP3 Health Information Systems Performance Measures (C1, CARES, ED, EDE, DMI(C2))"/>
    <x v="0"/>
    <x v="0"/>
    <x v="0"/>
    <x v="0"/>
    <s v="Horizon (ChemWare)"/>
    <s v="Horizon (ChemWare)"/>
    <x v="9"/>
    <x v="9"/>
    <x v="9"/>
    <x v="9"/>
    <x v="9"/>
    <x v="0"/>
    <m/>
    <m/>
    <m/>
    <m/>
    <x v="1"/>
    <s v="Some"/>
    <s v="Some"/>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Yes"/>
    <m/>
    <m/>
    <s v="Electronic Reporting (Lab Electronic Results Interface, ROI)"/>
    <s v="Yes"/>
    <m/>
    <x v="0"/>
    <s v="Unchecked"/>
    <s v="Checked"/>
    <s v="Unchecked"/>
    <s v="Checked"/>
    <s v="Also have a homegrown web portal for ordering large amount of samples (bulk upload)"/>
    <x v="1"/>
    <s v="Upgrade to Version 13, and Cloud-Based LIMs is completed now!   With Denver Health testing bi-directional HL7 ETOR (testing ordering)"/>
    <x v="15"/>
    <n v="580539"/>
    <x v="15"/>
    <n v="549741"/>
    <n v="580539"/>
    <x v="15"/>
    <s v="ETOR through HL7 have been implemented in our COVID, Serology/STI, Microbiology and Molecular Biology programs using the Horizon LIMS.  ETOR is implemented through our web portal for all helathcare providers submitting testing.  We have direct HL7 interfaces with Denver Health, a major provider in CO, and our communicable disease reporting group for COVID WGS."/>
    <n v="1"/>
    <n v="0"/>
    <n v="714"/>
    <n v="0"/>
    <m/>
  </r>
  <r>
    <x v="7"/>
    <s v="ELC BP3 Health Information Systems Performance Measures (C1, CARES, ED, EDE, DMI(C2))"/>
    <x v="1"/>
    <x v="0"/>
    <x v="0"/>
    <x v="0"/>
    <s v="Horizon (ChemWare)"/>
    <s v="Horizon (ChemWare)"/>
    <x v="9"/>
    <x v="9"/>
    <x v="9"/>
    <x v="9"/>
    <x v="9"/>
    <x v="0"/>
    <m/>
    <m/>
    <m/>
    <m/>
    <x v="1"/>
    <s v="Some"/>
    <s v="Some"/>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Yes"/>
    <m/>
    <m/>
    <s v="Both Electronic Ordering and Reporting"/>
    <s v="Yes"/>
    <m/>
    <x v="0"/>
    <s v="Unchecked"/>
    <s v="Checked"/>
    <s v="Unchecked"/>
    <s v="Checked"/>
    <s v="Also have a homegrown web portal for ordering large amount of samples (bulk upload)"/>
    <x v="1"/>
    <s v="Upgrade to Version 13, and Cloud-Based LIMs is completed now!   With Denver Health testing bi-directional HL7 ETOR (testing ordering)    JT 1/26/22: Upgrade to v.13.2 slated for March"/>
    <x v="16"/>
    <n v="671496"/>
    <x v="16"/>
    <n v="625624"/>
    <n v="671496"/>
    <x v="16"/>
    <s v="ETOR through HL7 have been implemented in our COVID, Serology/STI, Microbiology and Molecular Biology programs using the Horizon LIMS.  ETOR is implemented through our web portal for all helathcare providers submitting testing.  We have direct HL7 interfaces with Denver Health, a major provider in CO, and our communicable disease reporting group for COVID WGS."/>
    <n v="1"/>
    <n v="0"/>
    <n v="695"/>
    <n v="0"/>
    <m/>
  </r>
  <r>
    <x v="7"/>
    <s v="ELC BP3 Health Information Systems Performance Measures (C1, CARES, ED, EDE, DMI(C2))"/>
    <x v="2"/>
    <x v="0"/>
    <x v="0"/>
    <x v="0"/>
    <s v="Horizon (ChemWare)"/>
    <s v="Horizon (ChemWare)"/>
    <x v="9"/>
    <x v="9"/>
    <x v="9"/>
    <x v="9"/>
    <x v="9"/>
    <x v="0"/>
    <m/>
    <m/>
    <m/>
    <m/>
    <x v="1"/>
    <s v="Some"/>
    <s v="Some"/>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Yes"/>
    <m/>
    <m/>
    <s v="Both Electronic Ordering and Reporting"/>
    <s v="Yes"/>
    <m/>
    <x v="0"/>
    <s v="Unchecked"/>
    <s v="Checked"/>
    <s v="Unchecked"/>
    <s v="Checked"/>
    <s v="Also have a homegrown web portal for ordering large amount of samples (bulk upload)"/>
    <x v="1"/>
    <s v="Upgrade to Version 13, and Cloud-Based LIMs is completed now!   With Denver Health testing bi-directional HL7 ETOR (testing ordering)    JT 1/26/22: Upgrade to v.13.2 slated for March"/>
    <x v="17"/>
    <n v="555190"/>
    <x v="17"/>
    <n v="549638"/>
    <n v="555190"/>
    <x v="17"/>
    <s v="Horizon LIMS: COVID, STIs, Public Health Microbiology, Molecular Sciences"/>
    <n v="1"/>
    <n v="0"/>
    <n v="650"/>
    <n v="0"/>
    <m/>
  </r>
  <r>
    <x v="8"/>
    <s v="ELC BP3 Health Information Systems Performance Measures (C1, CARES, ED, EDE, DMI(C2))"/>
    <x v="0"/>
    <x v="0"/>
    <x v="0"/>
    <x v="0"/>
    <s v="Horizon (ChemWare)"/>
    <s v="Horizon (ChemWare)"/>
    <x v="10"/>
    <x v="10"/>
    <x v="10"/>
    <x v="10"/>
    <x v="10"/>
    <x v="0"/>
    <m/>
    <m/>
    <m/>
    <m/>
    <x v="1"/>
    <s v="Some"/>
    <s v="Some"/>
    <s v="Some"/>
    <s v="Some"/>
    <s v="No"/>
    <s v="No"/>
    <s v="No"/>
    <s v="No"/>
    <s v="No"/>
    <m/>
    <m/>
    <m/>
    <m/>
    <m/>
    <x v="4"/>
    <m/>
    <m/>
    <m/>
    <m/>
    <s v="Yes"/>
    <s v="Yes"/>
    <s v="Yes"/>
    <s v="Yes"/>
    <s v="Yes"/>
    <m/>
    <m/>
    <m/>
    <m/>
    <m/>
    <m/>
    <m/>
    <m/>
    <m/>
    <m/>
    <d v="2023-07-31T00:00:00"/>
    <d v="2023-07-31T00:00:00"/>
    <d v="2023-07-31T00:00:00"/>
    <d v="2023-07-31T00:00:00"/>
    <d v="2023-07-31T00:00:00"/>
    <s v="Yes - Some test configured but not all"/>
    <s v="Yes - Some test configured but not all"/>
    <s v="Yes - Some test configured but not all"/>
    <s v="Yes - Some test configured but not all"/>
    <s v="Yes - Some test configured but not all"/>
    <s v="No"/>
    <x v="2"/>
    <x v="0"/>
    <s v="Yes"/>
    <s v="Yes, HL7 2.5.1"/>
    <s v="Yes, not HL7"/>
    <s v="Checked"/>
    <s v="Checked"/>
    <s v="Unchecked"/>
    <s v="Checked"/>
    <s v="No"/>
    <m/>
    <s v="Planned"/>
    <m/>
    <s v="No"/>
    <m/>
    <x v="1"/>
    <s v="Unchecked"/>
    <s v="Unchecked"/>
    <s v="Unchecked"/>
    <s v="Unchecked"/>
    <m/>
    <x v="2"/>
    <s v="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
    <x v="9"/>
    <m/>
    <x v="9"/>
    <m/>
    <m/>
    <x v="9"/>
    <m/>
    <n v="0"/>
    <n v="0"/>
    <n v="0"/>
    <n v="0"/>
    <m/>
  </r>
  <r>
    <x v="8"/>
    <s v="ELC BP3 Health Information Systems Performance Measures (C1, CARES, ED, EDE, DMI(C2))"/>
    <x v="1"/>
    <x v="0"/>
    <x v="0"/>
    <x v="0"/>
    <s v="Horizon (ChemWare)"/>
    <s v="Horizon (ChemWare)"/>
    <x v="10"/>
    <x v="10"/>
    <x v="10"/>
    <x v="10"/>
    <x v="10"/>
    <x v="0"/>
    <m/>
    <m/>
    <m/>
    <m/>
    <x v="1"/>
    <s v="Some"/>
    <s v="Some"/>
    <s v="Some"/>
    <s v="Some"/>
    <s v="No"/>
    <s v="No"/>
    <s v="No"/>
    <s v="No"/>
    <s v="No"/>
    <m/>
    <m/>
    <m/>
    <m/>
    <m/>
    <x v="4"/>
    <m/>
    <m/>
    <m/>
    <m/>
    <s v="Yes"/>
    <s v="Yes"/>
    <s v="Yes"/>
    <s v="Yes"/>
    <s v="Yes"/>
    <m/>
    <m/>
    <m/>
    <m/>
    <m/>
    <m/>
    <m/>
    <m/>
    <m/>
    <m/>
    <d v="2023-07-31T00:00:00"/>
    <d v="2023-07-31T00:00:00"/>
    <d v="2023-07-31T00:00:00"/>
    <d v="2023-07-31T00:00:00"/>
    <d v="2023-07-31T00:00:00"/>
    <s v="Yes - Some test configured but not all"/>
    <s v="Yes - Some test configured but not all"/>
    <s v="Yes - Some test configured but not all"/>
    <s v="Yes - Some test configured but not all"/>
    <s v="Yes - Some test configured but not all"/>
    <s v="No"/>
    <x v="2"/>
    <x v="0"/>
    <s v="Yes"/>
    <s v="Yes, HL7 2.5.1"/>
    <s v="Yes, not HL7"/>
    <s v="Checked"/>
    <s v="Checked"/>
    <s v="Unchecked"/>
    <s v="Checked"/>
    <s v="No"/>
    <m/>
    <s v="Planned"/>
    <m/>
    <s v="No"/>
    <m/>
    <x v="1"/>
    <s v="Unchecked"/>
    <s v="Unchecked"/>
    <s v="Unchecked"/>
    <s v="Unchecked"/>
    <m/>
    <x v="2"/>
    <s v="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12/07) update: Actively evaluating the vendor bids/contracts that have came in and will be demoing the the top 5 picks. "/>
    <x v="9"/>
    <m/>
    <x v="9"/>
    <m/>
    <m/>
    <x v="9"/>
    <m/>
    <m/>
    <m/>
    <m/>
    <m/>
    <m/>
  </r>
  <r>
    <x v="8"/>
    <s v="ELC BP3 Health Information Systems Performance Measures (C1, CARES, ED, EDE, DMI(C2))"/>
    <x v="2"/>
    <x v="0"/>
    <x v="0"/>
    <x v="0"/>
    <s v="Horizon (ChemWare)"/>
    <s v="Horizon (ChemWare)"/>
    <x v="10"/>
    <x v="10"/>
    <x v="10"/>
    <x v="10"/>
    <x v="10"/>
    <x v="0"/>
    <m/>
    <m/>
    <m/>
    <m/>
    <x v="1"/>
    <s v="Some"/>
    <s v="Some"/>
    <s v="Some"/>
    <s v="Some"/>
    <s v="No"/>
    <s v="No"/>
    <s v="No"/>
    <s v="No"/>
    <s v="No"/>
    <m/>
    <m/>
    <m/>
    <m/>
    <m/>
    <x v="4"/>
    <m/>
    <m/>
    <m/>
    <m/>
    <s v="Yes"/>
    <s v="Yes"/>
    <s v="Yes"/>
    <s v="Yes"/>
    <s v="Yes"/>
    <m/>
    <m/>
    <m/>
    <m/>
    <m/>
    <m/>
    <m/>
    <m/>
    <m/>
    <m/>
    <d v="2023-07-31T00:00:00"/>
    <d v="2023-07-31T00:00:00"/>
    <d v="2023-07-31T00:00:00"/>
    <d v="2023-07-31T00:00:00"/>
    <d v="2023-07-31T00:00:00"/>
    <s v="Yes - Some test configured but not all"/>
    <s v="Yes - Some test configured but not all"/>
    <s v="Yes - Some test configured but not all"/>
    <s v="Yes - Some test configured but not all"/>
    <s v="Yes - Some test configured but not all"/>
    <s v="No"/>
    <x v="2"/>
    <x v="0"/>
    <s v="Yes"/>
    <s v="Yes, HL7 2.5.1"/>
    <s v="Yes, not HL7"/>
    <s v="Checked"/>
    <s v="Checked"/>
    <s v="Unchecked"/>
    <s v="Checked"/>
    <s v="No"/>
    <m/>
    <s v="No"/>
    <m/>
    <s v="No"/>
    <m/>
    <x v="1"/>
    <s v="Unchecked"/>
    <s v="Unchecked"/>
    <s v="Unchecked"/>
    <s v="Unchecked"/>
    <m/>
    <x v="2"/>
    <s v="AK, Q4: End date pushed to July 2024 since funding has been extended. Contracts not in place yet. CDC reviewed LIMS implementation plan, and CT will be reviewing feedback internally tomorrow. LIMS team is looking with J Michael Consulting to explore web portal options. The LIMS vendor may have some options, but also looking at external options - they're still in investigation phase of how to stand up web portal for ETOR. Right now, there are some ETOR-like processes set up with a few partners (such as Planned Parenthood) that can post files and send files back. Also have some exchange with Newborn Screening, but that exchange is just between surveillance system that are registered. The results from that testing does not go back to ordering providers electronically; so, team has partial processes they are working on right now that are in place and working to improve with new system.    5/23/2022: Contract negotiations are handled by the State Dept of Administrative Services and are expected to be completed in June 2022.   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12/07) update: Actively evaluating the vendor bids/contracts that have came in and will be demoing the the top 5 picks.   AK, Q3: CT's PHL actively in review phase of reviewing new vendors for LIMS."/>
    <x v="9"/>
    <m/>
    <x v="9"/>
    <m/>
    <m/>
    <x v="9"/>
    <m/>
    <n v="0"/>
    <n v="0"/>
    <n v="0"/>
    <n v="0"/>
    <m/>
  </r>
  <r>
    <x v="9"/>
    <s v="ELC BP3 Health Information Systems Performance Measures (C1, CARES, ED, EDE, DMI(C2))"/>
    <x v="0"/>
    <x v="0"/>
    <x v="0"/>
    <x v="0"/>
    <s v="Horizon (ChemWare)"/>
    <s v="Horizon (ChemWare)"/>
    <x v="3"/>
    <x v="3"/>
    <x v="3"/>
    <x v="3"/>
    <x v="3"/>
    <x v="0"/>
    <m/>
    <m/>
    <m/>
    <m/>
    <x v="4"/>
    <s v="Yes"/>
    <s v="Yes"/>
    <s v="No"/>
    <s v="N/A"/>
    <s v="Yes"/>
    <s v="Yes"/>
    <s v="Yes"/>
    <s v="Yes"/>
    <s v="Yes"/>
    <n v="13.2"/>
    <n v="13.2"/>
    <n v="13.2"/>
    <n v="13.2"/>
    <n v="13.2"/>
    <x v="7"/>
    <d v="2021-11-30T00:00:00"/>
    <d v="2021-11-30T00:00:00"/>
    <d v="2021-11-30T00:00:00"/>
    <d v="2021-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In Process/Planned"/>
    <s v="No"/>
    <s v="Checked"/>
    <s v="Checked"/>
    <s v="Unchecked"/>
    <s v="Unchecked"/>
    <s v="Planned"/>
    <s v="Once DBA is in place and system moved to the cloud"/>
    <m/>
    <m/>
    <s v="Yes"/>
    <m/>
    <x v="0"/>
    <s v="Checked"/>
    <s v="Checked"/>
    <s v="Unchecked"/>
    <s v="Unchecked"/>
    <m/>
    <x v="1"/>
    <s v="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x v="10"/>
    <n v="53528"/>
    <x v="12"/>
    <n v="0"/>
    <n v="53456"/>
    <x v="12"/>
    <s v="None to report, PHL uses a web portal. "/>
    <m/>
    <m/>
    <m/>
    <m/>
    <m/>
  </r>
  <r>
    <x v="9"/>
    <s v="ELC BP3 Health Information Systems Performance Measures (C1, CARES, ED, EDE, DMI(C2))"/>
    <x v="1"/>
    <x v="0"/>
    <x v="0"/>
    <x v="0"/>
    <s v="Horizon (ChemWare)"/>
    <s v="Horizon (ChemWare)"/>
    <x v="3"/>
    <x v="3"/>
    <x v="3"/>
    <x v="3"/>
    <x v="3"/>
    <x v="0"/>
    <m/>
    <m/>
    <m/>
    <m/>
    <x v="4"/>
    <s v="Yes"/>
    <s v="Yes"/>
    <s v="No"/>
    <s v="N/A"/>
    <s v="Yes"/>
    <s v="Yes"/>
    <s v="Yes"/>
    <s v="Yes"/>
    <s v="Yes"/>
    <n v="13.2"/>
    <n v="13.2"/>
    <n v="13.2"/>
    <n v="13.2"/>
    <n v="13.2"/>
    <x v="7"/>
    <d v="2021-11-30T00:00:00"/>
    <d v="2021-11-30T00:00:00"/>
    <d v="2021-11-30T00:00:00"/>
    <d v="2021-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In Process/Planned"/>
    <s v="No"/>
    <s v="Checked"/>
    <s v="Checked"/>
    <s v="Unchecked"/>
    <s v="Unchecked"/>
    <s v="Planned"/>
    <s v="Once DBA is in place and system moved to the cloud"/>
    <m/>
    <m/>
    <s v="Yes"/>
    <m/>
    <x v="0"/>
    <s v="Checked"/>
    <s v="Checked"/>
    <s v="Unchecked"/>
    <s v="Unchecked"/>
    <m/>
    <x v="1"/>
    <s v="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x v="18"/>
    <n v="36719"/>
    <x v="18"/>
    <n v="36593"/>
    <n v="36719"/>
    <x v="18"/>
    <s v="The DC PHL currently uses the LabOnline web portal for ETOR. We are in the early stages of developing a plan to implement an ETOR interface via HL7 messaging with the Dept of Corrections."/>
    <n v="0"/>
    <n v="0"/>
    <n v="0"/>
    <n v="1"/>
    <m/>
  </r>
  <r>
    <x v="9"/>
    <s v="ELC BP3 Health Information Systems Performance Measures (C1, CARES, ED, EDE, DMI(C2))"/>
    <x v="2"/>
    <x v="0"/>
    <x v="0"/>
    <x v="0"/>
    <s v="Horizon (ChemWare)"/>
    <s v="Horizon (ChemWare)"/>
    <x v="3"/>
    <x v="3"/>
    <x v="3"/>
    <x v="3"/>
    <x v="3"/>
    <x v="0"/>
    <m/>
    <m/>
    <m/>
    <m/>
    <x v="4"/>
    <s v="Yes"/>
    <s v="No"/>
    <s v="N/A"/>
    <s v="N/A"/>
    <s v="Yes"/>
    <s v="Yes"/>
    <s v="Yes"/>
    <s v="Yes"/>
    <s v="Yes"/>
    <n v="13.2"/>
    <n v="13.2"/>
    <n v="13.2"/>
    <n v="13.2"/>
    <n v="13.2"/>
    <x v="7"/>
    <d v="2021-11-30T00:00:00"/>
    <d v="2021-11-30T00:00:00"/>
    <d v="2021-11-30T00:00:00"/>
    <d v="2021-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N/A - Not applicable"/>
    <s v="N/A - Not applicable"/>
    <s v="Yes"/>
    <x v="0"/>
    <x v="0"/>
    <s v="Yes"/>
    <s v="Yes, HL7 2.5.1"/>
    <s v="No"/>
    <s v="Checked"/>
    <s v="Checked"/>
    <s v="Unchecked"/>
    <s v="Unchecked"/>
    <s v="Planned"/>
    <s v="Pending CDC's recommendation on an ETOR roadmap"/>
    <m/>
    <m/>
    <s v="Yes"/>
    <m/>
    <x v="0"/>
    <s v="Checked"/>
    <s v="Checked"/>
    <s v="Unchecked"/>
    <s v="Unchecked"/>
    <m/>
    <x v="1"/>
    <s v="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AK, Q3: DC Team will follow-up. PHL is under different agencies purview (under dept. of forensic sciences), so will coordinate to get updates."/>
    <x v="9"/>
    <m/>
    <x v="9"/>
    <m/>
    <m/>
    <x v="9"/>
    <m/>
    <m/>
    <m/>
    <m/>
    <m/>
    <m/>
  </r>
  <r>
    <x v="10"/>
    <s v="ELC BP3 Health Information Systems Performance Measures (C1, CARES, ED, EDE, DMI(C2))"/>
    <x v="0"/>
    <x v="4"/>
    <x v="4"/>
    <x v="4"/>
    <s v="LabWare"/>
    <s v="LabWare"/>
    <x v="11"/>
    <x v="11"/>
    <x v="11"/>
    <x v="11"/>
    <x v="11"/>
    <x v="0"/>
    <m/>
    <m/>
    <m/>
    <m/>
    <x v="1"/>
    <s v="Some"/>
    <s v="Some"/>
    <s v="No"/>
    <s v="No"/>
    <s v="No"/>
    <s v="No"/>
    <s v="No"/>
    <s v="No"/>
    <s v="No"/>
    <m/>
    <m/>
    <m/>
    <m/>
    <m/>
    <x v="4"/>
    <m/>
    <m/>
    <m/>
    <m/>
    <s v="Yes"/>
    <s v="Yes"/>
    <s v="Yes"/>
    <s v="Yes"/>
    <s v="Yes"/>
    <s v="Harvest (Orchard)"/>
    <s v="Harvest (Orchard)"/>
    <s v="Harvest (Orchard)"/>
    <s v="Harvest (Orchard)"/>
    <s v="Harvest (Orchard)"/>
    <m/>
    <m/>
    <m/>
    <m/>
    <m/>
    <d v="2022-07-31T00:00:00"/>
    <d v="2022-07-31T00:00:00"/>
    <d v="2022-07-31T00:00:00"/>
    <d v="2022-07-31T00:00:00"/>
    <d v="2022-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Yes"/>
    <m/>
    <m/>
    <s v="Both Electronic Ordering and Reporting"/>
    <s v="No"/>
    <m/>
    <x v="1"/>
    <s v="Unchecked"/>
    <s v="Unchecked"/>
    <s v="Unchecked"/>
    <s v="Unchecked"/>
    <m/>
    <x v="2"/>
    <s v="DPHL uses a DE-customized version of Labware LIMS.    KP: this is a tentative transition and date. Have explored every LIMS system and still developing the RFP language now. Will submit an implementation plan to CDC (edx@cdc.gov) if there are plans to move forward with the transition."/>
    <x v="19"/>
    <n v="44331"/>
    <x v="19"/>
    <n v="36628"/>
    <n v="43114"/>
    <x v="19"/>
    <m/>
    <n v="0"/>
    <n v="1"/>
    <n v="0"/>
    <n v="1"/>
    <m/>
  </r>
  <r>
    <x v="10"/>
    <s v="ELC BP3 Health Information Systems Performance Measures (C1, CARES, ED, EDE, DMI(C2))"/>
    <x v="1"/>
    <x v="4"/>
    <x v="4"/>
    <x v="4"/>
    <s v="LabWare"/>
    <s v="LabWare"/>
    <x v="11"/>
    <x v="11"/>
    <x v="11"/>
    <x v="11"/>
    <x v="11"/>
    <x v="0"/>
    <m/>
    <m/>
    <m/>
    <m/>
    <x v="1"/>
    <s v="Some"/>
    <s v="Some"/>
    <s v="No"/>
    <s v="No"/>
    <s v="No"/>
    <s v="No"/>
    <s v="No"/>
    <s v="No"/>
    <s v="No"/>
    <m/>
    <m/>
    <m/>
    <m/>
    <m/>
    <x v="4"/>
    <m/>
    <m/>
    <m/>
    <m/>
    <s v="Yes"/>
    <s v="Yes"/>
    <s v="Yes"/>
    <s v="Yes"/>
    <s v="Yes"/>
    <s v="LabWare"/>
    <s v="LabWare"/>
    <s v="LabWare"/>
    <s v="LabWare"/>
    <s v="LabWare"/>
    <m/>
    <m/>
    <m/>
    <m/>
    <m/>
    <d v="2022-07-31T00:00:00"/>
    <d v="2022-07-31T00:00:00"/>
    <d v="2022-07-31T00:00:00"/>
    <d v="2022-07-31T00:00:00"/>
    <d v="2022-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Yes"/>
    <m/>
    <m/>
    <s v="Both Electronic Ordering and Reporting"/>
    <s v="No"/>
    <m/>
    <x v="1"/>
    <s v="Unchecked"/>
    <s v="Unchecked"/>
    <s v="Unchecked"/>
    <s v="Unchecked"/>
    <m/>
    <x v="2"/>
    <s v="DPHL uses a DE-customized version of Labware LIMS.    KP: this is a tentative transition and date. Have explored every LIMS system and still developing the RFP language now. Will submit an implementation plan to CDC (edx@cdc.gov) if there are plans to move forward with the transition.  KP (12/3): moving to a vendor-hosted LIMS, so may be staying with Labware as the host and moving to Labware V8. Will no longer be hosted by the SPHL and will move to a vendor hosted LIMs. Vendor is currently be TBD and will be a cloud hosted LIMs as well. Currently being determined if an RFP is needed or if the LabWare-hosted LIMS transition can continue without an RFP."/>
    <x v="20"/>
    <n v="45967"/>
    <x v="20"/>
    <n v="37118"/>
    <n v="45967"/>
    <x v="20"/>
    <s v="LIMS"/>
    <n v="0"/>
    <n v="1"/>
    <n v="0"/>
    <n v="1"/>
    <m/>
  </r>
  <r>
    <x v="10"/>
    <s v="ELC BP3 Health Information Systems Performance Measures (C1, CARES, ED, EDE, DMI(C2))"/>
    <x v="2"/>
    <x v="4"/>
    <x v="4"/>
    <x v="4"/>
    <s v="LabWare"/>
    <s v="LabWare"/>
    <x v="11"/>
    <x v="11"/>
    <x v="11"/>
    <x v="11"/>
    <x v="11"/>
    <x v="0"/>
    <m/>
    <m/>
    <m/>
    <m/>
    <x v="1"/>
    <s v="Some"/>
    <s v="Some"/>
    <s v="No"/>
    <s v="No"/>
    <s v="Yes"/>
    <s v="Yes"/>
    <s v="Yes"/>
    <s v="Yes"/>
    <s v="Yes"/>
    <n v="8"/>
    <n v="8"/>
    <n v="8"/>
    <n v="8"/>
    <n v="8"/>
    <x v="8"/>
    <d v="2022-10-01T00:00:00"/>
    <d v="2022-10-01T00:00:00"/>
    <d v="2022-10-01T00:00:00"/>
    <d v="2022-10-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Yes"/>
    <m/>
    <m/>
    <s v="Both Electronic Ordering and Reporting"/>
    <s v="No"/>
    <m/>
    <x v="1"/>
    <s v="Unchecked"/>
    <s v="Unchecked"/>
    <s v="Unchecked"/>
    <s v="Unchecked"/>
    <m/>
    <x v="2"/>
    <s v="DPHL uses a DE-customized version of Labware LIMS.    Kathy Gray 02/23/2022: the upgrade to LIMS version 8 is being done via a Labware Statement of Work and direct contract.  We may or may not use the RFP method to acquire vendor/cloud hosting.  SOW being reviewed for approval; development schedule will follow.    KP: this is a tentative transition and date. Have explored every LIMS system and still developing the RFP language now. Will submit an implementation plan to CDC (edx@cdc.gov) if there are plans to move forward with the transition.  KP (12/3): moving to a vendor-hosted LIMS, so may be staying with Labware as the host and moving to Labware V8. Will no longer be hosted by the SPHL and will move to a vendor hosted LIMs. Vendor is currently be TBD and will be a cloud hosted LIMs as well. Currently being determined if an RFP is needed or if the LabWare-hosted LIMS transition can continue without an RFP."/>
    <x v="21"/>
    <n v="16493"/>
    <x v="21"/>
    <n v="10769"/>
    <n v="16493"/>
    <x v="21"/>
    <s v="LIMS v7"/>
    <n v="0"/>
    <n v="1"/>
    <n v="6"/>
    <n v="1"/>
    <m/>
  </r>
  <r>
    <x v="11"/>
    <s v="ELC BP3 Health Information Systems Performance Measures (C1, CARES, ED, EDE, DMI(C2))"/>
    <x v="0"/>
    <x v="4"/>
    <x v="4"/>
    <x v="4"/>
    <s v="LabWare"/>
    <s v="LabWare"/>
    <x v="11"/>
    <x v="11"/>
    <x v="11"/>
    <x v="11"/>
    <x v="11"/>
    <x v="0"/>
    <m/>
    <m/>
    <m/>
    <m/>
    <x v="1"/>
    <s v="Some"/>
    <s v="Some"/>
    <s v="Some"/>
    <s v="Some"/>
    <s v="Yes"/>
    <s v="Yes"/>
    <s v="Yes"/>
    <s v="Yes"/>
    <s v="Yes"/>
    <n v="8"/>
    <n v="8"/>
    <n v="8"/>
    <n v="8"/>
    <n v="8"/>
    <x v="9"/>
    <d v="2022-12-31T00:00:00"/>
    <d v="2022-12-31T00:00:00"/>
    <d v="2022-12-31T00:00:00"/>
    <d v="2022-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3"/>
    <x v="0"/>
    <s v="Yes"/>
    <s v="Yes, HL7 2.5.1"/>
    <s v="Yes, not HL7"/>
    <s v="Checked"/>
    <s v="Checked"/>
    <s v="Unchecked"/>
    <s v="Unchecked"/>
    <s v="Yes"/>
    <m/>
    <m/>
    <s v="Both Electronic Ordering and Reporting"/>
    <s v="Yes"/>
    <m/>
    <x v="0"/>
    <s v="Unchecked"/>
    <s v="Unchecked"/>
    <s v="Unchecked"/>
    <s v="Checked"/>
    <s v="LabWare Portal hosted on AIMS"/>
    <x v="1"/>
    <s v="KP: Version 8 upgrade has been delayed due to COVID, Angela may have more of an idea on timelines."/>
    <x v="22"/>
    <n v="454876"/>
    <x v="22"/>
    <n v="412127"/>
    <n v="454876"/>
    <x v="22"/>
    <s v="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
    <n v="1"/>
    <n v="3"/>
    <n v="0"/>
    <n v="0"/>
    <m/>
  </r>
  <r>
    <x v="11"/>
    <s v="ELC BP3 Health Information Systems Performance Measures (C1, CARES, ED, EDE, DMI(C2))"/>
    <x v="1"/>
    <x v="4"/>
    <x v="4"/>
    <x v="4"/>
    <s v="LabWare"/>
    <s v="LabWare"/>
    <x v="11"/>
    <x v="11"/>
    <x v="11"/>
    <x v="11"/>
    <x v="11"/>
    <x v="0"/>
    <m/>
    <m/>
    <m/>
    <m/>
    <x v="1"/>
    <s v="Some"/>
    <s v="Some"/>
    <s v="Some"/>
    <s v="Some"/>
    <s v="Yes"/>
    <s v="Yes"/>
    <s v="Yes"/>
    <s v="Yes"/>
    <s v="Yes"/>
    <n v="8"/>
    <n v="8"/>
    <n v="8"/>
    <n v="8"/>
    <n v="8"/>
    <x v="9"/>
    <d v="2022-12-31T00:00:00"/>
    <d v="2022-12-31T00:00:00"/>
    <d v="2022-12-31T00:00:00"/>
    <d v="2022-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3"/>
    <x v="0"/>
    <s v="Yes"/>
    <s v="Yes, HL7 2.5.1"/>
    <s v="Yes, not HL7"/>
    <s v="Checked"/>
    <s v="Checked"/>
    <s v="Unchecked"/>
    <s v="Unchecked"/>
    <s v="Yes"/>
    <m/>
    <m/>
    <s v="Both Electronic Ordering and Reporting"/>
    <s v="Yes"/>
    <m/>
    <x v="0"/>
    <s v="Unchecked"/>
    <s v="Unchecked"/>
    <s v="Unchecked"/>
    <s v="Checked"/>
    <s v="LabWare Portal hosted on AIMS"/>
    <x v="1"/>
    <s v="KP: Version 8 upgrade has been delayed due to COVID, Angela may have more of an idea on timelines."/>
    <x v="23"/>
    <n v="261426"/>
    <x v="23"/>
    <n v="231835"/>
    <n v="261426"/>
    <x v="23"/>
    <s v="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
    <n v="8"/>
    <n v="4"/>
    <n v="38"/>
    <n v="8"/>
    <m/>
  </r>
  <r>
    <x v="11"/>
    <s v="ELC BP3 Health Information Systems Performance Measures (C1, CARES, ED, EDE, DMI(C2))"/>
    <x v="2"/>
    <x v="4"/>
    <x v="4"/>
    <x v="4"/>
    <s v="LabWare"/>
    <s v="LabWare"/>
    <x v="11"/>
    <x v="11"/>
    <x v="11"/>
    <x v="11"/>
    <x v="11"/>
    <x v="0"/>
    <m/>
    <m/>
    <m/>
    <m/>
    <x v="1"/>
    <s v="Some"/>
    <s v="Some"/>
    <s v="Some"/>
    <s v="Some"/>
    <s v="Yes"/>
    <s v="Yes"/>
    <s v="Yes"/>
    <s v="Yes"/>
    <s v="Yes"/>
    <n v="8"/>
    <n v="8"/>
    <n v="8"/>
    <n v="8"/>
    <n v="8"/>
    <x v="9"/>
    <d v="2022-12-31T00:00:00"/>
    <d v="2022-12-31T00:00:00"/>
    <d v="2022-12-31T00:00:00"/>
    <d v="2022-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3"/>
    <x v="0"/>
    <s v="Yes"/>
    <s v="Yes, HL7 2.5.1"/>
    <s v="Yes, not HL7"/>
    <s v="Checked"/>
    <s v="Checked"/>
    <s v="Unchecked"/>
    <s v="Unchecked"/>
    <s v="Yes"/>
    <m/>
    <m/>
    <s v="Both Electronic Ordering and Reporting"/>
    <s v="Yes"/>
    <m/>
    <x v="0"/>
    <s v="Unchecked"/>
    <s v="Unchecked"/>
    <s v="Unchecked"/>
    <s v="Checked"/>
    <s v="LabWare Portal hosted on AIMS"/>
    <x v="1"/>
    <s v="KP: Version 8 upgrade has been delayed due to COVID, Angela may have more of an idea on timelines."/>
    <x v="24"/>
    <n v="521105"/>
    <x v="24"/>
    <n v="521105"/>
    <n v="521105"/>
    <x v="24"/>
    <s v="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
    <n v="8"/>
    <n v="4"/>
    <n v="38"/>
    <n v="9"/>
    <m/>
  </r>
  <r>
    <x v="12"/>
    <s v="ELC BP3 Health Information Systems Performance Measures (C1, CARES, ED, EDE, DMI(C2))"/>
    <x v="0"/>
    <x v="2"/>
    <x v="2"/>
    <x v="2"/>
    <s v="Other"/>
    <s v="Other"/>
    <x v="5"/>
    <x v="5"/>
    <x v="5"/>
    <x v="5"/>
    <x v="5"/>
    <x v="2"/>
    <s v="CIS "/>
    <s v="CIS"/>
    <s v="CIS"/>
    <s v="CIS "/>
    <x v="3"/>
    <s v="N/A"/>
    <s v="Some"/>
    <s v="No"/>
    <s v="N/A"/>
    <s v="No"/>
    <s v="No"/>
    <s v="No"/>
    <s v="No"/>
    <s v="No"/>
    <m/>
    <m/>
    <m/>
    <m/>
    <m/>
    <x v="4"/>
    <m/>
    <m/>
    <m/>
    <m/>
    <s v="Yes"/>
    <s v="Yes"/>
    <s v="Yes"/>
    <s v="Yes"/>
    <s v="Yes"/>
    <s v="Other"/>
    <s v="Other"/>
    <s v="Other"/>
    <s v="Other"/>
    <s v="Other"/>
    <s v="HC LAB"/>
    <s v="HC LAB"/>
    <s v="HC LAB"/>
    <s v="HC LAB"/>
    <s v="HC LAB"/>
    <d v="2022-02-28T00:00:00"/>
    <d v="2022-02-28T00:00:00"/>
    <d v="2022-02-28T00:00:00"/>
    <d v="2022-02-28T00:00:00"/>
    <d v="2022-02-28T00:00:00"/>
    <s v="N/A - Not applicable"/>
    <s v="N/A - Not applicable"/>
    <s v="Yes - Some test configured but not all"/>
    <s v="No - No tests configured in LIMS"/>
    <s v="N/A - Not applicable"/>
    <s v="No"/>
    <x v="2"/>
    <x v="0"/>
    <s v="No"/>
    <s v="No"/>
    <s v="No"/>
    <s v="Unchecked"/>
    <s v="Unchecked"/>
    <s v="Unchecked"/>
    <s v="Checked"/>
    <s v="No"/>
    <m/>
    <s v="Planned"/>
    <m/>
    <s v="Planned"/>
    <s v="Feb/March 2022"/>
    <x v="1"/>
    <s v="Unchecked"/>
    <s v="Unchecked"/>
    <s v="Unchecked"/>
    <s v="Unchecked"/>
    <m/>
    <x v="2"/>
    <s v="Transition to new LIMs system has been delayed, and new estimated date of completion is Feb/March 2022. This also applies to the HL7 ETOR and Web Portal ETOR. Vendor for the HC Lab FSM LIMs is Sysmex. "/>
    <x v="9"/>
    <m/>
    <x v="9"/>
    <m/>
    <m/>
    <x v="9"/>
    <m/>
    <m/>
    <m/>
    <m/>
    <m/>
    <m/>
  </r>
  <r>
    <x v="12"/>
    <s v="ELC BP3 Health Information Systems Performance Measures (C1, CARES, ED, EDE, DMI(C2))"/>
    <x v="1"/>
    <x v="2"/>
    <x v="2"/>
    <x v="2"/>
    <s v="Other"/>
    <s v="Other"/>
    <x v="5"/>
    <x v="5"/>
    <x v="5"/>
    <x v="5"/>
    <x v="5"/>
    <x v="2"/>
    <s v="CIS "/>
    <s v="CIS"/>
    <s v="CIS"/>
    <s v="CIS "/>
    <x v="3"/>
    <s v="N/A"/>
    <s v="Some"/>
    <s v="No"/>
    <s v="N/A"/>
    <s v="No"/>
    <s v="No"/>
    <s v="No"/>
    <s v="No"/>
    <s v="No"/>
    <m/>
    <m/>
    <m/>
    <m/>
    <m/>
    <x v="4"/>
    <m/>
    <m/>
    <m/>
    <m/>
    <s v="Yes"/>
    <s v="Yes"/>
    <s v="Yes"/>
    <s v="Yes"/>
    <s v="Yes"/>
    <s v="Other"/>
    <s v="Other"/>
    <s v="Other"/>
    <s v="Other"/>
    <s v="Other"/>
    <s v="HC LAB"/>
    <s v="HC LAB"/>
    <s v="HC LAB"/>
    <s v="HC LAB"/>
    <s v="HC LAB"/>
    <d v="2022-02-28T00:00:00"/>
    <d v="2022-02-28T00:00:00"/>
    <d v="2022-02-28T00:00:00"/>
    <d v="2022-02-28T00:00:00"/>
    <d v="2022-02-28T00:00:00"/>
    <s v="N/A - Not applicable"/>
    <s v="N/A - Not applicable"/>
    <s v="Yes - Some test configured but not all"/>
    <s v="No - No tests configured in LIMS"/>
    <s v="N/A - Not applicable"/>
    <s v="No"/>
    <x v="2"/>
    <x v="0"/>
    <s v="No"/>
    <s v="No"/>
    <s v="No"/>
    <s v="Unchecked"/>
    <s v="Unchecked"/>
    <s v="Unchecked"/>
    <s v="Checked"/>
    <s v="No"/>
    <m/>
    <s v="Planned"/>
    <m/>
    <s v="Planned"/>
    <s v="Feb/March 2022"/>
    <x v="1"/>
    <s v="Unchecked"/>
    <s v="Unchecked"/>
    <s v="Unchecked"/>
    <s v="Unchecked"/>
    <m/>
    <x v="2"/>
    <s v="Transition to new LIMs system has been delayed, and new estimated date of completion is Feb/March 2022. This also applies to the HL7 ETOR and Web Portal ETOR. Vendor for the HC Lab FSM LIMs is Sysmex. "/>
    <x v="9"/>
    <m/>
    <x v="9"/>
    <m/>
    <m/>
    <x v="9"/>
    <m/>
    <n v="0"/>
    <n v="0"/>
    <n v="4"/>
    <n v="0"/>
    <m/>
  </r>
  <r>
    <x v="12"/>
    <s v="ELC BP3 Health Information Systems Performance Measures (C1, CARES, ED, EDE, DMI(C2))"/>
    <x v="2"/>
    <x v="2"/>
    <x v="2"/>
    <x v="2"/>
    <s v="Other"/>
    <s v="Other"/>
    <x v="5"/>
    <x v="5"/>
    <x v="5"/>
    <x v="5"/>
    <x v="5"/>
    <x v="2"/>
    <s v="CIS "/>
    <s v="CIS"/>
    <s v="CIS"/>
    <s v="CIS "/>
    <x v="3"/>
    <s v="N/A"/>
    <s v="Some"/>
    <s v="No"/>
    <s v="N/A"/>
    <s v="No"/>
    <s v="No"/>
    <s v="No"/>
    <s v="No"/>
    <s v="No"/>
    <m/>
    <m/>
    <m/>
    <m/>
    <m/>
    <x v="4"/>
    <m/>
    <m/>
    <m/>
    <m/>
    <s v="Yes"/>
    <s v="Yes"/>
    <s v="Yes"/>
    <s v="Yes"/>
    <s v="Yes"/>
    <s v="Other"/>
    <s v="Other"/>
    <s v="Other"/>
    <s v="Other"/>
    <s v="Other"/>
    <s v="HC LAB"/>
    <s v="HC LAB"/>
    <s v="HC LAB"/>
    <s v="HC LAB"/>
    <s v="HC LAB"/>
    <d v="2022-08-31T00:00:00"/>
    <d v="2022-08-31T00:00:00"/>
    <d v="2022-08-31T00:00:00"/>
    <d v="2022-08-31T00:00:00"/>
    <d v="2022-08-31T00:00:00"/>
    <s v="N/A - Not applicable"/>
    <s v="N/A - Not applicable"/>
    <s v="Yes - Some test configured but not all"/>
    <s v="No - No tests configured in LIMS"/>
    <s v="N/A - Not applicable"/>
    <s v="No"/>
    <x v="2"/>
    <x v="0"/>
    <s v="No"/>
    <s v="No"/>
    <s v="No"/>
    <s v="Unchecked"/>
    <s v="Unchecked"/>
    <s v="Unchecked"/>
    <s v="Checked"/>
    <s v="No"/>
    <m/>
    <s v="Planned"/>
    <m/>
    <s v="Planned"/>
    <d v="2022-08-22T00:00:00"/>
    <x v="1"/>
    <s v="Unchecked"/>
    <s v="Unchecked"/>
    <s v="Unchecked"/>
    <s v="Unchecked"/>
    <m/>
    <x v="2"/>
    <s v="Transition to new LIMs system has been delayed, and new estimated date of completion is Feb/March 2022. This also applies to the HL7 ETOR and Web Portal ETOR. Vendor for the HC Lab FSM LIMs is Sysmex.  AK: Signed contract for new LIMS. Due to border closures and no scheduled incoming flights, technician (based in Philippines) was unable to travel to FSM team to install the new LIMS system. FSM team implemented contract extension to ensure the install will be conducted when flights resume. Updated install timeline is in about 6-8 months."/>
    <x v="9"/>
    <m/>
    <x v="9"/>
    <m/>
    <m/>
    <x v="9"/>
    <m/>
    <m/>
    <m/>
    <m/>
    <m/>
    <m/>
  </r>
  <r>
    <x v="13"/>
    <s v="ELC BP3 Health Information Systems Performance Measures (C1, CARES, ED, EDE, DMI(C2))"/>
    <x v="0"/>
    <x v="5"/>
    <x v="5"/>
    <x v="5"/>
    <s v="Apollo"/>
    <s v="Apollo"/>
    <x v="12"/>
    <x v="12"/>
    <x v="12"/>
    <x v="12"/>
    <x v="12"/>
    <x v="0"/>
    <m/>
    <m/>
    <m/>
    <m/>
    <x v="0"/>
    <s v="Yes"/>
    <s v="Yes"/>
    <s v="Yes"/>
    <s v="Yes"/>
    <s v="Yes"/>
    <s v="Yes"/>
    <s v="Yes"/>
    <s v="Yes"/>
    <s v="Yes"/>
    <n v="8"/>
    <n v="8"/>
    <n v="8"/>
    <n v="8"/>
    <n v="8"/>
    <x v="4"/>
    <m/>
    <m/>
    <m/>
    <m/>
    <s v="Yes"/>
    <s v="Yes"/>
    <s v="Yes"/>
    <s v="Yes"/>
    <s v="Yes"/>
    <s v="Other"/>
    <s v="Other"/>
    <s v="Other"/>
    <s v="Other"/>
    <s v="Other"/>
    <s v="RFP has not been posted yet"/>
    <s v="RFP has not been posted yet"/>
    <s v="RFP has not been posted yet"/>
    <s v="RFP has not been posted yet"/>
    <s v="RFP has not been posted yet"/>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3.1"/>
    <s v="Yes, HL7 2.3.1"/>
    <s v="Checked"/>
    <s v="Checked"/>
    <s v="Checked"/>
    <s v="Unchecked"/>
    <s v="Yes"/>
    <m/>
    <m/>
    <s v="Both Electronic Ordering and Reporting"/>
    <s v="Yes"/>
    <m/>
    <x v="0"/>
    <s v="Unchecked"/>
    <s v="Unchecked"/>
    <s v="Unchecked"/>
    <s v="Checked"/>
    <s v="Apollo Web Portal"/>
    <x v="1"/>
    <s v="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
    <x v="25"/>
    <n v="104133"/>
    <x v="25"/>
    <n v="95919"/>
    <n v="135338"/>
    <x v="25"/>
    <s v="ApolloLIMS"/>
    <n v="0"/>
    <n v="2"/>
    <n v="0"/>
    <n v="2"/>
    <m/>
  </r>
  <r>
    <x v="13"/>
    <s v="ELC BP3 Health Information Systems Performance Measures (C1, CARES, ED, EDE, DMI(C2))"/>
    <x v="1"/>
    <x v="5"/>
    <x v="5"/>
    <x v="5"/>
    <s v="Apollo"/>
    <s v="Apollo"/>
    <x v="12"/>
    <x v="12"/>
    <x v="12"/>
    <x v="12"/>
    <x v="12"/>
    <x v="0"/>
    <m/>
    <m/>
    <m/>
    <m/>
    <x v="0"/>
    <s v="Yes"/>
    <s v="Yes"/>
    <s v="Yes"/>
    <s v="Yes"/>
    <s v="Yes"/>
    <s v="Yes"/>
    <s v="Yes"/>
    <s v="Yes"/>
    <s v="Yes"/>
    <n v="8"/>
    <n v="8"/>
    <n v="8"/>
    <n v="8"/>
    <n v="8"/>
    <x v="4"/>
    <m/>
    <m/>
    <m/>
    <m/>
    <s v="Yes"/>
    <s v="Yes"/>
    <s v="Yes"/>
    <s v="Yes"/>
    <s v="Yes"/>
    <s v="Other"/>
    <s v="Other"/>
    <s v="Other"/>
    <s v="Other"/>
    <s v="Other"/>
    <s v="RFP has not been posted yet"/>
    <s v="RFP has not been posted yet"/>
    <s v="RFP has not been posted yet"/>
    <s v="RFP has not been posted yet"/>
    <s v="RFP has not been posted yet"/>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In Process/Planned"/>
    <s v="In Process/Planned"/>
    <s v="In Process/Planned"/>
    <s v="Checked"/>
    <s v="Checked"/>
    <s v="Checked"/>
    <s v="Unchecked"/>
    <s v="Yes"/>
    <m/>
    <m/>
    <s v="Both Electronic Ordering and Reporting"/>
    <s v="Yes"/>
    <m/>
    <x v="0"/>
    <s v="Unchecked"/>
    <s v="Unchecked"/>
    <s v="Unchecked"/>
    <s v="Checked"/>
    <s v="Apollo Web Portal"/>
    <x v="1"/>
    <s v="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
    <x v="26"/>
    <n v="125536"/>
    <x v="26"/>
    <n v="86527"/>
    <n v="125536"/>
    <x v="26"/>
    <s v="Infectious Disease including STD, TB, Bacteriology, SARS-CoV2"/>
    <n v="0"/>
    <n v="2"/>
    <n v="0"/>
    <n v="2"/>
    <m/>
  </r>
  <r>
    <x v="13"/>
    <s v="ELC BP3 Health Information Systems Performance Measures (C1, CARES, ED, EDE, DMI(C2))"/>
    <x v="2"/>
    <x v="5"/>
    <x v="5"/>
    <x v="5"/>
    <s v="Apollo"/>
    <s v="Apollo"/>
    <x v="12"/>
    <x v="12"/>
    <x v="12"/>
    <x v="12"/>
    <x v="12"/>
    <x v="0"/>
    <m/>
    <m/>
    <m/>
    <m/>
    <x v="0"/>
    <s v="Yes"/>
    <s v="Yes"/>
    <s v="Yes"/>
    <s v="Yes"/>
    <s v="Yes"/>
    <s v="Yes"/>
    <s v="Yes"/>
    <s v="Yes"/>
    <s v="Yes"/>
    <n v="8"/>
    <n v="8"/>
    <n v="8"/>
    <n v="8"/>
    <n v="8"/>
    <x v="4"/>
    <m/>
    <m/>
    <m/>
    <m/>
    <s v="Yes"/>
    <s v="Yes"/>
    <s v="Yes"/>
    <s v="Yes"/>
    <s v="Yes"/>
    <s v="Other"/>
    <s v="Other"/>
    <s v="Other"/>
    <s v="Other"/>
    <s v="Other"/>
    <s v="RFP has not been posted yet"/>
    <s v="RFP has not been posted yet"/>
    <s v="RFP has not been posted yet"/>
    <s v="RFP has not been posted yet"/>
    <s v="RFP has not been posted yet"/>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In Process/Planned"/>
    <s v="In Process/Planned"/>
    <s v="In Process/Planned"/>
    <s v="Checked"/>
    <s v="Checked"/>
    <s v="Checked"/>
    <s v="Unchecked"/>
    <s v="Yes"/>
    <m/>
    <m/>
    <s v="Both Electronic Ordering and Reporting"/>
    <s v="Yes"/>
    <m/>
    <x v="0"/>
    <s v="Unchecked"/>
    <s v="Unchecked"/>
    <s v="Unchecked"/>
    <s v="Checked"/>
    <s v="Apollo Web Portal"/>
    <x v="1"/>
    <s v="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AK: RFP has been posted and in selection process at this time. Making updates to current PHLIP message so they can maintain communications with CDC during transition. "/>
    <x v="27"/>
    <n v="97562"/>
    <x v="27"/>
    <n v="62017"/>
    <n v="97562"/>
    <x v="27"/>
    <s v="All infectious disease program testing has at least one ETOR interface with at least one provider."/>
    <m/>
    <m/>
    <m/>
    <m/>
    <m/>
  </r>
  <r>
    <x v="14"/>
    <s v="ELC BP3 Health Information Systems Performance Measures (C1, CARES, ED, EDE, DMI(C2))"/>
    <x v="0"/>
    <x v="3"/>
    <x v="3"/>
    <x v="3"/>
    <m/>
    <m/>
    <x v="5"/>
    <x v="5"/>
    <x v="5"/>
    <x v="5"/>
    <x v="5"/>
    <x v="0"/>
    <m/>
    <m/>
    <m/>
    <m/>
    <x v="3"/>
    <s v="N/A"/>
    <s v="N/A"/>
    <s v="N/A"/>
    <m/>
    <m/>
    <m/>
    <m/>
    <m/>
    <m/>
    <m/>
    <m/>
    <m/>
    <m/>
    <m/>
    <x v="4"/>
    <m/>
    <m/>
    <m/>
    <m/>
    <s v="Yes"/>
    <s v="Yes"/>
    <s v="Yes"/>
    <s v="Yes"/>
    <s v="No"/>
    <s v="OpenELIS"/>
    <s v="OpenELIS"/>
    <s v="OpenELIS"/>
    <s v="OpenELIS"/>
    <m/>
    <m/>
    <m/>
    <m/>
    <m/>
    <m/>
    <d v="2021-10-31T00:00:00"/>
    <d v="2021-10-31T00:00:00"/>
    <d v="2021-10-31T00:00:00"/>
    <d v="2021-10-31T00:00:00"/>
    <m/>
    <s v="N/A - Not applicable"/>
    <s v="N/A - Not applicable"/>
    <s v="N/A - Not applicable"/>
    <s v="N/A - Not applicable"/>
    <m/>
    <s v="No"/>
    <x v="2"/>
    <x v="0"/>
    <s v="In Process/Planned"/>
    <s v="No"/>
    <s v="No"/>
    <s v="Unchecked"/>
    <s v="Unchecked"/>
    <s v="Unchecked"/>
    <s v="Unchecked"/>
    <s v="Planned"/>
    <s v="Beginning of LIMS project, so will know more as the team gets further along with implementation"/>
    <m/>
    <m/>
    <s v="Planned"/>
    <s v="Beginning of LIMS project, so will know more as the team gets further along with implementation"/>
    <x v="1"/>
    <s v="Unchecked"/>
    <s v="Unchecked"/>
    <s v="Unchecked"/>
    <s v="Unchecked"/>
    <m/>
    <x v="2"/>
    <s v="New LIMS Implementation project kicked-off on 10/23/20.  DPHSS meets regularly with the InductiveHealth Informatics to review project progress.  Requirements gathering has been completed.  DPHSS meets regularly with InductiveHealth and OpenELIS Foundation team.  OpenELIS training environment is being provisioned and training is scheduled to start in April, 2021. Latest go-live date is now October 2021  Planning to implement COVID-19 tests first with the OpenElis LIMs transition"/>
    <x v="10"/>
    <n v="0"/>
    <x v="9"/>
    <n v="0"/>
    <n v="0"/>
    <x v="9"/>
    <s v="None.  Currently working on implementing a new LIMS, which is expected to be completed by the end of this year."/>
    <n v="0"/>
    <n v="0"/>
    <n v="0"/>
    <n v="0"/>
    <m/>
  </r>
  <r>
    <x v="14"/>
    <s v="ELC BP3 Health Information Systems Performance Measures (C1, CARES, ED, EDE, DMI(C2))"/>
    <x v="1"/>
    <x v="3"/>
    <x v="3"/>
    <x v="3"/>
    <m/>
    <m/>
    <x v="5"/>
    <x v="5"/>
    <x v="5"/>
    <x v="5"/>
    <x v="5"/>
    <x v="0"/>
    <m/>
    <m/>
    <m/>
    <m/>
    <x v="2"/>
    <m/>
    <m/>
    <m/>
    <m/>
    <m/>
    <m/>
    <m/>
    <m/>
    <m/>
    <m/>
    <m/>
    <m/>
    <m/>
    <m/>
    <x v="4"/>
    <m/>
    <m/>
    <m/>
    <m/>
    <m/>
    <m/>
    <m/>
    <m/>
    <m/>
    <m/>
    <m/>
    <m/>
    <m/>
    <m/>
    <m/>
    <m/>
    <m/>
    <m/>
    <m/>
    <m/>
    <m/>
    <m/>
    <m/>
    <m/>
    <m/>
    <m/>
    <m/>
    <m/>
    <m/>
    <m/>
    <x v="2"/>
    <x v="0"/>
    <m/>
    <m/>
    <m/>
    <m/>
    <m/>
    <m/>
    <m/>
    <m/>
    <m/>
    <m/>
    <m/>
    <m/>
    <m/>
    <x v="1"/>
    <m/>
    <m/>
    <m/>
    <m/>
    <m/>
    <x v="2"/>
    <s v="New LIMS Implementation project kicked-off on 10/23/20.  DPHSS meets regularly with the InductiveHealth Informatics and OpenELIS Foundation to review project progress.  Requirements gathering and training have been completed.  OpenELIS testing and production environments have been provisioned and user acceptance testing is ongoing.  Go-live date is now scheduled for February 28, 2022.  Planning to implement COVID-19 tests first with the OpenElis implementation, then add additional laboratory tests."/>
    <x v="10"/>
    <n v="0"/>
    <x v="9"/>
    <n v="0"/>
    <n v="0"/>
    <x v="9"/>
    <s v="None. Currently working on implementing a new  LIMS, which is expected to go live in the next month."/>
    <n v="0"/>
    <n v="0"/>
    <n v="0"/>
    <n v="0"/>
    <m/>
  </r>
  <r>
    <x v="14"/>
    <s v="ELC BP3 Health Information Systems Performance Measures (C1, CARES, ED, EDE, DMI(C2))"/>
    <x v="2"/>
    <x v="3"/>
    <x v="3"/>
    <x v="3"/>
    <m/>
    <m/>
    <x v="5"/>
    <x v="5"/>
    <x v="5"/>
    <x v="5"/>
    <x v="5"/>
    <x v="0"/>
    <m/>
    <m/>
    <m/>
    <m/>
    <x v="3"/>
    <s v="N/A"/>
    <s v="N/A"/>
    <s v="N/A"/>
    <m/>
    <m/>
    <m/>
    <m/>
    <m/>
    <m/>
    <m/>
    <m/>
    <m/>
    <m/>
    <m/>
    <x v="4"/>
    <m/>
    <m/>
    <m/>
    <m/>
    <s v="Yes"/>
    <s v="Yes"/>
    <s v="Yes"/>
    <s v="Yes"/>
    <s v="No"/>
    <s v="OpenELIS"/>
    <s v="OpenELIS"/>
    <s v="OpenELIS"/>
    <s v="OpenELIS"/>
    <m/>
    <m/>
    <m/>
    <m/>
    <m/>
    <m/>
    <d v="2022-09-30T00:00:00"/>
    <d v="2022-09-30T00:00:00"/>
    <d v="2022-09-30T00:00:00"/>
    <d v="2022-09-30T00:00:00"/>
    <m/>
    <s v="N/A - Not applicable"/>
    <s v="N/A - Not applicable"/>
    <s v="N/A - Not applicable"/>
    <s v="N/A - Not applicable"/>
    <m/>
    <s v="No"/>
    <x v="2"/>
    <x v="0"/>
    <s v="In Process/Planned"/>
    <s v="No"/>
    <s v="No"/>
    <s v="Unchecked"/>
    <s v="Unchecked"/>
    <s v="Unchecked"/>
    <s v="Unchecked"/>
    <s v="Planned"/>
    <s v="Beginning of LIMS project, so will know more as the team gets further along with implementation"/>
    <m/>
    <m/>
    <s v="Planned"/>
    <s v="Beginning of LIMS project, so will know more as the team gets further along with implementation"/>
    <x v="1"/>
    <s v="Unchecked"/>
    <s v="Unchecked"/>
    <s v="Unchecked"/>
    <s v="Unchecked"/>
    <m/>
    <x v="2"/>
    <s v="New LIMS Implementation project kicked-off on 10/23/20.  DPHSS meets regularly with the InductiveHealth Informatics and OpenELIS Foundation to review project progress.  Requirements gathering and training have been completed.  OpenELIS testing and production environments have been provisioned and user acceptance testing is ongoing.  Go-live date is now anticipated to happen by September 30,  2022.  As we continue to have issues with printing and instrument interfacing, we are now planning to implement OpenELIS in AWS and establish a VPN Tunnel with the Government of Guam.  DPHSS still plans to implement COVID-19 tests first, then add additional laboratory tests.  We also still have not been able to finalize a purchase order required to purchase additional comm points for Rhapsody, because of the new law enacted for sole source procurement."/>
    <x v="10"/>
    <n v="0"/>
    <x v="9"/>
    <n v="0"/>
    <n v="0"/>
    <x v="9"/>
    <s v="None. Currently working on implementing a new  LIMS, which is expected to go live in the next month."/>
    <n v="0"/>
    <n v="0"/>
    <n v="0"/>
    <n v="0"/>
    <m/>
  </r>
  <r>
    <x v="15"/>
    <s v="ELC BP3 Health Information Systems Performance Measures (C1, CARES, ED, EDE, DMI(C2))"/>
    <x v="0"/>
    <x v="1"/>
    <x v="1"/>
    <x v="1"/>
    <s v="STARLIMS"/>
    <s v="STARLIMS"/>
    <x v="13"/>
    <x v="13"/>
    <x v="13"/>
    <x v="13"/>
    <x v="13"/>
    <x v="0"/>
    <m/>
    <m/>
    <m/>
    <m/>
    <x v="4"/>
    <s v="Some"/>
    <s v="No"/>
    <s v="Some"/>
    <s v="No"/>
    <s v="Yes"/>
    <s v="Yes"/>
    <s v="Yes"/>
    <s v="Yes"/>
    <s v="Yes"/>
    <s v="v12.1"/>
    <s v="v12.1"/>
    <s v="v12.1"/>
    <s v="v12.1"/>
    <s v="v12.1"/>
    <x v="10"/>
    <d v="2021-12-31T00:00:00"/>
    <d v="2021-12-31T00:00:00"/>
    <d v="2021-12-31T00:00:00"/>
    <d v="2021-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No"/>
    <s v="Checked"/>
    <s v="Checked"/>
    <s v="Checked"/>
    <s v="Unchecked"/>
    <s v="No"/>
    <m/>
    <s v="Planned"/>
    <m/>
    <s v="Yes"/>
    <m/>
    <x v="0"/>
    <s v="Checked"/>
    <s v="Unchecked"/>
    <s v="Unchecked"/>
    <s v="Unchecked"/>
    <m/>
    <x v="1"/>
    <s v="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x v="10"/>
    <n v="0"/>
    <x v="9"/>
    <n v="0"/>
    <n v="0"/>
    <x v="9"/>
    <n v="0"/>
    <n v="0"/>
    <n v="0"/>
    <n v="0"/>
    <n v="0"/>
    <m/>
  </r>
  <r>
    <x v="15"/>
    <s v="ELC BP3 Health Information Systems Performance Measures (C1, CARES, ED, EDE, DMI(C2))"/>
    <x v="1"/>
    <x v="1"/>
    <x v="1"/>
    <x v="1"/>
    <s v="STARLIMS"/>
    <s v="STARLIMS"/>
    <x v="13"/>
    <x v="13"/>
    <x v="13"/>
    <x v="13"/>
    <x v="13"/>
    <x v="0"/>
    <m/>
    <m/>
    <m/>
    <m/>
    <x v="1"/>
    <s v="Some"/>
    <s v="No"/>
    <s v="No"/>
    <s v="No"/>
    <s v="Yes"/>
    <s v="Yes"/>
    <s v="Yes"/>
    <s v="Yes"/>
    <s v="Yes"/>
    <s v="v12.1"/>
    <s v="v12.1"/>
    <s v="v12.1"/>
    <s v="v12.1"/>
    <s v="v12.1"/>
    <x v="4"/>
    <m/>
    <m/>
    <m/>
    <m/>
    <s v="No"/>
    <s v="No"/>
    <s v="No"/>
    <s v="No"/>
    <s v="No"/>
    <m/>
    <m/>
    <m/>
    <m/>
    <m/>
    <m/>
    <m/>
    <m/>
    <m/>
    <m/>
    <m/>
    <m/>
    <m/>
    <m/>
    <m/>
    <s v="Yes - Some test configured but not all"/>
    <s v="Yes - All tests configured (new tests and EUA tests can be quickly configured)"/>
    <s v="Yes - Some test configured but not all"/>
    <s v="Yes - Some test configured but not all"/>
    <s v="No - No tests configured in LIMS"/>
    <s v="Yes"/>
    <x v="0"/>
    <x v="0"/>
    <s v="Yes"/>
    <s v="Yes, HL7 2.5.1"/>
    <s v="In Process/Planned"/>
    <s v="Checked"/>
    <s v="Checked"/>
    <s v="Checked"/>
    <s v="Unchecked"/>
    <s v="No"/>
    <m/>
    <s v="Planned"/>
    <m/>
    <s v="Yes"/>
    <m/>
    <x v="0"/>
    <s v="Checked"/>
    <s v="Unchecked"/>
    <s v="Unchecked"/>
    <s v="Unchecked"/>
    <m/>
    <x v="1"/>
    <s v="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YA: As of November 19th, the STARTLIMs upgrade to v12.1 has been postponed from the original end of December 2021 timeline. HI PHL team not sure when the upgrade will be complete now, but hoping for early 2022 completion. "/>
    <x v="10"/>
    <n v="0"/>
    <x v="9"/>
    <n v="0"/>
    <n v="0"/>
    <x v="9"/>
    <n v="0"/>
    <n v="0"/>
    <n v="0"/>
    <n v="0"/>
    <n v="0"/>
    <m/>
  </r>
  <r>
    <x v="15"/>
    <s v="ELC BP3 Health Information Systems Performance Measures (C1, CARES, ED, EDE, DMI(C2))"/>
    <x v="2"/>
    <x v="1"/>
    <x v="1"/>
    <x v="1"/>
    <s v="STARLIMS"/>
    <s v="STARLIMS"/>
    <x v="13"/>
    <x v="13"/>
    <x v="13"/>
    <x v="13"/>
    <x v="13"/>
    <x v="0"/>
    <m/>
    <m/>
    <m/>
    <m/>
    <x v="1"/>
    <s v="Some"/>
    <s v="No"/>
    <s v="No"/>
    <s v="No"/>
    <s v="Yes"/>
    <s v="Yes"/>
    <s v="Yes"/>
    <s v="Yes"/>
    <s v="Yes"/>
    <s v="v12.1"/>
    <s v="v12.1"/>
    <s v="v12.1"/>
    <s v="v12.1"/>
    <s v="v12.1"/>
    <x v="1"/>
    <d v="2022-07-30T00:00:00"/>
    <d v="2022-07-30T00:00:00"/>
    <d v="2022-07-30T00:00:00"/>
    <d v="2022-07-30T00:00:00"/>
    <s v="No"/>
    <s v="No"/>
    <s v="No"/>
    <s v="No"/>
    <s v="No"/>
    <m/>
    <m/>
    <m/>
    <m/>
    <m/>
    <m/>
    <m/>
    <m/>
    <m/>
    <m/>
    <m/>
    <m/>
    <m/>
    <m/>
    <m/>
    <s v="Yes - Some test configured but not all"/>
    <s v="Yes - All tests configured (new tests and EUA tests can be quickly configured)"/>
    <s v="Yes - Some test configured but not all"/>
    <s v="Yes - Some test configured but not all"/>
    <s v="No - No tests configured in LIMS"/>
    <s v="Yes"/>
    <x v="0"/>
    <x v="0"/>
    <s v="Yes"/>
    <s v="Yes, HL7 2.5.1"/>
    <s v="In Process/Planned"/>
    <s v="Checked"/>
    <s v="Checked"/>
    <s v="Checked"/>
    <s v="Unchecked"/>
    <s v="No"/>
    <m/>
    <s v="Planned"/>
    <m/>
    <s v="Yes"/>
    <m/>
    <x v="0"/>
    <s v="Checked"/>
    <s v="Unchecked"/>
    <s v="Unchecked"/>
    <s v="Unchecked"/>
    <m/>
    <x v="1"/>
    <s v="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YA: As of November 19th, the STARTLIMs upgrade to v12.1 has been postponed from the original end of December 2021 timeline. HI PHL team not sure when the upgrade will be complete now, but hoping for early 2022 completion.   AK, Q3: Still in development process, and hope for May to go live with v12.1 upgrade."/>
    <x v="28"/>
    <n v="73530"/>
    <x v="28"/>
    <n v="7934"/>
    <n v="72107"/>
    <x v="28"/>
    <s v="N/A"/>
    <n v="0"/>
    <n v="0"/>
    <n v="1"/>
    <n v="1"/>
    <m/>
  </r>
  <r>
    <x v="16"/>
    <s v="ELC BP3 Health Information Systems Performance Measures (C1, CARES, ED, EDE, DMI(C2))"/>
    <x v="0"/>
    <x v="6"/>
    <x v="6"/>
    <x v="6"/>
    <s v="Other"/>
    <s v="Custom"/>
    <x v="14"/>
    <x v="14"/>
    <x v="14"/>
    <x v="14"/>
    <x v="14"/>
    <x v="3"/>
    <s v="Cyberlab"/>
    <s v="Cyberlab"/>
    <s v="Cyberlab"/>
    <s v="Cyberlab"/>
    <x v="0"/>
    <s v="No"/>
    <s v="No"/>
    <s v="No"/>
    <s v="No"/>
    <s v="No"/>
    <s v="No"/>
    <s v="No"/>
    <s v="No"/>
    <s v="No"/>
    <m/>
    <m/>
    <m/>
    <m/>
    <m/>
    <x v="4"/>
    <m/>
    <m/>
    <m/>
    <m/>
    <s v="No"/>
    <s v="No"/>
    <s v="No"/>
    <s v="No"/>
    <s v="No"/>
    <m/>
    <m/>
    <m/>
    <m/>
    <m/>
    <m/>
    <m/>
    <m/>
    <m/>
    <m/>
    <m/>
    <m/>
    <m/>
    <m/>
    <m/>
    <s v="Yes - Some test configured but not all"/>
    <s v="N/A - Not applicable"/>
    <s v="N/A - Not applicable"/>
    <s v="N/A - Not applicable"/>
    <s v="N/A - Not applicable"/>
    <s v="Yes"/>
    <x v="0"/>
    <x v="0"/>
    <s v="Yes"/>
    <s v="Yes, HL7 2.5.1"/>
    <s v="Yes, not HL7"/>
    <s v="Checked"/>
    <s v="Checked"/>
    <s v="Checked"/>
    <s v="Unchecked"/>
    <s v="Yes"/>
    <m/>
    <m/>
    <s v="Both Electronic Ordering and Reporting"/>
    <s v="Yes"/>
    <m/>
    <x v="0"/>
    <s v="Unchecked"/>
    <s v="Unchecked"/>
    <s v="Unchecked"/>
    <s v="Checked"/>
    <s v="Cyberlab"/>
    <x v="1"/>
    <s v="Oct 2020 Update: Even though LOINC and SNOMED are not required by reporting laws, HHD requires hospitals/laboratories to use LOINC/SNOMED to onboard. HHD is negotiating with Greater Houston Health Connect (GHHC), the local HIE, of which all connected facilities use local codes. It is possible an agreement between GHHC and HHD would not be predicated on the requirement to use LOINC/SNOMED codes. Currently one (1) ELR provider is testing with GHHC."/>
    <x v="29"/>
    <n v="57194"/>
    <x v="29"/>
    <n v="736"/>
    <n v="57194"/>
    <x v="29"/>
    <s v="EPIC; Salesforce"/>
    <n v="1"/>
    <n v="0"/>
    <n v="0"/>
    <n v="0"/>
    <m/>
  </r>
  <r>
    <x v="16"/>
    <s v="ELC BP3 Health Information Systems Performance Measures (C1, CARES, ED, EDE, DMI(C2))"/>
    <x v="1"/>
    <x v="6"/>
    <x v="6"/>
    <x v="6"/>
    <s v="Other"/>
    <s v="Custom"/>
    <x v="14"/>
    <x v="14"/>
    <x v="14"/>
    <x v="14"/>
    <x v="14"/>
    <x v="3"/>
    <s v="Cyberlab"/>
    <s v="Cyberlab"/>
    <s v="Cyberlab"/>
    <s v="Cyberlab"/>
    <x v="0"/>
    <s v="No"/>
    <s v="No"/>
    <s v="No"/>
    <s v="No"/>
    <s v="No"/>
    <s v="No"/>
    <s v="No"/>
    <s v="No"/>
    <s v="No"/>
    <m/>
    <m/>
    <m/>
    <m/>
    <m/>
    <x v="4"/>
    <m/>
    <m/>
    <m/>
    <m/>
    <s v="No"/>
    <s v="No"/>
    <s v="No"/>
    <s v="No"/>
    <s v="No"/>
    <m/>
    <m/>
    <m/>
    <m/>
    <m/>
    <m/>
    <m/>
    <m/>
    <m/>
    <m/>
    <m/>
    <m/>
    <m/>
    <m/>
    <m/>
    <s v="Yes - Some test configured but not all"/>
    <s v="N/A - Not applicable"/>
    <s v="N/A - Not applicable"/>
    <s v="N/A - Not applicable"/>
    <s v="N/A - Not applicable"/>
    <s v="Yes"/>
    <x v="0"/>
    <x v="0"/>
    <s v="Yes"/>
    <s v="Yes, HL7 2.5.1"/>
    <s v="Yes, not HL7"/>
    <s v="Checked"/>
    <s v="Checked"/>
    <s v="Checked"/>
    <s v="Unchecked"/>
    <s v="Yes"/>
    <m/>
    <m/>
    <s v="Both Electronic Ordering and Reporting"/>
    <s v="Yes"/>
    <m/>
    <x v="0"/>
    <s v="Unchecked"/>
    <s v="Unchecked"/>
    <s v="Unchecked"/>
    <s v="Checked"/>
    <s v="Cyberlab"/>
    <x v="1"/>
    <s v="We are updating LIMS interface to 2.5.1."/>
    <x v="9"/>
    <n v="86288"/>
    <x v="9"/>
    <m/>
    <n v="86288"/>
    <x v="9"/>
    <s v="1._x0009_OCHIN EPIC - used by the City Clinics  2._x0009_Enterprise Health - Employee Health  3._x0009_Excel/CSV Import - Cyberlab   "/>
    <n v="1"/>
    <n v="0"/>
    <n v="0"/>
    <n v="0"/>
    <m/>
  </r>
  <r>
    <x v="16"/>
    <s v="ELC BP3 Health Information Systems Performance Measures (C1, CARES, ED, EDE, DMI(C2))"/>
    <x v="2"/>
    <x v="6"/>
    <x v="6"/>
    <x v="6"/>
    <s v="Other"/>
    <s v="Custom"/>
    <x v="14"/>
    <x v="14"/>
    <x v="14"/>
    <x v="14"/>
    <x v="14"/>
    <x v="3"/>
    <s v="Cyberlab"/>
    <s v="Cyberlab"/>
    <s v="Cyberlab"/>
    <s v="Cyberlab"/>
    <x v="0"/>
    <s v="No"/>
    <s v="No"/>
    <s v="No"/>
    <s v="No"/>
    <s v="No"/>
    <s v="No"/>
    <s v="No"/>
    <s v="No"/>
    <s v="No"/>
    <m/>
    <m/>
    <m/>
    <m/>
    <m/>
    <x v="4"/>
    <m/>
    <m/>
    <m/>
    <m/>
    <s v="No"/>
    <s v="No"/>
    <s v="No"/>
    <s v="No"/>
    <s v="No"/>
    <m/>
    <m/>
    <m/>
    <m/>
    <m/>
    <m/>
    <m/>
    <m/>
    <m/>
    <m/>
    <m/>
    <m/>
    <m/>
    <m/>
    <m/>
    <s v="Yes - Some test configured but not all"/>
    <s v="N/A - Not applicable"/>
    <s v="N/A - Not applicable"/>
    <s v="N/A - Not applicable"/>
    <s v="N/A - Not applicable"/>
    <s v="Yes"/>
    <x v="0"/>
    <x v="0"/>
    <s v="Yes"/>
    <s v="Yes, HL7 2.5.1"/>
    <s v="Yes, not HL7"/>
    <s v="Checked"/>
    <s v="Checked"/>
    <s v="Checked"/>
    <s v="Unchecked"/>
    <s v="Yes"/>
    <m/>
    <m/>
    <s v="Both Electronic Ordering and Reporting"/>
    <s v="Yes"/>
    <m/>
    <x v="0"/>
    <s v="Unchecked"/>
    <s v="Unchecked"/>
    <s v="Unchecked"/>
    <s v="Checked"/>
    <s v="Cyberlab"/>
    <x v="1"/>
    <s v="We are updating LIMS interface to 2.5.1."/>
    <x v="30"/>
    <n v="90688"/>
    <x v="30"/>
    <n v="66896"/>
    <n v="92721"/>
    <x v="30"/>
    <s v="OCHIN EPIC  Enterprise Health  Excel/Csv files import to CyberLab  "/>
    <n v="0"/>
    <n v="0"/>
    <n v="1"/>
    <n v="1"/>
    <m/>
  </r>
  <r>
    <x v="17"/>
    <s v="ELC BP3 Health Information Systems Performance Measures (C1, CARES, ED, EDE, DMI(C2))"/>
    <x v="0"/>
    <x v="7"/>
    <x v="7"/>
    <x v="7"/>
    <s v="OpenELIS"/>
    <s v="OpenELIS"/>
    <x v="15"/>
    <x v="15"/>
    <x v="15"/>
    <x v="15"/>
    <x v="15"/>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Yes"/>
    <m/>
    <m/>
    <s v="Both Electronic Ordering and Reporting"/>
    <s v="Yes"/>
    <m/>
    <x v="0"/>
    <s v="Unchecked"/>
    <s v="Unchecked"/>
    <s v="Unchecked"/>
    <s v="Checked"/>
    <s v="Part of OpenELIS"/>
    <x v="1"/>
    <s v="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
    <x v="31"/>
    <n v="436175"/>
    <x v="31"/>
    <n v="343200"/>
    <n v="436175"/>
    <x v="31"/>
    <s v="AASE HAUGEN HOMES INC  ABCM REHABILITATION CENTER- WEST  ABCM REHABILITATION CENTER-EAST  ACCURA HEALTHCARE OF KNOXVILLE LLC  ACCURA HEALTHCARE OF PLEASANTVILLE LLC  ACCURA HEALTHCARE OF POMEROY LLC  ADAIR COUNTY MEMORIAL HOSPITAL  ADVANCED WELLNESS CENTER PC  ALGONA FAMILY CLINIC  ALL CARE HEALTH CENTER  AMANA FAMILY PRACTICE CLINIC  AMBASSADOR HEALTH OF SIDNEY  ANAMOSA STATE PENITENTIARY  ARBOR COURT  ARBOR SPRINGS  ATLANTIC SPECIALITY CARE  ATRIUM VILLAGE  AVERA HOLY FAMILY HOSPITAL               AVERA MEDICAL GROUP SPENCER  BALLARD CREEK COMMUNITY  BARTELS LUTHERAN RETIREMENT  BAVARIAN MEADOWS ASSISTED LIVING  BCHC FAMILY MEDICINE OELWEIN  BELLE PLAINE SPECIALITY CARE  BETHANY LIFE  BETHANY LUTHERAN HOME  BICKFORD SENIOR LIVING  BISHOP DRUMM CARE CENTER  BLACK HAWK LIFE CARE CENTER  BLESSING HEALTH KEOKUK  BLOOMFIELD CARE CENTER  BOONE COUNTY FAMILY MEDICINE             BOONE COUNTY HOSPITAL  BREMER COUNTY HEALTH DEPT  BRIARWOOD HEALTHCARE CENTER  BROADLAWNS MEDICAL CENTER                BROADLAWNS MEDICAL CENTER MICRO LAB  BUCHANAN COUNTY HEALTH CENTER            BUCHANAN COUNTY PUBLIC HEALTH DEPT       BUENA VISTA REGIONAL MEDICAL CENTER      BURGESS HEALTH CENTER                    BUTCHS WATER SERVICE  CALHOUN COUNTY HEALTH DEPT  CALVIN COMMUNITY  CARROLL CO PUBLIC HEALTH DEPARTMENT      CASA DE PAZ HEALTH CARE CENTER  CASS COUNTY MEMORIAL HOSPITAL            CEDAR FALLS HEALTHCARE  CENTERVILLE SPECIALTY CARE  CERRO GORDO CO JAIL  CHARITON SPECIALTY CARE  CHAUTAUQUA GUEST HOME 3  CHEROKEE MENTAL HEALTH INSTITUTE  CHEROKEE REGIONAL MEDICAL CENTER         CHEROKEE SPECIALTY CARE  CHI MERCY HOSPITAL  CHICKASAW COUNTY PUBLIC HEALTH           CLARENCE SENIOR LIVING NURSING HOME  CLARINDA CORRECTIONAL FACILITY  CLARINDA REGIONAL HEALTH CENTER          CLARKE CO PUBLIC HEALTH DEPT  CLARKE COUNTY HOSPITAL  CLARKSVILLE SKILLED NURSING REHAB CENTER  CLOVER RIDGE PLACE MAQUOKETA  COLLABORATIVE LAB SERVICES LLC           COLONIAL MANOR OF AMANA  COLONIAL MANOR OF ELMA  COLONIAL MANORS OF COLUMBUS COMMUNITY  COMMUNITY CARE CENTER  COMMUNITY HEALTH CARE                    COMMUNITY HEALTH CENTER OF FORT DODGE  COMMUNITY HEALTH CENTERS  COMMUNITY HEALTH SERVICES                COMPASS MEMORIAL HEALTHCARE  CONCORD CARE CENTER  CORRECTIONVILLE SPECIALTY CARE  CORYDON SPECIALTY CARE  COTTAGE GROVE PLACE  COUNTRY WINDS MANOR  COURTYARD ASSISTED LIVING  CRAWFORD COUNTY MEMORIAL HOSPITAL        CREST HAVEN CARE CENTRE  CRESTHEALTH  CRESTRIDGE INC  CRESTVIEW NURSING AND REHAB  CRESTVIEW SPECIALTY CARE  CROWN CLINICS                            DALLAS COUNTY HOSPITAL                   DANVILLE CARE CENTER  DAVENPORT LUTHERAN HOME  DAVIS COUNTY HOSPITAL                    DELAWARE CO PUBLIC HEALTH DEPT           DENISON CARE CENTER  DENISON FAMILY HEALTH CENTER  DENVER SUNSET HOME  DR ANDREWS PLASTIC SURGERY  DUBUQUE CO JAIL  DUBUQUE SPECIALTY CARE  DUMONT WELLNESS CENTER  EAGLE POINT HEALTH CARE CENTER  EASTERN STAR MASONIC HOME  EDGEWOOD CONVALESCENT HOME INC  ELKADER CARE CENTER  ELMWOOD CARE CENTRE  EMERY PLACE ASSIST LIVING - MEMORY CARE  EMMET CO PUBLIC HEALTH DEPT              EMMETSBURG CARE CENTER  ENGLISH VALLEY NURSING CARE CENTER  ENNOBLE NURSING AND REHABILITATION  ESSENCE OF LIFE HOSPICE  EVENTIDE  EVERYSTEP  EXIRA CARE CENTER  FAMILY MEDICINE AND MORE  FAMILY MEDICINE SPECIALISTS              FAMILY PHYSICIANS OF CEDAR RAPIDS  FAMILY PRACTICE CLINIC EMMETSBURG        FLOYD COUNTY MEDICAL CENTER              FLOYD VALLEY COMMUNITY HEALTH  FLOYD VALLEY HEALTH CLINIC  FLOYD VALLEY HOSPITAL                    FOREST RIDGE YOUTH SERVICES  FORT DODGE CORRECTION FACILITY           FREDERICKSBURG FAMILY HEALTH CLINIC      FRIENDLY HORIZON  FRIENDSHIP HAVEN INC.  FRIENDSHIP HOME ASSOCIATION  FRIENDSHIP VILLAGE RETIREMENT COMMUNITY  GARDEN VIEW CARE CENTER  GENESIS MEDICAL CENTER  GENESIS MEDICAL CENTER EAST              GEORGE C GRAPE COMMUNITY HOSP  GET WELL CLINIC  GLEN HAVEN HOME  GLENWOOD RESOURCE CENTER  GOLDEN AGE SKILLED NURSING  GOLDENROD MANOR  GOOD NEIGHBOR SOCIETY  GOOD SAMARITAN SOCIETY  GOOD SAMARITAN SOCIETY ALGONA  GOOD SAMARITAN SOCIETY DAVENPORT  GOOD SAMARITAN SOCIETY FOREST CITY  GOOD SAMARITAN SOCIETY GEORGE  GOOD SAMARITAN SOCIETY HOLSTEIN  GOOD SAMARITAN SOCIETY NEWELL  GOOD SAMARITAN SOCIETY OTTUMWA  GOOD SAMARITAN SOCIETY RED OAK  GOOD SAMARITAN SOCIETY WEST UNION  GOOD SHEPHERD INC  GRAND LIVING AT BRIDGEWATER  GRAND LIVING AT INDIAN CREEK  GRAND RIVER MEDICAL GROUP  GRANDVIEW HEALTH CARE CENTER  GRANDVIEW HEIGHTS INC  GREAT RIVER CARE CENTER  GREATER REGIONAL HEALTH  GREEN HILLS HEALTH CARE CENTER  GREENBELT HOME CARE                      GREENFIELD REHAB AND HEALTHCARE CENTER  GRINNELL HEALTH CARE  GUNDERSEN PALMER LUTHERAN  GUNDERSEN PALMER LUTHERAN HOSP/CLINICS  GUTHRIE COUNTY HOSPITAL                  GUTHRIE COUNTY PUBLIC HEALTH DEPT        GUTTENBERG CARE CENTER  GUTTENBERG MUNICIPAL HOSPITAL            HALCYON HOUSE  HALLMARK CARE CENTER  HAMILTON COUNTY PUBLIC HEALTH            HANCOCK COUNTY HEALTH SYSTEM  HANSEN FAMILY HOSPITAL                   HAPPY SIESTA CARE CENTER  HARDIN CO JAIL  HARMONY HOUSE HEALTH CARE CENTER  HAWARDEN REGIONAL HEALTHCARE  HAWKEYE CARE CENTER DUBUQUE  HEGG HEALTH CENTER-THERAPY POOL  HEGG MEMORIAL HEALTH CENTER              HENRY CO HEALTH CENTER  HERITAGE CARE CENTER  HIAWATHA CARE CENTER  HIGHLAND RIDGE RETIREMENT HOME  HIGLEY MANSION CARE CENTER  HILLCREST LIVING  HOPE HAVEN AREA DEVELOPMENT  HORN MEMORIAL HOSPITAL                   HORN PHYSICIANS CLINIC                   HOSPICE SERVING DAVIS WAPELLO COUNTIES  HUBBARD CARE CENTER  HUBBARD MEDICAL CLINIC  HUMBOLDT COUNTY MEMORIAL HOSPITAL        HUMBOLDT COUNTY PUBLIC HEALTH            INFINITY SKIN CARE  IOOF HOME AND COMMUNITY THERAPY CENTER  IOWA CITY HOSPICE  IOWA CITY REHAB AND HCC  IOWA CITY WATER DEPARTMENT  IOWA CORRECTIONAL INST FOR WOMEN         IOWA DEPT OF PUBLIC HEALTH  IOWA JEWISH SENIOR LIFE CENTER  IOWA MEDICAL CLASSIFICATION CTR  IOWA SPECIALTY HOSPITAL CLARION          IOWA SPECIALTY HOSPITAL-BELMOND          IOWA STATE MEDICAL EXAMINER              IOWA STATE PENITENTIARY  JACKSON CO REGIONAL HLTH CTR             JEFFERSON COUNTY HEALTH CENTER           KAHL HOME  KANAWHA COMMUNITY NURSING HOME  KAREN ACRES HEALTH CARE CENTER  KEOKUK COUNTY HEALTH CENTER              KEOKUK COUNTY MEDICAL CLINIC  KEOSAUQUA HEALTH CARE  KEOTA HEALTH CARE CENTER  KEYSTONE NURSING CARE CENTER  KINGSLEY SPECIALTY CARE  KLEIN CENTER  KNOXVILLE HOSPITAL AND CLINICS           KOSSUTH REGIONAL HEALTH CENTER           KOSSUTH REGIONAL HOSPITAL-HOSP LAB       LA PORTE CITY SPECIALTY CARE  LAB CORP PEOPLES COMM HEALTH CLINIC      LAKE MILLS CARE CENTER  LAKES REGIONAL HEALTHCARE                LAKESIDE SENIOR CARE  LANTERN FAMILY MEDICINE PLLC  LANTERN PARK SPECIALTY CARE  LEE CO JAIL  LEGACY POINTE  LENOX CARE CENTER  LIFESERVE BLOOD CENTER  LINDEN PLACE BARTELS  LINN MANOR CARE FACILITY  LONGHOUSE NORTHSHIRE LTD  LUCAS CO HEALTH CENTER                   LUTHER MANOR COMMUNITIES  LUTHERAN LIVING  LUTHERAN RETIREMENT HOME INC  LYNCH LIVESTOCK  MADISON CO MEMORIAL HOSPITAL             MADISON COUNTY MEDICAL ASSOCIATES        MADRID HOME FOR THE AGED  MAHARISHI INTERNATIONAL UNIVERSITY  MAHASKA HEALTH PARTNERSHIP               MANILLA MANOR  MANOR HOUSE CARE CENTER  MANORCARE HEALTH SERV WEST DES MOINES  MANORCARE HEALTH SERVICES CEDAR RAPIDS  MANORCARE HEALTH SERVICES DUBUQUE  MANORCARE HEALTH SERVICES WATERLOO  MAPLE CREST NURSING HOME  MAPLE MANOR VILLAGE  MAQUOKETA CARE CENTER  MAQUOKETA FAMILY CLINIC PC               MARIAN HOME  MARION COUNTY PUBLIC HEALTH DEPT         MAYFLOWER HOMES INC  MCCRARY-ROST                             MCFARLAND CLINIC AMES MAIN  MCFARLAND CLINIC CARROLL  MCFARLAND CLINIC FAMILY MEDICINE NORTH  MCFARLAND CLINIC JEFFERSON  MCFARLAND CLINIC MARSHALLTOWN  MCFARLAND CLINIC OF CARROLL              MCFARLAND CLINIC SOUTHSIDE               MCRHC-ST ANSGAR CLINIC                   MECHANICSVILLE SPECIALTY CARE  MEDICAL ASSOCIATES CLINIC                MEDICAL ASSOCIATES LABORATORY            MEDICAL CLINIC PC  MEDICAL CLINIC PC                        MENTAL HEALTH INSTITUTE  MERCY FAMILY MED OF MUSCATINE            MERCY FAMILY MEDICINE CORALVILLE         MERCY FAMILY MEDICINE OF IOWA CITY       MERCY HOSPITAL  MERCY MEDICAL CENTER LAB  MERCY PEDIATRIC CLINIC  MERCY SERVICES KALONA                    MERCY SERVICES TIPTON                    MERCY SERVICES WEST LIBERTY              MERCY SERVICES WILLIAMSBURG              MERCY URGENT CARE WEST                   MERCYONE ANTHON FAMILY MEDICINE CLINIC  MERCYONE CORRECTIONVILLE FAM MED CL  MERCYONE DES MOINES SEND OUTS  MERCYONE DUBUQUE MEDICAL CENTER  MERCYONE DYERSVILLE MEDICAL CENTER  MERCYONE DYERSVILLE SENIOR CARE  MERCYONE ELKADER MEDICAL CENTER  MERCYONE KINGSLEY FAMILY MEDICINE CLINIC  MERCYONE MEDICAL CENTER  MERCYONE MOVILLE FAMILY MEDICINE  MERCYONE NEW HAMPTON MED CENTER  MERCYONE NEWTON MEDICAL CENTER  MERCYONE NORTH IOWA MED CENTER  MERCYONE OELWEIN  MERCYONE PRIMGHAR MEDICAL CENTER  MERCYONE SINGING HILLS FAMILY MEDICINE  MERCYONE SINGING HILLS URGENT CARE  METHODIST JENNIE EDMUNDSON  METH-WICK HEALTH CENTER  MIDLANDS LIVING CENTER LLC  MILL VALLEY CARE CENTER  MILLS COUNTY PUBLIC HEALTH DEPARTMENT    MISSISSIPPI VALLEY HEALTHCARE AND  MITCHELL COUNTY REGIONAL HEALTH CTR      MONROE CO PUBLIC HEALTH  MONROE COUNTY HOSPITAL                   MONROE COUNTY HOSPITAL AND CLINIC  MONTEZUMA SPECIALITY CARE  MONTGOMERY CO MEMORIAL HOSPITAL  MONTGOMERY CO PUBLIC HEALTH  MONTROSE HEALTH CENTER  MORNING SUN CARE CENTER  MORNINGSIDE CARE CENTER  MOUNT CARMEL BLUFFS - SISTERS OF CHARITY  MOUNT PLEASANT CORRECTION FACILITY       MRE FAMILY CARE CLINIC LLC  MUSCATINE CO JAIL                        MUSCATINE COUNTY MEDICAL EXAMINER  MYRTUE MEDICAL CENTER                    NEW HAMPTON NURSING AND REHAB CENTER  NEW LONDON SPECIALTY CARE  NEWTON CORRECTIONAL FACILITY             NEWTON HEALTH CARE CENTER  NEWTON VILLAGE HEALTH CARE  NORA SPRINGS CARE CENTER  NORTH CENTRAL CORRECTIONAL FAC  NORTH IOWA JUVENILE DETENTION SERVICES  NORTH LIBERTY FAMILY HEALTH CENTRE PC    NORTHCREST COMMUNITY  NORTHCREST LIVING CENTER  NORTHCREST SPECIALTY CARE  NORTHERN MAHASKA SPECIALTY CARE  NORTHGATE CARE CENTER  NORTHRIDGE VILLAGE  OAKHILL ASSISTED LIVING  OAKNOLL RETIREMENT RESIDENCE  OAKVIEW INC  OAKVIEW NURSING AND REHAB  OAKWOOD CARE CENTER  OAKWOOD SPECIALTY  OBRIEN COUNTY PUBLIC HEALTH  OELWEIN HEALTHCARE CENTER  ON WITH LIFE ANKENY  ON WITH LIFE GLENWOOD  ONE VISION CLEAR LAKE  ONE VISION FORT DODGE  ONEOTA VILLAGE  OSAGE REHABILITATION AND HEALTH  OSCEOLA REGIONAL HEALTH CENTER  OSKALOOSA CARE CENTER  OSSIAN SENIOR HOSPICE  PALO ALTO COUNTY HOSPITAL                PARK CENTRE  PARK VIEW REHABILITATION AND CARE CENTER  PARK VISTA RETIREMENT LIVING - CAMANCHE  PARKRIDGE SPECIALITY CARE  PARKVIEW CARE CENTER  PELLA REGIONAL HEALTH CENTER             PERRY LUTHERAN HOME EDEN ACRES CAMPUS  PERRY LUTHERAN HOMES KINGS GARDEN CAMPUS  PINICON PLACE  PINNACLE SPECIALTY CARE  PLEASANT ACRES CARE CENTER  PLEASANT VIEW CARE CENTER  PLEASANTVIEW HOME  POCAHONTAS MANOR CARE CENTER  POLK CO HEALTH DEPT  POLK CO JAIL  POTTAWATTAMIE CO JAIL  PRAIRIE GATE  PRAIRIE VIEW NURSING HOME  PRAIRIE VISTA VILLAGE  PRELUDE BEHAVORIAL SERVICES  PREMIER ESTATES  PREMIER ESTATES OF MUSCATINE  PRIMARY HEALTH CARE - THE PROJECT  PRIMARY HEALTH CARE EAST CLINIC          PRIMARY HEALTH CARE INC  PRIMARY HEALTH CARE INC                  PROGRESS EAST  PROGRESS INDUSTRIES (SHIP TO)  PROGRESS NORTH  PROGRESS WEST  PROMISE COMMUNITY HEALTH CENTER          PROTEUS MIGRANT HEALTH - DES MOINES  QHC WINTERSET NORTH  RANDY R ROBINSON MD PC  RED OAK REHAB AND CARE  REGENCY CARE CENTER AND ASSISTED LIVING  REGENCY PARK NURS AND REHAB CENTER  REGIONAL HLTH SERVICES OF HOWARD CO      REGIONAL MEDICAL CENTER                  REHABILITATION CENTER OF ALLISON  REHABILITATION CENTER OF BELMOND  REHABILITATION CENTER OF HAMPTON  REHABILITATION CENTER OF LISBON  RHEUMATOLOGY ASSOCIATES PC  RICEVILLE FAMILY CARE AND THERAPY CENTER  RIDGEWOOD SPECIALTY CARE  RINGGOLD COUNTY HOSPITAL                 RISEN SON CHRISTIAN VILLAGE  RIVER HILLS FAMILY MEDICINE  RIVER HILLS VILLAGE  ROCK RIDGE RESIDENTIAL CARE  ROCKWELL COMMUNITY NURSING HOME  ROLLING GREEN VILLAGE CARE CENTER  ROSE HAVEN NURSING HOME  SALEM LUTHERAN HOMES  SAVANNAH HEIGHTS  SCATTERGOOD FRIENDS SCHOOL  SCENIC LIVING COMMUNITIES  SCOTT CO HEALTH DEPT  SCOTT CO JAIL  SCOTTISH RITE PARK  SEIBHC  SHADY OAKS  SHENANDOAH MEMORIAL HOSPITAL             SHENANDOAH PHYSICIANS CLINIC             SIMPSON MEMORIAL HOME INC                SIOUX CENTER HEALTH                      SIOUXLAND DISTRICT HEALTH  SOLON FAMILY PRACTICE CLINIC             SOLON NURSING CARE CENTER  SOUTH CREST MANOR  SOUTHEAST IOWA REGIONAL MEDICAL CENTER  SOUTHERN HILLS SPECIALTY CARE  SOUTHFIELD WELLNESS COMMUNITY  SOUTHRIDGE SPECIALTY CARE  SPENCER MUNICIPAL HOSPITAL               SPRING VALLEY ASSISTED LIVING  SPURGEON MANOR  ST ANTHONY NURSING HOME  ST ANTHONY REGIONAL HOSPITAL  ST LUKES HOMES AND SERVICES  STEWART MEMORIAL COMM HOSPITAL  STONEHILL FRANCISCAN SERVICES  STONEY BROOK VILLAGE  STRATFORD SPECIALTY CARE  STRAWBERRY POINT LUTHERAN HOME  SUNNY HILL CARE CENTER  SUNNY KNOLL CARE CENTRE  SUNNY VIEW CARE CENTER  SUNNYCREST MANOR  SUNRISE HILL CARE CENTER  SUNRISE RETIREMENT COMMUNITY  TAYLOR CO PUBLIC HEALTH  THE ALVERNO SENIOR CARE  THE CEDARS OF MADRID  THE COTTAGES  THE IVY AT DAVENPORT  THE MADISON  THE SHORES  THE VILLAGE  THOMAS REST HAVEN  THORNTON MANOR NURSING/CARE CENTER  TIMELY MISSION NURSING HOME  TITONKA CARE CENTER  TOWNCREST INTERNAL MEDICINE              TYSON FOODS INC  U OF I STUDENT HEALTH SERVICES           UIHC PATHOLOGY                           UNI STUDENT HEALTH  UNITED COMMUNITY HEALTH CENTER           UNITYPOINT HEALTH FINLEY HOSPITAL  URBANA FAMILY MEDICAL CLINIC  URBANDALE HEALTH CARE CENTER  VALLEY VIEW COMMUNITY  VALLEY VUE CARE CENTER  VAN BUREN COUNTY HOSPITAL  VAN DIEST MEDICAL CENTER  VAN HORNE FAMILY MEDICAL CLINIC  VERMEER OCCUPATIONAL HEALTH  VETERANS MEMORIAL HOSPITAL  VILLAGE NORTHWEST UNLIMITED  VINTAGE HILLS OF INDIANOLA  VINTON FAMILY MEDICAL CLINIC  VINTON LUTHERAN HOME  VIRGINIA GAY HOSPITAL  VISTA PRAIRIE AT FIELDCREST  VISTA WOODS CARE CENTER  WAGGONER PEDIATRICS OF CENTRAL IOWA      WASHINGTON COUNTY HOSPITAL AND CLINIC    WATERFORD FAMILY MEDICINE  WAVERLY HEALTH CENTER                    WAYNE COUNTY HOSPITAL                    WAYNE COUNTY PUBLIC HEALTH  WCHC COLUMBUS JUNCTION CLINIC  WEBSTER COUNTY HEALTH DEPARTMENT         WELAND LABS  WESLEY ACRES RETIREMENT HOME  WESLEYLIFE HERITAGE HOUSE  WEST BRANCH FAMILY PRACTICE CLINIC       WEST DES MOINES EMS  WEST DES MOINES WATER WORKS  WEST HAVEN COMMUNITY  WEST LIBERTY FOODS SAFETY  WEST RIDGE SPECIALTY CARE  WESTBROOK ACRES  WESTERN HOME COMMUNITIES  WESTMONT CARE CENTER  WESTVIEW ACRES  WESTVIEW CARE CENTER  WESTWING PLACE  WESTWOOD SPECIALTY CARE  WHEATLAND MANOR  WILLOW DALE WELLNESS VILLAGE  WILLOW GARDENS CARE CENTER  WILTON RETIREMENT COMMUNITY  WINDMILL MANOR  WINDSOR MANOR ALGONA  WINDSOR MANOR GRINNELL  WINDSOR MANOR INDIANOLA  WINDSOR MANOR OF ESTHERVILLE  WINDSOR MANOR SHENANDOAH  WINDSOR MANOR VINTON  WINDSOR MANOR WEBSTER CITY  WINNESHIEK MEDICAL CENTER LAB  WINSLOW HOUSE CARE CENTER  WOODBURY CO JAIL  WOODWARD ACADEMY  WOODWARD RESOURCE CENTER  WRIGHT COUNTY PUBLIC HEALTH DEPT     "/>
    <n v="5"/>
    <n v="0"/>
    <n v="524"/>
    <n v="0"/>
    <m/>
  </r>
  <r>
    <x v="17"/>
    <s v="ELC BP3 Health Information Systems Performance Measures (C1, CARES, ED, EDE, DMI(C2))"/>
    <x v="1"/>
    <x v="7"/>
    <x v="7"/>
    <x v="7"/>
    <s v="OpenELIS"/>
    <s v="OpenELIS"/>
    <x v="15"/>
    <x v="15"/>
    <x v="15"/>
    <x v="15"/>
    <x v="15"/>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Yes"/>
    <m/>
    <m/>
    <s v="Both Electronic Ordering and Reporting"/>
    <s v="Yes"/>
    <m/>
    <x v="0"/>
    <s v="Unchecked"/>
    <s v="Unchecked"/>
    <s v="Unchecked"/>
    <s v="Checked"/>
    <s v="Part of OpenELIS"/>
    <x v="1"/>
    <s v="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
    <x v="32"/>
    <n v="1681398"/>
    <x v="32"/>
    <n v="1428903"/>
    <n v="1681398"/>
    <x v="32"/>
    <s v="Newborn Screening, Maternal Screening, Molecular, Serology, Microbiology, Bacteriology"/>
    <m/>
    <m/>
    <m/>
    <m/>
    <m/>
  </r>
  <r>
    <x v="17"/>
    <s v="ELC BP3 Health Information Systems Performance Measures (C1, CARES, ED, EDE, DMI(C2))"/>
    <x v="2"/>
    <x v="7"/>
    <x v="7"/>
    <x v="7"/>
    <s v="OpenELIS"/>
    <s v="OpenELIS"/>
    <x v="15"/>
    <x v="15"/>
    <x v="15"/>
    <x v="15"/>
    <x v="15"/>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Yes"/>
    <m/>
    <m/>
    <s v="Both Electronic Ordering and Reporting"/>
    <s v="Yes"/>
    <m/>
    <x v="0"/>
    <s v="Unchecked"/>
    <s v="Unchecked"/>
    <s v="Unchecked"/>
    <s v="Checked"/>
    <s v="Part of OpenELIS"/>
    <x v="1"/>
    <s v="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AK, Q3: In evaluation stages of looking at other LIMs or updates. It's exploratory at looking at another LIMS, and updates are always ongoing with OpenELIS. Several updates are going on at OpenELIS level.    JT Q4: In an exploration phase at a new system. Doing both disease control and environmental health. Wondering if a stand along system for environmental health."/>
    <x v="33"/>
    <n v="878369"/>
    <x v="33"/>
    <n v="742683"/>
    <n v="878369"/>
    <x v="33"/>
    <s v="All clinical and diagnostic tests.  Newborn Screening."/>
    <n v="5"/>
    <n v="1"/>
    <n v="524"/>
    <n v="1"/>
    <m/>
  </r>
  <r>
    <x v="18"/>
    <s v="ELC BP3 Health Information Systems Performance Measures (C1, CARES, ED, EDE, DMI(C2))"/>
    <x v="0"/>
    <x v="0"/>
    <x v="0"/>
    <x v="0"/>
    <s v="Horizon (ChemWare)"/>
    <s v="Horizon (ChemWare)"/>
    <x v="3"/>
    <x v="3"/>
    <x v="3"/>
    <x v="3"/>
    <x v="3"/>
    <x v="0"/>
    <m/>
    <m/>
    <m/>
    <m/>
    <x v="1"/>
    <s v="Some"/>
    <s v="Some"/>
    <s v="Some"/>
    <s v="Some"/>
    <s v="No"/>
    <s v="No"/>
    <s v="No"/>
    <s v="No"/>
    <s v="No"/>
    <m/>
    <m/>
    <m/>
    <m/>
    <m/>
    <x v="4"/>
    <m/>
    <m/>
    <m/>
    <m/>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Unchecked"/>
    <s v="Unchecked"/>
    <s v="Unchecked"/>
    <s v="Checked"/>
    <s v="Planned"/>
    <s v="Plan to move forward with implementing HL7 ETOR for Ordering first, then maybe Reporting"/>
    <m/>
    <m/>
    <s v="Yes"/>
    <m/>
    <x v="0"/>
    <s v="Unchecked"/>
    <s v="Checked"/>
    <s v="Unchecked"/>
    <s v="Unchecked"/>
    <m/>
    <x v="1"/>
    <s v="The State Public Health Lab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x v="9"/>
    <m/>
    <x v="9"/>
    <m/>
    <m/>
    <x v="9"/>
    <m/>
    <m/>
    <m/>
    <m/>
    <m/>
    <m/>
  </r>
  <r>
    <x v="18"/>
    <s v="ELC BP3 Health Information Systems Performance Measures (C1, CARES, ED, EDE, DMI(C2))"/>
    <x v="1"/>
    <x v="0"/>
    <x v="0"/>
    <x v="0"/>
    <s v="Horizon (ChemWare)"/>
    <s v="Horizon (ChemWare)"/>
    <x v="3"/>
    <x v="3"/>
    <x v="3"/>
    <x v="3"/>
    <x v="3"/>
    <x v="0"/>
    <m/>
    <m/>
    <m/>
    <m/>
    <x v="1"/>
    <s v="Some"/>
    <s v="Some"/>
    <s v="Some"/>
    <s v="Some"/>
    <s v="No"/>
    <s v="No"/>
    <s v="No"/>
    <s v="No"/>
    <s v="No"/>
    <m/>
    <m/>
    <m/>
    <m/>
    <m/>
    <x v="4"/>
    <m/>
    <m/>
    <m/>
    <m/>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Unchecked"/>
    <s v="Unchecked"/>
    <s v="Unchecked"/>
    <s v="Checked"/>
    <s v="Planned"/>
    <s v="Plan to move forward with implementing HL7 ETOR for Ordering first, then maybe Reporting"/>
    <m/>
    <m/>
    <s v="Yes"/>
    <m/>
    <x v="0"/>
    <s v="Unchecked"/>
    <s v="Checked"/>
    <s v="Unchecked"/>
    <s v="Unchecked"/>
    <m/>
    <x v="1"/>
    <s v="The State Public Health Lab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1/24: 12.9 upgrade is complete. CSV file converts to electronic order into LIMS. Also working on full ETOR interface. "/>
    <x v="34"/>
    <n v="20431"/>
    <x v="34"/>
    <n v="0"/>
    <n v="20431"/>
    <x v="12"/>
    <s v="The LIMS system"/>
    <n v="1"/>
    <n v="0"/>
    <n v="25"/>
    <n v="0"/>
    <m/>
  </r>
  <r>
    <x v="18"/>
    <s v="ELC BP3 Health Information Systems Performance Measures (C1, CARES, ED, EDE, DMI(C2))"/>
    <x v="2"/>
    <x v="0"/>
    <x v="0"/>
    <x v="0"/>
    <s v="Horizon (ChemWare)"/>
    <s v="Horizon (ChemWare)"/>
    <x v="3"/>
    <x v="3"/>
    <x v="3"/>
    <x v="3"/>
    <x v="3"/>
    <x v="0"/>
    <m/>
    <m/>
    <m/>
    <m/>
    <x v="1"/>
    <s v="Some"/>
    <s v="Some"/>
    <s v="Some"/>
    <s v="Some"/>
    <s v="No"/>
    <s v="No"/>
    <s v="No"/>
    <s v="No"/>
    <s v="No"/>
    <m/>
    <m/>
    <m/>
    <m/>
    <m/>
    <x v="4"/>
    <m/>
    <m/>
    <m/>
    <m/>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Unchecked"/>
    <s v="Unchecked"/>
    <s v="Unchecked"/>
    <s v="Checked"/>
    <s v="Planned"/>
    <s v="Plan to move forward with implementing HL7 ETOR for Ordering first, then maybe Reporting"/>
    <m/>
    <m/>
    <s v="Yes"/>
    <m/>
    <x v="0"/>
    <s v="Unchecked"/>
    <s v="Checked"/>
    <s v="Unchecked"/>
    <s v="Unchecked"/>
    <m/>
    <x v="1"/>
    <s v="The State PHL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1/24: 12.9 upgrade is complete. CSV file converts to electronic order into LIMS. Also working on full ETOR interface.   AK, Q3: CSV ETOR process in place in moment that converts into HL7. Also Working on full HL7 ETOR process with a vendor, but that's in testing phase right now."/>
    <x v="9"/>
    <m/>
    <x v="9"/>
    <m/>
    <m/>
    <x v="9"/>
    <m/>
    <m/>
    <m/>
    <m/>
    <m/>
    <m/>
  </r>
  <r>
    <x v="19"/>
    <s v="ELC BP3 Health Information Systems Performance Measures (C1, CARES, ED, EDE, DMI(C2))"/>
    <x v="0"/>
    <x v="1"/>
    <x v="1"/>
    <x v="1"/>
    <s v="STARLIMS"/>
    <s v="STARLIMS"/>
    <x v="8"/>
    <x v="8"/>
    <x v="8"/>
    <x v="8"/>
    <x v="8"/>
    <x v="0"/>
    <m/>
    <m/>
    <m/>
    <m/>
    <x v="0"/>
    <s v="Yes"/>
    <s v="Yes"/>
    <s v="Yes"/>
    <s v="Yes"/>
    <s v="No"/>
    <s v="No"/>
    <s v="No"/>
    <s v="No"/>
    <s v="No"/>
    <m/>
    <m/>
    <m/>
    <m/>
    <m/>
    <x v="4"/>
    <m/>
    <m/>
    <m/>
    <m/>
    <s v="Yes"/>
    <s v="Yes"/>
    <s v="Yes"/>
    <s v="Yes"/>
    <s v="Yes"/>
    <s v="Horizon (ChemWare)"/>
    <s v="Horizon (ChemWare)"/>
    <s v="Horizon (ChemWare)"/>
    <s v="Horizon (ChemWare)"/>
    <s v="Horizon (ChemWare)"/>
    <m/>
    <m/>
    <m/>
    <m/>
    <m/>
    <m/>
    <m/>
    <m/>
    <m/>
    <m/>
    <m/>
    <m/>
    <m/>
    <m/>
    <m/>
    <s v="Yes"/>
    <x v="3"/>
    <x v="0"/>
    <s v="Yes"/>
    <s v="Yes, HL7 2.3.1"/>
    <s v="Yes, HL7 2.3.1"/>
    <s v="Checked"/>
    <s v="Checked"/>
    <s v="Unchecked"/>
    <s v="Unchecked"/>
    <s v="Yes"/>
    <m/>
    <m/>
    <s v="Electronic Ordering (Lab Electronic Order Interface, LOI)"/>
    <s v="Yes"/>
    <m/>
    <x v="2"/>
    <s v="Checked"/>
    <s v="Unchecked"/>
    <s v="Unchecked"/>
    <s v="Unchecked"/>
    <m/>
    <x v="1"/>
    <s v="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
    <x v="35"/>
    <n v="121410"/>
    <x v="35"/>
    <n v="121001"/>
    <n v="121384"/>
    <x v="34"/>
    <s v="Currently the Molecular Laboratory has  ETOR fully implemented for our COVID-19/SARS-CoV-2 molecular testing."/>
    <n v="0"/>
    <n v="0"/>
    <n v="475"/>
    <n v="3"/>
    <m/>
  </r>
  <r>
    <x v="19"/>
    <s v="ELC BP3 Health Information Systems Performance Measures (C1, CARES, ED, EDE, DMI(C2))"/>
    <x v="1"/>
    <x v="1"/>
    <x v="1"/>
    <x v="1"/>
    <s v="STARLIMS"/>
    <s v="STARLIMS"/>
    <x v="8"/>
    <x v="8"/>
    <x v="8"/>
    <x v="8"/>
    <x v="8"/>
    <x v="0"/>
    <m/>
    <m/>
    <m/>
    <m/>
    <x v="0"/>
    <s v="Yes"/>
    <s v="Yes"/>
    <s v="Yes"/>
    <s v="Yes"/>
    <s v="No"/>
    <s v="No"/>
    <s v="No"/>
    <s v="No"/>
    <s v="No"/>
    <m/>
    <m/>
    <m/>
    <m/>
    <m/>
    <x v="4"/>
    <m/>
    <m/>
    <m/>
    <m/>
    <s v="Yes"/>
    <s v="Yes"/>
    <s v="Yes"/>
    <s v="Yes"/>
    <s v="Yes"/>
    <s v="Horizon (ChemWare)"/>
    <s v="Horizon (ChemWare)"/>
    <s v="Horizon (ChemWare)"/>
    <s v="Horizon (ChemWare)"/>
    <s v="Horizon (ChemWare)"/>
    <m/>
    <m/>
    <m/>
    <m/>
    <m/>
    <m/>
    <m/>
    <m/>
    <m/>
    <m/>
    <m/>
    <m/>
    <m/>
    <m/>
    <m/>
    <s v="Yes"/>
    <x v="3"/>
    <x v="0"/>
    <s v="Yes"/>
    <s v="Yes, HL7 2.3.1"/>
    <s v="Yes, HL7 2.3.1"/>
    <s v="Checked"/>
    <s v="Checked"/>
    <s v="Unchecked"/>
    <s v="Unchecked"/>
    <s v="Yes"/>
    <m/>
    <m/>
    <s v="Electronic Ordering (Lab Electronic Order Interface, LOI)"/>
    <s v="Yes"/>
    <m/>
    <x v="2"/>
    <s v="Checked"/>
    <s v="Unchecked"/>
    <s v="Unchecked"/>
    <s v="Unchecked"/>
    <m/>
    <x v="1"/>
    <s v="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
    <x v="36"/>
    <n v="79086"/>
    <x v="36"/>
    <n v="78758"/>
    <n v="79077"/>
    <x v="35"/>
    <s v="Currently the molecular Laboratory has ETOR fully implemented for our COVID -19/SARS-Cov-2 molecular testing."/>
    <n v="0"/>
    <n v="0"/>
    <n v="475"/>
    <n v="3"/>
    <m/>
  </r>
  <r>
    <x v="19"/>
    <s v="ELC BP3 Health Information Systems Performance Measures (C1, CARES, ED, EDE, DMI(C2))"/>
    <x v="2"/>
    <x v="1"/>
    <x v="1"/>
    <x v="1"/>
    <s v="STARLIMS"/>
    <s v="STARLIMS"/>
    <x v="8"/>
    <x v="8"/>
    <x v="8"/>
    <x v="8"/>
    <x v="8"/>
    <x v="0"/>
    <m/>
    <m/>
    <m/>
    <m/>
    <x v="0"/>
    <s v="Yes"/>
    <s v="Yes"/>
    <s v="Yes"/>
    <s v="Yes"/>
    <s v="No"/>
    <s v="No"/>
    <s v="No"/>
    <s v="No"/>
    <s v="No"/>
    <m/>
    <m/>
    <m/>
    <m/>
    <m/>
    <x v="4"/>
    <m/>
    <m/>
    <m/>
    <m/>
    <s v="Yes"/>
    <s v="Yes"/>
    <s v="Yes"/>
    <s v="Yes"/>
    <s v="Yes"/>
    <s v="Horizon (ChemWare)"/>
    <s v="Horizon (ChemWare)"/>
    <s v="Horizon (ChemWare)"/>
    <s v="Horizon (ChemWare)"/>
    <s v="Horizon (ChemWare)"/>
    <m/>
    <m/>
    <m/>
    <m/>
    <m/>
    <m/>
    <m/>
    <m/>
    <m/>
    <m/>
    <m/>
    <m/>
    <m/>
    <m/>
    <m/>
    <s v="Yes"/>
    <x v="3"/>
    <x v="0"/>
    <s v="Yes"/>
    <s v="Yes, HL7 2.3.1"/>
    <s v="Yes, HL7 2.3.1"/>
    <s v="Checked"/>
    <s v="Checked"/>
    <s v="Unchecked"/>
    <s v="Unchecked"/>
    <s v="Yes"/>
    <m/>
    <m/>
    <s v="Electronic Ordering (Lab Electronic Order Interface, LOI)"/>
    <s v="Yes"/>
    <m/>
    <x v="2"/>
    <s v="Checked"/>
    <s v="Unchecked"/>
    <s v="Unchecked"/>
    <s v="Unchecked"/>
    <m/>
    <x v="1"/>
    <s v="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
    <x v="37"/>
    <n v="28754"/>
    <x v="37"/>
    <n v="28634"/>
    <n v="28752"/>
    <x v="36"/>
    <s v="STARLIMS"/>
    <n v="0"/>
    <n v="0"/>
    <n v="487"/>
    <n v="487"/>
    <m/>
  </r>
  <r>
    <x v="20"/>
    <s v="ELC BP3 Health Information Systems Performance Measures (C1, CARES, ED, EDE, DMI(C2))"/>
    <x v="0"/>
    <x v="1"/>
    <x v="1"/>
    <x v="1"/>
    <s v="STARLIMS"/>
    <s v="STARLIMS"/>
    <x v="16"/>
    <x v="16"/>
    <x v="16"/>
    <x v="16"/>
    <x v="16"/>
    <x v="0"/>
    <m/>
    <m/>
    <m/>
    <m/>
    <x v="1"/>
    <s v="Yes"/>
    <s v="Some"/>
    <s v="Yes"/>
    <s v="N/A"/>
    <s v="Yes"/>
    <s v="Yes"/>
    <s v="Yes"/>
    <s v="Yes"/>
    <s v="Yes"/>
    <n v="12"/>
    <n v="12"/>
    <n v="12"/>
    <n v="12"/>
    <n v="12"/>
    <x v="11"/>
    <d v="2022-05-01T00:00:00"/>
    <d v="2022-05-01T00:00:00"/>
    <d v="2022-05-01T00:00:00"/>
    <d v="2022-05-01T00:00:00"/>
    <s v="No"/>
    <s v="No"/>
    <s v="No"/>
    <s v="No"/>
    <s v="No"/>
    <m/>
    <m/>
    <m/>
    <m/>
    <m/>
    <m/>
    <m/>
    <m/>
    <m/>
    <m/>
    <m/>
    <m/>
    <m/>
    <m/>
    <m/>
    <s v="Yes - Some test configured but not all"/>
    <s v="Yes - All tests configured (new tests and EUA tests can be quickly configured)"/>
    <m/>
    <s v="Yes - All tests configured (new tests and EUA tests can be quickly configured)"/>
    <s v="No - No tests configured in LIMS"/>
    <s v="Yes"/>
    <x v="0"/>
    <x v="0"/>
    <s v="Yes"/>
    <s v="Yes, HL7 2.5.1"/>
    <s v="Yes, HL7 2.5.1"/>
    <s v="Checked"/>
    <s v="Checked"/>
    <s v="Unchecked"/>
    <s v="Unchecked"/>
    <s v="Yes"/>
    <m/>
    <m/>
    <s v="Electronic Reporting (Lab Electronic Results Interface, ROI)"/>
    <s v="Yes"/>
    <m/>
    <x v="0"/>
    <s v="Unchecked"/>
    <s v="Unchecked"/>
    <s v="Unchecked"/>
    <s v="Checked"/>
    <s v="LimsNet (homegrown web portal)"/>
    <x v="1"/>
    <s v="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quot;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
    <x v="38"/>
    <n v="142160"/>
    <x v="38"/>
    <n v="139485"/>
    <n v="139535"/>
    <x v="37"/>
    <m/>
    <n v="0"/>
    <n v="0"/>
    <n v="0"/>
    <n v="1"/>
    <m/>
  </r>
  <r>
    <x v="20"/>
    <s v="ELC BP3 Health Information Systems Performance Measures (C1, CARES, ED, EDE, DMI(C2))"/>
    <x v="1"/>
    <x v="1"/>
    <x v="1"/>
    <x v="1"/>
    <s v="STARLIMS"/>
    <s v="STARLIMS"/>
    <x v="16"/>
    <x v="16"/>
    <x v="16"/>
    <x v="16"/>
    <x v="16"/>
    <x v="0"/>
    <m/>
    <m/>
    <m/>
    <m/>
    <x v="1"/>
    <s v="Yes"/>
    <s v="Some"/>
    <s v="Yes"/>
    <s v="N/A"/>
    <s v="Yes"/>
    <s v="Yes"/>
    <s v="Yes"/>
    <s v="Yes"/>
    <s v="Yes"/>
    <n v="12"/>
    <n v="12"/>
    <n v="12"/>
    <n v="12"/>
    <n v="12"/>
    <x v="11"/>
    <d v="2022-05-01T00:00:00"/>
    <d v="2022-05-01T00:00:00"/>
    <d v="2022-05-01T00:00:00"/>
    <d v="2022-05-01T00:00:00"/>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o - No tests configured in LIMS"/>
    <s v="Yes"/>
    <x v="0"/>
    <x v="0"/>
    <s v="Yes"/>
    <s v="Yes, HL7 2.5.1"/>
    <s v="Yes, HL7 2.5.1"/>
    <s v="Checked"/>
    <s v="Checked"/>
    <s v="Unchecked"/>
    <s v="Unchecked"/>
    <s v="Yes"/>
    <m/>
    <m/>
    <s v="Electronic Reporting (Lab Electronic Results Interface, ROI)"/>
    <s v="Yes"/>
    <m/>
    <x v="0"/>
    <s v="Unchecked"/>
    <s v="Unchecked"/>
    <s v="Unchecked"/>
    <s v="Checked"/>
    <s v="LimsNet (homegrown web portal)"/>
    <x v="1"/>
    <s v="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quot;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YA (12/09): Currently Abbott is working on analyzing the current STARLIMs system in IN and working to provide a quote and timeline for upgrading to version 12. "/>
    <x v="38"/>
    <n v="142160"/>
    <x v="38"/>
    <n v="139485"/>
    <n v="139535"/>
    <x v="37"/>
    <m/>
    <n v="0"/>
    <n v="0"/>
    <n v="0"/>
    <n v="1"/>
    <m/>
  </r>
  <r>
    <x v="20"/>
    <s v="ELC BP3 Health Information Systems Performance Measures (C1, CARES, ED, EDE, DMI(C2))"/>
    <x v="2"/>
    <x v="1"/>
    <x v="1"/>
    <x v="1"/>
    <s v="STARLIMS"/>
    <s v="STARLIMS"/>
    <x v="16"/>
    <x v="16"/>
    <x v="16"/>
    <x v="16"/>
    <x v="16"/>
    <x v="0"/>
    <m/>
    <m/>
    <m/>
    <m/>
    <x v="1"/>
    <s v="Yes"/>
    <s v="Some"/>
    <s v="Yes"/>
    <s v="N/A"/>
    <s v="Yes"/>
    <s v="Yes"/>
    <s v="Yes"/>
    <s v="Yes"/>
    <s v="Yes"/>
    <n v="12"/>
    <n v="12"/>
    <n v="12"/>
    <n v="12"/>
    <n v="12"/>
    <x v="12"/>
    <d v="2023-05-01T00:00:00"/>
    <d v="2023-05-01T00:00:00"/>
    <d v="2023-05-01T00:00:00"/>
    <d v="2023-05-01T00:00:00"/>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o - No tests configured in LIMS"/>
    <s v="Yes"/>
    <x v="0"/>
    <x v="0"/>
    <s v="Yes"/>
    <s v="Yes, HL7 2.5.1"/>
    <s v="Yes, HL7 2.5.1"/>
    <s v="Checked"/>
    <s v="Checked"/>
    <s v="Unchecked"/>
    <s v="Unchecked"/>
    <s v="Yes"/>
    <m/>
    <m/>
    <s v="Electronic Reporting (Lab Electronic Results Interface, ROI)"/>
    <s v="Yes"/>
    <m/>
    <x v="0"/>
    <s v="Unchecked"/>
    <s v="Unchecked"/>
    <s v="Unchecked"/>
    <s v="Checked"/>
    <s v="LimsNet (homegrown web portal)"/>
    <x v="1"/>
    <s v="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quot;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YA (12/09): Currently Abbott is working on analyzing the current STARLIMs system in IN and working to provide a quote and timeline for upgrading to version 12.     AK, Q3: Due to delays with legal and STARLIMS, anticipated timeline is pushed back to later in summer 2022.     JT Q4: Expecting upgrade to take a year, starting now so updated timeline to May 2023"/>
    <x v="39"/>
    <n v="442625"/>
    <x v="39"/>
    <n v="426891"/>
    <n v="426891"/>
    <x v="24"/>
    <s v="IDOH Lab does not support HL7-based ETOR with any provider.  IDOH Lab has web-portal-based ETOR implemented in its STARLIMS system for lab areas including:  Bacteriology, virology, mycobacteriology, and serology.  "/>
    <m/>
    <n v="0"/>
    <m/>
    <n v="1"/>
    <m/>
  </r>
  <r>
    <x v="21"/>
    <s v="ELC BP3 Health Information Systems Performance Measures (C1, CARES, ED, EDE, DMI(C2))"/>
    <x v="0"/>
    <x v="0"/>
    <x v="0"/>
    <x v="0"/>
    <s v="Horizon (ChemWare)"/>
    <s v="Horizon (ChemWare)"/>
    <x v="17"/>
    <x v="17"/>
    <x v="17"/>
    <x v="17"/>
    <x v="17"/>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Unchecked"/>
    <s v="Unchecked"/>
    <s v="Yes"/>
    <m/>
    <m/>
    <s v="Electronic Reporting (Lab Electronic Results Interface, ROI)"/>
    <s v="Yes"/>
    <m/>
    <x v="0"/>
    <s v="Checked"/>
    <s v="Checked"/>
    <s v="Unchecked"/>
    <s v="Checked"/>
    <s v="FrontRunner, LabXchange"/>
    <x v="1"/>
    <s v="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Neonatal data now. "/>
    <x v="40"/>
    <n v="84452"/>
    <x v="40"/>
    <n v="16251"/>
    <n v="83135"/>
    <x v="38"/>
    <s v="OLS has implemented ETOR for the majority of COVID testing using LabXchange to interact with our LIMS system. "/>
    <m/>
    <m/>
    <m/>
    <m/>
    <m/>
  </r>
  <r>
    <x v="21"/>
    <s v="ELC BP3 Health Information Systems Performance Measures (C1, CARES, ED, EDE, DMI(C2))"/>
    <x v="1"/>
    <x v="0"/>
    <x v="0"/>
    <x v="0"/>
    <s v="Horizon (ChemWare)"/>
    <s v="Horizon (ChemWare)"/>
    <x v="17"/>
    <x v="17"/>
    <x v="17"/>
    <x v="17"/>
    <x v="17"/>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Unchecked"/>
    <s v="Unchecked"/>
    <s v="Yes"/>
    <m/>
    <m/>
    <s v="Electronic Reporting (Lab Electronic Results Interface, ROI)"/>
    <s v="Yes"/>
    <m/>
    <x v="0"/>
    <s v="Checked"/>
    <s v="Checked"/>
    <s v="Unchecked"/>
    <s v="Checked"/>
    <s v="FrontRunner, LabXchange"/>
    <x v="1"/>
    <s v="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on Neonatal data now.     YA (11/30): Sending of LIMSi/LRN Messages in on hold due to staffing changes with their LIMS Admin. Also for HL7 ETOR, starting to work with 2 Hospitals. For ETOR WebPortal, using LabOnline for Electronic Reporting while using LabXchange for Electronic Ordering. And currently not sure on the status of use of iConnect LWP, KS PHL will double check on this! "/>
    <x v="9"/>
    <m/>
    <x v="9"/>
    <m/>
    <m/>
    <x v="9"/>
    <m/>
    <m/>
    <m/>
    <m/>
    <m/>
    <m/>
  </r>
  <r>
    <x v="21"/>
    <s v="ELC BP3 Health Information Systems Performance Measures (C1, CARES, ED, EDE, DMI(C2))"/>
    <x v="2"/>
    <x v="0"/>
    <x v="0"/>
    <x v="0"/>
    <s v="Horizon (ChemWare)"/>
    <s v="Horizon (ChemWare)"/>
    <x v="17"/>
    <x v="17"/>
    <x v="17"/>
    <x v="17"/>
    <x v="17"/>
    <x v="0"/>
    <m/>
    <m/>
    <m/>
    <m/>
    <x v="0"/>
    <s v="Yes"/>
    <s v="Yes"/>
    <s v="Yes"/>
    <s v="Yes"/>
    <s v="Yes"/>
    <s v="Yes"/>
    <s v="Yes"/>
    <s v="Yes"/>
    <s v="Yes"/>
    <n v="13.2"/>
    <n v="13.2"/>
    <n v="13.2"/>
    <n v="13.2"/>
    <n v="13.2"/>
    <x v="13"/>
    <d v="2022-09-30T00:00:00"/>
    <d v="2022-09-30T00:00:00"/>
    <d v="2022-09-30T00:00:00"/>
    <d v="2022-09-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Unchecked"/>
    <s v="Unchecked"/>
    <s v="Yes"/>
    <m/>
    <m/>
    <s v="Electronic Reporting (Lab Electronic Results Interface, ROI)"/>
    <s v="Yes"/>
    <m/>
    <x v="0"/>
    <s v="Checked"/>
    <s v="Checked"/>
    <s v="Unchecked"/>
    <s v="Checked"/>
    <s v="FrontRunner, LabXchange"/>
    <x v="1"/>
    <s v="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on Neonatal data now.     YA (11/30): Sending of LIMSi/LRN Messages in on hold due to staffing changes with their LIMS Admin. Also for HL7 ETOR, starting to work with 2 Hospitals. For ETOR WebPortal, using LabOnline for Electronic Reporting while using LabXchange for Electronic Ordering. And currently not sure on the status of use of iConnect LWP, KS PHL will double check on this!     AK, Q3: No plans to change systems. Looking to upgrade to version 13. Anticipated timeline is about 3-6 months. Before upgrade, have to convert internal reporting off of old system to new system that can integrate - once that is complete, will put schedule together to confirm the 3-6 month timeline,."/>
    <x v="9"/>
    <m/>
    <x v="9"/>
    <m/>
    <m/>
    <x v="9"/>
    <m/>
    <m/>
    <m/>
    <m/>
    <m/>
    <m/>
  </r>
  <r>
    <x v="22"/>
    <s v="ELC BP3 Health Information Systems Performance Measures (C1, CARES, ED, EDE, DMI(C2))"/>
    <x v="0"/>
    <x v="2"/>
    <x v="2"/>
    <x v="2"/>
    <s v="Other"/>
    <s v="Other"/>
    <x v="18"/>
    <x v="18"/>
    <x v="18"/>
    <x v="18"/>
    <x v="18"/>
    <x v="4"/>
    <s v="Psyche NucleoLIS"/>
    <s v="Psyche NucleoLIS"/>
    <s v="Psyche NucleoLIS"/>
    <s v="Psyche NucleoLIS"/>
    <x v="4"/>
    <s v="Some"/>
    <s v="No"/>
    <s v="No"/>
    <s v="N/A"/>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1"/>
    <x v="0"/>
    <s v="Yes"/>
    <s v="Yes, HL7 2.5.1"/>
    <s v="Yes, HL7 2.5.1"/>
    <s v="Checked"/>
    <s v="Checked"/>
    <s v="Checked"/>
    <s v="Unchecked"/>
    <s v="No"/>
    <m/>
    <s v="Yes"/>
    <m/>
    <s v="Yes"/>
    <m/>
    <x v="0"/>
    <s v="Unchecked"/>
    <s v="Unchecked"/>
    <s v="Unchecked"/>
    <s v="Checked"/>
    <s v="Psyche Product (Outreach)"/>
    <x v="1"/>
    <s v="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
    <x v="9"/>
    <m/>
    <x v="9"/>
    <m/>
    <m/>
    <x v="9"/>
    <m/>
    <m/>
    <m/>
    <m/>
    <m/>
    <m/>
  </r>
  <r>
    <x v="22"/>
    <s v="ELC BP3 Health Information Systems Performance Measures (C1, CARES, ED, EDE, DMI(C2))"/>
    <x v="1"/>
    <x v="2"/>
    <x v="2"/>
    <x v="2"/>
    <s v="Other"/>
    <s v="Other"/>
    <x v="18"/>
    <x v="18"/>
    <x v="18"/>
    <x v="18"/>
    <x v="18"/>
    <x v="4"/>
    <s v="Psyche NucleoLIS"/>
    <s v="Psyche NucleoLIS"/>
    <s v="Psyche NucleoLIS"/>
    <s v="Psyche NucleoLIS"/>
    <x v="4"/>
    <s v="Some"/>
    <s v="No"/>
    <s v="No"/>
    <s v="N/A"/>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1"/>
    <x v="0"/>
    <s v="Yes"/>
    <s v="Yes, HL7 2.5.1"/>
    <s v="Yes, HL7 2.5.1"/>
    <s v="Checked"/>
    <s v="Checked"/>
    <s v="Checked"/>
    <s v="Unchecked"/>
    <s v="No"/>
    <m/>
    <s v="Yes"/>
    <m/>
    <s v="Yes"/>
    <m/>
    <x v="0"/>
    <s v="Unchecked"/>
    <s v="Unchecked"/>
    <s v="Unchecked"/>
    <s v="Checked"/>
    <s v="Psyche Product (Outreach)"/>
    <x v="1"/>
    <s v="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
    <x v="41"/>
    <n v="11748"/>
    <x v="41"/>
    <n v="11748"/>
    <n v="11748"/>
    <x v="24"/>
    <s v="Microbiology and Environmental Branches - Psyche Outreach web portal for ordering and reporting.    Newborn Screening Branch - KY Child for ordering and KOG Newborn Screening Reports Portal for reporting."/>
    <m/>
    <n v="1"/>
    <m/>
    <n v="1"/>
    <m/>
  </r>
  <r>
    <x v="22"/>
    <s v="ELC BP3 Health Information Systems Performance Measures (C1, CARES, ED, EDE, DMI(C2))"/>
    <x v="2"/>
    <x v="2"/>
    <x v="2"/>
    <x v="2"/>
    <s v="Other"/>
    <s v="Other"/>
    <x v="19"/>
    <x v="19"/>
    <x v="19"/>
    <x v="19"/>
    <x v="19"/>
    <x v="4"/>
    <s v="Psyche NucleoLIS"/>
    <s v="Psyche NucleoLIS"/>
    <s v="Psyche NucleoLIS"/>
    <s v="Psyche NucleoLIS"/>
    <x v="4"/>
    <s v="Some"/>
    <s v="No"/>
    <s v="No"/>
    <s v="N/A"/>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No"/>
    <m/>
    <s v="Yes"/>
    <m/>
    <s v="Yes"/>
    <m/>
    <x v="0"/>
    <s v="Unchecked"/>
    <s v="Unchecked"/>
    <s v="Unchecked"/>
    <s v="Checked"/>
    <s v="Psyche Product (Outreach)"/>
    <x v="1"/>
    <s v="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
    <x v="9"/>
    <m/>
    <x v="9"/>
    <m/>
    <m/>
    <x v="9"/>
    <m/>
    <m/>
    <n v="1"/>
    <m/>
    <n v="1"/>
    <m/>
  </r>
  <r>
    <x v="23"/>
    <s v="ELC BP3 Health Information Systems Performance Measures (C1, CARES, ED, EDE, DMI(C2))"/>
    <x v="0"/>
    <x v="1"/>
    <x v="1"/>
    <x v="1"/>
    <s v="STARLIMS"/>
    <s v="STARLIMS"/>
    <x v="16"/>
    <x v="16"/>
    <x v="16"/>
    <x v="16"/>
    <x v="16"/>
    <x v="0"/>
    <m/>
    <m/>
    <m/>
    <m/>
    <x v="0"/>
    <s v="Yes"/>
    <s v="Yes"/>
    <s v="Yes"/>
    <s v="Yes"/>
    <s v="No"/>
    <s v="No"/>
    <s v="No"/>
    <s v="No"/>
    <s v="No"/>
    <m/>
    <m/>
    <m/>
    <m/>
    <m/>
    <x v="4"/>
    <m/>
    <m/>
    <m/>
    <m/>
    <s v="No"/>
    <s v="No"/>
    <s v="No"/>
    <s v="No"/>
    <s v="No"/>
    <m/>
    <m/>
    <m/>
    <m/>
    <m/>
    <m/>
    <m/>
    <m/>
    <m/>
    <m/>
    <m/>
    <m/>
    <m/>
    <m/>
    <m/>
    <s v="Yes - Some test configured but not all"/>
    <s v="Yes - Some test configured but not all"/>
    <s v="Yes - Some test configured but not all"/>
    <s v="Yes - Some test configured but not all"/>
    <s v="N/A - Not applicable"/>
    <s v="Yes"/>
    <x v="0"/>
    <x v="0"/>
    <s v="Yes"/>
    <s v="Yes, HL7 2.5.1"/>
    <s v="Yes, not HL7"/>
    <s v="Checked"/>
    <s v="Unchecked"/>
    <s v="Unchecked"/>
    <s v="Unchecked"/>
    <s v="No"/>
    <m/>
    <s v="No"/>
    <m/>
    <s v="Yes"/>
    <m/>
    <x v="0"/>
    <s v="Checked"/>
    <s v="Unchecked"/>
    <s v="Unchecked"/>
    <s v="Unchecked"/>
    <m/>
    <x v="0"/>
    <s v="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
    <x v="42"/>
    <n v="40503"/>
    <x v="42"/>
    <m/>
    <m/>
    <x v="9"/>
    <m/>
    <n v="0"/>
    <n v="0"/>
    <n v="65"/>
    <n v="1"/>
    <m/>
  </r>
  <r>
    <x v="23"/>
    <s v="ELC BP3 Health Information Systems Performance Measures (C1, CARES, ED, EDE, DMI(C2))"/>
    <x v="1"/>
    <x v="1"/>
    <x v="1"/>
    <x v="1"/>
    <s v="STARLIMS"/>
    <s v="STARLIMS"/>
    <x v="16"/>
    <x v="16"/>
    <x v="16"/>
    <x v="16"/>
    <x v="16"/>
    <x v="0"/>
    <m/>
    <m/>
    <m/>
    <m/>
    <x v="0"/>
    <s v="Yes"/>
    <s v="Yes"/>
    <s v="Yes"/>
    <s v="Yes"/>
    <s v="No"/>
    <s v="No"/>
    <s v="No"/>
    <s v="No"/>
    <s v="No"/>
    <m/>
    <m/>
    <m/>
    <m/>
    <m/>
    <x v="4"/>
    <m/>
    <m/>
    <m/>
    <m/>
    <s v="No"/>
    <s v="No"/>
    <s v="No"/>
    <s v="No"/>
    <s v="No"/>
    <m/>
    <m/>
    <m/>
    <m/>
    <m/>
    <m/>
    <m/>
    <m/>
    <m/>
    <m/>
    <m/>
    <m/>
    <m/>
    <m/>
    <m/>
    <s v="Yes - Some test configured but not all"/>
    <s v="Yes - Some test configured but not all"/>
    <s v="Yes - Some test configured but not all"/>
    <s v="Yes - Some test configured but not all"/>
    <s v="N/A - Not applicable"/>
    <s v="Yes"/>
    <x v="0"/>
    <x v="0"/>
    <s v="Yes"/>
    <s v="Yes, HL7 2.5.1"/>
    <s v="Yes, not HL7"/>
    <s v="Checked"/>
    <s v="Unchecked"/>
    <s v="Unchecked"/>
    <s v="Unchecked"/>
    <s v="No"/>
    <m/>
    <s v="No"/>
    <m/>
    <s v="Yes"/>
    <m/>
    <x v="0"/>
    <s v="Checked"/>
    <s v="Unchecked"/>
    <s v="Unchecked"/>
    <s v="Unchecked"/>
    <m/>
    <x v="0"/>
    <s v="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
    <x v="43"/>
    <n v="28908"/>
    <x v="43"/>
    <n v="26810"/>
    <n v="28908"/>
    <x v="39"/>
    <s v="1._x0009_IntergyEHR/STARLIMS Interface: As of Feb 10th, the IntergyEHR to StarLIMS interface is live for all 64 Public Health Units. Tests can be ordered in Intergy EHR and will be sent to StarLIMS via HL7 messages. Results will go from StarLIMS back to Intergy EHR via HL7.  2._x0009_APHL/iConnect Lab Web Portal (LWP): This portal is currently available to any healthcare provider that would like to submit COVID-19 samples.  We will start implementing Full LWP version to include all testing performed at the OPH Lab.  3._x0009_STARLIMS Portal: This STARLIMS HTML5 Web Portal is for any healthcare providers that would like to submit clinical samples to OPH Lab.  i.e. School Based Health Center submitting surveillance STD test samples. "/>
    <n v="0"/>
    <n v="1"/>
    <n v="65"/>
    <n v="1"/>
    <m/>
  </r>
  <r>
    <x v="23"/>
    <s v="ELC BP3 Health Information Systems Performance Measures (C1, CARES, ED, EDE, DMI(C2))"/>
    <x v="2"/>
    <x v="1"/>
    <x v="1"/>
    <x v="1"/>
    <s v="STARLIMS"/>
    <s v="STARLIMS"/>
    <x v="16"/>
    <x v="16"/>
    <x v="16"/>
    <x v="16"/>
    <x v="16"/>
    <x v="0"/>
    <m/>
    <m/>
    <m/>
    <m/>
    <x v="0"/>
    <s v="Yes"/>
    <s v="Yes"/>
    <s v="Yes"/>
    <s v="Yes"/>
    <s v="No"/>
    <s v="No"/>
    <s v="No"/>
    <s v="No"/>
    <s v="No"/>
    <m/>
    <m/>
    <m/>
    <m/>
    <m/>
    <x v="4"/>
    <m/>
    <m/>
    <m/>
    <m/>
    <s v="No"/>
    <s v="No"/>
    <s v="No"/>
    <s v="No"/>
    <s v="No"/>
    <m/>
    <m/>
    <m/>
    <m/>
    <m/>
    <m/>
    <m/>
    <m/>
    <m/>
    <m/>
    <m/>
    <m/>
    <m/>
    <m/>
    <m/>
    <s v="Yes - Some test configured but not all"/>
    <s v="Yes - Some test configured but not all"/>
    <s v="Yes - Some test configured but not all"/>
    <s v="Yes - Some test configured but not all"/>
    <s v="N/A - Not applicable"/>
    <s v="Yes"/>
    <x v="0"/>
    <x v="0"/>
    <s v="Yes"/>
    <s v="Yes, HL7 2.5.1"/>
    <s v="Yes, not HL7"/>
    <s v="Checked"/>
    <s v="Unchecked"/>
    <s v="Unchecked"/>
    <s v="Unchecked"/>
    <s v="No"/>
    <m/>
    <s v="No"/>
    <m/>
    <s v="Yes"/>
    <m/>
    <x v="0"/>
    <s v="Checked"/>
    <s v="Unchecked"/>
    <s v="Unchecked"/>
    <s v="Unchecked"/>
    <m/>
    <x v="0"/>
    <s v="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
    <x v="44"/>
    <n v="19182"/>
    <x v="44"/>
    <n v="17855"/>
    <n v="19182"/>
    <x v="40"/>
    <s v="1._x0009_IntergyEHR/STARLIMS Interface: As of Feb 10th 2022, the IntergyEHR to StarLIMS interface is live for all 64 Public Health Units. Tests can be ordered in IntergyEHR and will be sent to StarLIMS via HL7 messages. Results will go from StarLIMS back to IntergyEHR via HL7.  2._x0009_APHL/iConnect Lab Web Portal (LWP): This portal is currently available to any healthcare provider that would like to submit COVID-19 samples.  Implementation of the Full LWP version to include all testing performed at the OPH Lab began on February 25th 2022 and is ongoing.  3._x0009_STARLIMS Portal: This STARLIMS HTML5 Web Portal is for any healthcare providers that would like to submit clinical samples to OPH Lab.  i.e. School Based Health Center submitting surveillance STD test samples. "/>
    <n v="0"/>
    <n v="1"/>
    <n v="97"/>
    <n v="1"/>
    <m/>
  </r>
  <r>
    <x v="24"/>
    <s v="ELC BP3 Health Information Systems Performance Measures (C1, CARES, ED, EDE, DMI(C2))"/>
    <x v="0"/>
    <x v="2"/>
    <x v="2"/>
    <x v="2"/>
    <s v="Other"/>
    <s v="Other"/>
    <x v="20"/>
    <x v="20"/>
    <x v="20"/>
    <x v="20"/>
    <x v="20"/>
    <x v="5"/>
    <s v="SunQuest"/>
    <s v="SunQuest"/>
    <s v="SunQuest"/>
    <s v="SunQuest"/>
    <x v="4"/>
    <s v="Some"/>
    <s v="Some"/>
    <s v="No"/>
    <s v="Yes"/>
    <s v="Yes"/>
    <s v="Yes"/>
    <s v="Yes"/>
    <s v="Yes"/>
    <s v="Yes"/>
    <n v="10"/>
    <n v="10"/>
    <n v="10"/>
    <n v="10"/>
    <n v="10"/>
    <x v="14"/>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x v="0"/>
    <x v="0"/>
    <s v="Yes"/>
    <s v="In Process/Planned"/>
    <s v="In Process/Planned"/>
    <s v="Checked"/>
    <s v="Unchecked"/>
    <s v="Unchecked"/>
    <s v="Unchecked"/>
    <s v="Yes"/>
    <m/>
    <m/>
    <s v="Electronic Reporting (Lab Electronic Results Interface, ROI)"/>
    <s v="Yes"/>
    <m/>
    <x v="0"/>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x v="9"/>
    <m/>
    <x v="9"/>
    <m/>
    <m/>
    <x v="9"/>
    <s v="Sunquest LIS, Atlas Physician Portal"/>
    <n v="72"/>
    <n v="1"/>
    <n v="11"/>
    <n v="1"/>
    <m/>
  </r>
  <r>
    <x v="24"/>
    <s v="ELC BP3 Health Information Systems Performance Measures (C1, CARES, ED, EDE, DMI(C2))"/>
    <x v="1"/>
    <x v="2"/>
    <x v="2"/>
    <x v="2"/>
    <s v="Other"/>
    <s v="Other"/>
    <x v="20"/>
    <x v="20"/>
    <x v="20"/>
    <x v="20"/>
    <x v="20"/>
    <x v="5"/>
    <s v="SunQuest"/>
    <s v="SunQuest"/>
    <s v="SunQuest"/>
    <s v="SunQuest"/>
    <x v="4"/>
    <s v="Some"/>
    <s v="Some"/>
    <s v="No"/>
    <s v="Yes"/>
    <s v="Yes"/>
    <s v="Yes"/>
    <s v="Yes"/>
    <s v="Yes"/>
    <s v="Yes"/>
    <n v="10"/>
    <n v="10"/>
    <n v="10"/>
    <n v="10"/>
    <n v="10"/>
    <x v="14"/>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x v="0"/>
    <x v="0"/>
    <s v="Yes"/>
    <s v="In Process/Planned"/>
    <s v="In Process/Planned"/>
    <s v="Checked"/>
    <s v="Unchecked"/>
    <s v="Unchecked"/>
    <s v="Unchecked"/>
    <s v="Yes"/>
    <m/>
    <m/>
    <s v="Electronic Reporting (Lab Electronic Results Interface, ROI)"/>
    <s v="Yes"/>
    <m/>
    <x v="0"/>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x v="9"/>
    <m/>
    <x v="9"/>
    <m/>
    <m/>
    <x v="9"/>
    <s v="Sunquest LIS, Atlas Physician Portal"/>
    <n v="72"/>
    <n v="1"/>
    <n v="11"/>
    <n v="1"/>
    <m/>
  </r>
  <r>
    <x v="24"/>
    <s v="ELC BP3 Health Information Systems Performance Measures (C1, CARES, ED, EDE, DMI(C2))"/>
    <x v="2"/>
    <x v="2"/>
    <x v="2"/>
    <x v="2"/>
    <s v="Other"/>
    <s v="Other"/>
    <x v="21"/>
    <x v="21"/>
    <x v="21"/>
    <x v="21"/>
    <x v="21"/>
    <x v="5"/>
    <s v="SunQuest"/>
    <s v="SunQuest"/>
    <s v="SunQuest"/>
    <s v="SunQuest"/>
    <x v="4"/>
    <s v="Some"/>
    <s v="Some"/>
    <s v="No"/>
    <s v="Yes"/>
    <s v="No"/>
    <s v="No"/>
    <s v="No"/>
    <s v="No"/>
    <s v="No"/>
    <m/>
    <m/>
    <m/>
    <m/>
    <m/>
    <x v="4"/>
    <m/>
    <m/>
    <m/>
    <m/>
    <m/>
    <m/>
    <m/>
    <m/>
    <m/>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x v="0"/>
    <x v="0"/>
    <s v="Yes"/>
    <s v="In Process/Planned"/>
    <s v="In Process/Planned"/>
    <s v="Checked"/>
    <s v="Unchecked"/>
    <s v="Unchecked"/>
    <s v="Unchecked"/>
    <s v="Yes"/>
    <m/>
    <m/>
    <s v="Electronic Reporting (Lab Electronic Results Interface, ROI)"/>
    <s v="Yes"/>
    <m/>
    <x v="0"/>
    <s v="Unchecked"/>
    <s v="Unchecked"/>
    <s v="Unchecked"/>
    <s v="Checked"/>
    <s v="The Sunquest Orders and Result Manager (formerly called Atlas Physician Portal)"/>
    <x v="1"/>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PEH team has transitioned to using the Atlas physician portal for their large events. Over the past several months, the number of events using the portal increased. A total of 8 mobile label printers were deployed and additional office-type label printers were provided to expand sample submission. The STD and TB test builds are still in development. We are also working to implement Legionella urinary antigen to be available in the portal. San Diego Public Heath Lab would like to use the portal to send us STD tests and we hope to have them on board by June 2022."/>
    <x v="9"/>
    <m/>
    <x v="9"/>
    <m/>
    <m/>
    <x v="9"/>
    <s v="Sunquest LIS, Atlas Physician Portal"/>
    <n v="72"/>
    <n v="1"/>
    <n v="11"/>
    <n v="1"/>
    <m/>
  </r>
  <r>
    <x v="25"/>
    <s v="ELC BP3 Health Information Systems Performance Measures (C1, CARES, ED, EDE, DMI(C2))"/>
    <x v="0"/>
    <x v="2"/>
    <x v="2"/>
    <x v="2"/>
    <s v="Other"/>
    <s v="Other"/>
    <x v="20"/>
    <x v="20"/>
    <x v="20"/>
    <x v="20"/>
    <x v="20"/>
    <x v="5"/>
    <s v="SunQuest"/>
    <s v="SunQuest"/>
    <s v="SunQuest"/>
    <s v="SunQuest"/>
    <x v="4"/>
    <s v="Some"/>
    <s v="Some"/>
    <s v="No"/>
    <s v="Yes"/>
    <s v="Yes"/>
    <s v="Yes"/>
    <s v="Yes"/>
    <s v="Yes"/>
    <s v="Yes"/>
    <n v="10"/>
    <n v="10"/>
    <n v="10"/>
    <n v="10"/>
    <n v="10"/>
    <x v="14"/>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x v="0"/>
    <x v="0"/>
    <s v="Yes"/>
    <s v="In Process/Planned"/>
    <s v="In Process/Planned"/>
    <s v="Checked"/>
    <s v="Unchecked"/>
    <s v="Unchecked"/>
    <s v="Unchecked"/>
    <s v="Yes"/>
    <m/>
    <m/>
    <s v="Electronic Reporting (Lab Electronic Results Interface, ROI)"/>
    <s v="Yes"/>
    <m/>
    <x v="0"/>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x v="45"/>
    <n v="40181"/>
    <x v="45"/>
    <n v="2652"/>
    <n v="38970"/>
    <x v="41"/>
    <n v="2"/>
    <n v="2"/>
    <n v="1"/>
    <m/>
    <m/>
    <m/>
  </r>
  <r>
    <x v="25"/>
    <s v="ELC BP3 Health Information Systems Performance Measures (C1, CARES, ED, EDE, DMI(C2))"/>
    <x v="1"/>
    <x v="6"/>
    <x v="6"/>
    <x v="6"/>
    <s v="Custom"/>
    <s v="Custom"/>
    <x v="5"/>
    <x v="5"/>
    <x v="5"/>
    <x v="5"/>
    <x v="5"/>
    <x v="6"/>
    <s v="BtB; LabWorks; IML"/>
    <s v="BtB; LabWorks; IML"/>
    <s v="BtB; LabWorks; IML"/>
    <s v="BtB; LabWorks; IML"/>
    <x v="1"/>
    <s v="Some"/>
    <s v="Some"/>
    <s v="Some"/>
    <s v="Some"/>
    <s v="No"/>
    <s v="No"/>
    <s v="No"/>
    <s v="No"/>
    <s v="No"/>
    <m/>
    <m/>
    <m/>
    <m/>
    <m/>
    <x v="4"/>
    <m/>
    <m/>
    <m/>
    <m/>
    <s v="Yes"/>
    <s v="Yes"/>
    <s v="Yes"/>
    <s v="Yes"/>
    <s v="Yes"/>
    <s v="Horizon (ChemWare)"/>
    <s v="Horizon (ChemWare)"/>
    <s v="Horizon (ChemWare)"/>
    <s v="Horizon (ChemWare)"/>
    <s v="Horizon (ChemWare)"/>
    <m/>
    <m/>
    <m/>
    <m/>
    <m/>
    <d v="2022-09-01T00:00:00"/>
    <d v="2022-09-01T00:00:00"/>
    <d v="2022-09-01T00:00:00"/>
    <d v="2022-09-01T00:00:00"/>
    <d v="2022-09-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No"/>
    <s v="Checked"/>
    <s v="Checked"/>
    <s v="Checked"/>
    <s v="Checked"/>
    <s v="Yes"/>
    <m/>
    <m/>
    <s v="Electronic Reporting (Lab Electronic Results Interface, ROI)"/>
    <s v="Yes"/>
    <m/>
    <x v="3"/>
    <s v="Unchecked"/>
    <s v="Unchecked"/>
    <s v="Unchecked"/>
    <s v="Checked"/>
    <s v="Persivia (but will be transitioning to Horizon)"/>
    <x v="1"/>
    <s v="MA achieved MU stage 3 certification of the ELR portal in October 2018, thereby conferring stage 3 ELR certification for all submitting facilities. MA receives approximately 97% of all laboratory reports via ELR.  All 351 local health departments are using MAVEN for their surveillance and case management needs.      KP: ETOR will be integrated into new Horizon product (will be all in one system).  YA: Currently in the requirements gathering phase. And the transition is taking some time for the MA PHL team as their trying to understand the Horizon terminology which varies from their Homegrown LIMs terminology.   YA (12/14): Continuing the requirements gatherings and terminology process for transition to the new LIMS and have worked with an additional 1 - 2 labs/facilities. "/>
    <x v="46"/>
    <n v="38283"/>
    <x v="46"/>
    <n v="14608"/>
    <n v="37414"/>
    <x v="42"/>
    <s v="Isolation, Blood Lead, TB"/>
    <n v="2"/>
    <n v="1"/>
    <n v="2"/>
    <n v="1"/>
    <m/>
  </r>
  <r>
    <x v="25"/>
    <s v="ELC BP3 Health Information Systems Performance Measures (C1, CARES, ED, EDE, DMI(C2))"/>
    <x v="2"/>
    <x v="6"/>
    <x v="6"/>
    <x v="6"/>
    <s v="Custom"/>
    <s v="Custom"/>
    <x v="5"/>
    <x v="5"/>
    <x v="5"/>
    <x v="5"/>
    <x v="5"/>
    <x v="6"/>
    <s v="BtB; LabWorks; IML"/>
    <s v="BtB; LabWorks; IML"/>
    <s v="BtB; LabWorks; IML"/>
    <s v="BtB; LabWorks; IML"/>
    <x v="1"/>
    <s v="Some"/>
    <s v="Some"/>
    <s v="Some"/>
    <s v="Some"/>
    <s v="No"/>
    <s v="No"/>
    <s v="No"/>
    <s v="No"/>
    <s v="No"/>
    <m/>
    <m/>
    <m/>
    <m/>
    <m/>
    <x v="4"/>
    <m/>
    <m/>
    <m/>
    <m/>
    <s v="Yes"/>
    <s v="Yes"/>
    <s v="Yes"/>
    <s v="Yes"/>
    <s v="Yes"/>
    <s v="Other"/>
    <s v="Other"/>
    <s v="Other"/>
    <s v="Other"/>
    <s v="Other"/>
    <s v="To be determined"/>
    <s v="To be determined"/>
    <s v="To be determined"/>
    <s v="To be determined"/>
    <s v="To be determined"/>
    <d v="2024-01-31T00:00:00"/>
    <d v="2024-01-31T00:00:00"/>
    <d v="2024-01-31T00:00:00"/>
    <d v="2024-01-31T00:00:00"/>
    <d v="2024-01-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No"/>
    <s v="Checked"/>
    <s v="Checked"/>
    <s v="Checked"/>
    <s v="Checked"/>
    <s v="Yes"/>
    <m/>
    <m/>
    <s v="Both Electronic Ordering and Reporting"/>
    <s v="Yes"/>
    <m/>
    <x v="0"/>
    <s v="Unchecked"/>
    <s v="Unchecked"/>
    <s v="Unchecked"/>
    <s v="Checked"/>
    <s v="Persivia (but will be transitioning to Horizon)"/>
    <x v="1"/>
    <s v="MA achieved MU stage 3 certification of the ELR portal in October 2018, thereby conferring stage 3 ELR certification for all submitting facilities. MA receives approximately 97% of all laboratory reports via ELR.  All 351 local health departments are using MAVEN for their surveillance and case management needs.      KP: ETOR will be integrated into new Horizon product (will be all in one system).  YA: Currently in the requirements gathering phase. And the transition is taking some time for the MA PHL team as their trying to understand the Horizon terminology which varies from their Homegrown LIMs terminology.   YA (12/14): Continuing the requirements gatherings and terminology process for transition to the new LIMS and have worked with an additional 1 - 2 labs/facilities.   AK, Q4: Will go back out to bid again in mid-July will put out new RFR to select new vendor. Also in process of disengaging with Horizon. Have re-evaluated requirements to ensure they won't have same problem again. Hope to have vendor selected in January 2023, and implemented by January 2024."/>
    <x v="47"/>
    <n v="36965"/>
    <x v="47"/>
    <n v="20332"/>
    <n v="36754"/>
    <x v="43"/>
    <s v="Isolation, Blood lead, TB"/>
    <n v="2"/>
    <n v="1"/>
    <n v="2"/>
    <n v="1"/>
    <m/>
  </r>
  <r>
    <x v="26"/>
    <s v="ELC BP3 Health Information Systems Performance Measures (C1, CARES, ED, EDE, DMI(C2))"/>
    <x v="0"/>
    <x v="2"/>
    <x v="2"/>
    <x v="2"/>
    <s v="Other"/>
    <s v="Other"/>
    <x v="20"/>
    <x v="20"/>
    <x v="20"/>
    <x v="20"/>
    <x v="20"/>
    <x v="5"/>
    <s v="SunQuest"/>
    <s v="SunQuest"/>
    <s v="SunQuest"/>
    <s v="SunQuest"/>
    <x v="4"/>
    <s v="Some"/>
    <s v="Some"/>
    <s v="No"/>
    <s v="Yes"/>
    <s v="Yes"/>
    <s v="Yes"/>
    <s v="Yes"/>
    <s v="Yes"/>
    <s v="Yes"/>
    <n v="10"/>
    <n v="10"/>
    <n v="10"/>
    <n v="10"/>
    <n v="10"/>
    <x v="14"/>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x v="0"/>
    <x v="0"/>
    <s v="Yes"/>
    <s v="In Process/Planned"/>
    <s v="In Process/Planned"/>
    <s v="Checked"/>
    <s v="Unchecked"/>
    <s v="Unchecked"/>
    <s v="Unchecked"/>
    <s v="Yes"/>
    <m/>
    <m/>
    <s v="Electronic Reporting (Lab Electronic Results Interface, ROI)"/>
    <s v="Yes"/>
    <m/>
    <x v="0"/>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x v="48"/>
    <n v="75521"/>
    <x v="48"/>
    <n v="75521"/>
    <n v="75521"/>
    <x v="24"/>
    <s v="Newborn Screening Division, Molecular Biology -- Diagnostics and Epidemiology, Clinical Microbiology, Virology and Immunology.   Test areas include Hepatitis, HIV, Viral Culture, Influenza PCR, COVID-19 Testing, CRE Colonization Testing, Clinical Bacteriology, Parasitology. Not all testing areas listed exclusively use ETOR, but each of the above is using ETOR with at least one, if not many providers. "/>
    <m/>
    <m/>
    <m/>
    <m/>
    <m/>
  </r>
  <r>
    <x v="26"/>
    <s v="ELC BP3 Health Information Systems Performance Measures (C1, CARES, ED, EDE, DMI(C2))"/>
    <x v="1"/>
    <x v="1"/>
    <x v="1"/>
    <x v="1"/>
    <s v="STARLIMS"/>
    <s v="STARLIMS"/>
    <x v="22"/>
    <x v="22"/>
    <x v="22"/>
    <x v="22"/>
    <x v="22"/>
    <x v="0"/>
    <m/>
    <m/>
    <m/>
    <m/>
    <x v="1"/>
    <s v="Some"/>
    <s v="Some"/>
    <s v="N/A"/>
    <s v="Some"/>
    <s v="Yes"/>
    <s v="Yes"/>
    <s v="Yes"/>
    <s v="Yes"/>
    <s v="Yes"/>
    <n v="11"/>
    <n v="11"/>
    <n v="11"/>
    <n v="11"/>
    <n v="11"/>
    <x v="15"/>
    <d v="2022-02-02T00:00:00"/>
    <d v="2022-02-02T00:00:00"/>
    <d v="2022-02-02T00:00:00"/>
    <d v="2022-02-02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1"/>
    <x v="0"/>
    <s v="Yes"/>
    <s v="Yes, HL7 2.3.1"/>
    <s v="In Process/Planned"/>
    <s v="Checked"/>
    <s v="Unchecked"/>
    <s v="Checked"/>
    <s v="Unchecked"/>
    <s v="Yes"/>
    <m/>
    <m/>
    <s v="Both Electronic Ordering and Reporting"/>
    <s v="Yes"/>
    <m/>
    <x v="0"/>
    <s v="Checked"/>
    <s v="Unchecked"/>
    <s v="Unchecked"/>
    <s v="Unchecked"/>
    <m/>
    <x v="1"/>
    <s v="Starlims upgrade estimated date of completion is the end of 2021. The Lab Web Portal is a web portal that we have to support ETOR. It is interfaced with our LIMS in that is sends HL7 messages to our LIMS currently, and received PDF reports from our LIMS. https://lwp-web.aimsplatform.com/md/#/login         Lab-Web Portal is our only ETOR option for ARLN testing. However, we have ETOR for several other testing areas at MDH- for Rabies testing (Human and animal), gonorrhea/chlamydia NAAT testing, syphilis RPR, and Hep B. COVID-19 testing has been folded into the LWP as well.    The Food Microbiology section in the Division of Environmental Sciences used the newly upgraded StarLIMS food testing platform that went live in May to respond to a CDC backyard poultry outbreak investigation request. The sample requisitions were submitted from the field by collectors in near real-time to the Food Microbiology Lab, where the environmental samples were tested and the Salmonella strain isolated (and subsequently sequenced).  This upgrade contributed to the work noted on the Salmonella Muenchen investigation (https://www.cdc.gov/salmonella/backyardpoultry-05-21/details.html).    YA: STARLIMs upgrade date of completion was pushed out to the end of 2021 because of security related measures. "/>
    <x v="9"/>
    <m/>
    <x v="9"/>
    <m/>
    <m/>
    <x v="9"/>
    <m/>
    <m/>
    <m/>
    <m/>
    <m/>
    <m/>
  </r>
  <r>
    <x v="26"/>
    <s v="ELC BP3 Health Information Systems Performance Measures (C1, CARES, ED, EDE, DMI(C2))"/>
    <x v="2"/>
    <x v="1"/>
    <x v="1"/>
    <x v="1"/>
    <s v="STARLIMS"/>
    <s v="STARLIMS"/>
    <x v="22"/>
    <x v="22"/>
    <x v="22"/>
    <x v="22"/>
    <x v="22"/>
    <x v="0"/>
    <m/>
    <m/>
    <m/>
    <m/>
    <x v="1"/>
    <s v="Some"/>
    <s v="Some"/>
    <s v="N/A"/>
    <s v="Some"/>
    <s v="Yes"/>
    <s v="Yes"/>
    <s v="Yes"/>
    <s v="Yes"/>
    <s v="Yes"/>
    <n v="11"/>
    <n v="11"/>
    <n v="11"/>
    <n v="11"/>
    <n v="11"/>
    <x v="16"/>
    <d v="2022-07-31T00:00:00"/>
    <d v="2022-07-31T00:00:00"/>
    <d v="2022-07-31T00:00:00"/>
    <d v="2022-07-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1"/>
    <x v="0"/>
    <s v="Yes"/>
    <s v="Yes, HL7 2.3.1"/>
    <s v="In Process/Planned"/>
    <s v="Checked"/>
    <s v="Unchecked"/>
    <s v="Checked"/>
    <s v="Unchecked"/>
    <s v="Yes"/>
    <m/>
    <m/>
    <s v="Both Electronic Ordering and Reporting"/>
    <s v="Yes"/>
    <m/>
    <x v="0"/>
    <s v="Checked"/>
    <s v="Unchecked"/>
    <s v="Unchecked"/>
    <s v="Unchecked"/>
    <m/>
    <x v="1"/>
    <s v="Starlims upgrade estimated date of completion is the end of 2021. The Lab Web Portal is a web portal that we have to support ETOR. It is interfaced with our LIMS in that is sends HL7 messages to our LIMS currently, and received PDF reports from our LIMS. https://lwp-web.aimsplatform.com/md/#/login         Lab-Web Portal is our only ETOR option for ARLN testing. However, we have ETOR for several other testing areas at MDH- for Rabies testing (Human and animal), gonorrhea/chlamydia NAAT testing, syphilis RPR, and Hep B. COVID-19 testing has been folded into the LWP as well.    The Food Microbiology section in the Division of Environmental Sciences used the newly upgraded StarLIMS food testing platform that went live in May to respond to a CDC backyard poultry outbreak investigation request. The sample requisitions were submitted from the field by collectors in near real-time to the Food Microbiology Lab, where the environmental samples were tested and the Salmonella strain isolated (and subsequently sequenced).  This upgrade contributed to the work noted on the Salmonella Muenchen investigation (https://www.cdc.gov/salmonella/backyardpoultry-05-21/details.html).    YA: STARLIMs upgrade date of completion was pushed out to the end of 2021 because of security related measures.   AK: Currently, LIMS system is not functional due to security incident from December 2021. MD team looking to bring STARLIMS 11 into production and hoping to implement by end of BP3, but timeline may extend further out.    JT 6/1/22: Still working on getting Starlims v 9 up and running before working on upgrade."/>
    <x v="9"/>
    <m/>
    <x v="9"/>
    <m/>
    <m/>
    <x v="9"/>
    <m/>
    <m/>
    <m/>
    <m/>
    <m/>
    <m/>
  </r>
  <r>
    <x v="27"/>
    <s v="ELC BP3 Health Information Systems Performance Measures (C1, CARES, ED, EDE, DMI(C2))"/>
    <x v="0"/>
    <x v="1"/>
    <x v="1"/>
    <x v="1"/>
    <s v="STARLIMS"/>
    <s v="STARLIMS"/>
    <x v="16"/>
    <x v="16"/>
    <x v="16"/>
    <x v="16"/>
    <x v="16"/>
    <x v="0"/>
    <m/>
    <m/>
    <m/>
    <m/>
    <x v="4"/>
    <s v="No"/>
    <s v="No"/>
    <s v="No"/>
    <s v="No"/>
    <s v="Yes"/>
    <s v="Yes"/>
    <s v="Yes"/>
    <s v="Yes"/>
    <s v="Yes"/>
    <n v="12"/>
    <n v="12"/>
    <n v="12"/>
    <n v="12"/>
    <n v="12"/>
    <x v="10"/>
    <d v="2021-12-31T00:00:00"/>
    <d v="2021-12-31T00:00:00"/>
    <d v="2021-12-31T00:00:00"/>
    <d v="2021-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x v="2"/>
    <x v="0"/>
    <s v="Yes"/>
    <s v="Yes, HL7 2.3.1"/>
    <s v="In Process/Planned"/>
    <s v="Checked"/>
    <s v="Checked"/>
    <s v="Unchecked"/>
    <s v="Unchecked"/>
    <s v="No"/>
    <m/>
    <s v="No"/>
    <m/>
    <s v="Yes"/>
    <m/>
    <x v="0"/>
    <s v="Checked"/>
    <s v="Unchecked"/>
    <s v="Unchecked"/>
    <s v="Unchecked"/>
    <m/>
    <x v="1"/>
    <s v="HETL has implemented the AIMS LWP for COVID.  We will work towards full bi-directional interfaces with our in state health systems once the STARLIMS v12 upgrade is complete. V12 will allow native generation of HL7 messages    Full Microbiology test catalog will be offered for both HL7 ETOR and web portal once the V12 upgrade is complete."/>
    <x v="9"/>
    <m/>
    <x v="9"/>
    <m/>
    <m/>
    <x v="9"/>
    <m/>
    <n v="0"/>
    <n v="0"/>
    <n v="418"/>
    <n v="0"/>
    <m/>
  </r>
  <r>
    <x v="27"/>
    <s v="ELC BP3 Health Information Systems Performance Measures (C1, CARES, ED, EDE, DMI(C2))"/>
    <x v="1"/>
    <x v="1"/>
    <x v="1"/>
    <x v="1"/>
    <s v="STARLIMS"/>
    <s v="STARLIMS"/>
    <x v="16"/>
    <x v="16"/>
    <x v="16"/>
    <x v="16"/>
    <x v="16"/>
    <x v="0"/>
    <m/>
    <m/>
    <m/>
    <m/>
    <x v="4"/>
    <s v="No"/>
    <s v="No"/>
    <s v="No"/>
    <s v="No"/>
    <s v="Yes"/>
    <s v="Yes"/>
    <s v="Yes"/>
    <s v="Yes"/>
    <s v="Yes"/>
    <n v="12"/>
    <n v="12"/>
    <n v="12"/>
    <n v="12"/>
    <n v="12"/>
    <x v="0"/>
    <d v="2022-02-28T00:00:00"/>
    <d v="2022-02-28T00:00:00"/>
    <d v="2022-02-28T00:00:00"/>
    <d v="2022-02-28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x v="2"/>
    <x v="0"/>
    <s v="Yes"/>
    <s v="Yes, HL7 2.3.1"/>
    <s v="In Process/Planned"/>
    <s v="Checked"/>
    <s v="Checked"/>
    <s v="Unchecked"/>
    <s v="Unchecked"/>
    <s v="No"/>
    <m/>
    <s v="No"/>
    <m/>
    <s v="Yes"/>
    <m/>
    <x v="0"/>
    <s v="Checked"/>
    <s v="Unchecked"/>
    <s v="Unchecked"/>
    <s v="Unchecked"/>
    <m/>
    <x v="1"/>
    <s v="HETL has implemented the AIMS LWP for COVID.  We will work towards full bi-directional interfaces with our in state health systems once the STARLIMS v12 upgrade is complete. V12 will allow native generation of HL7 messages    Full Microbiology test catalog will be offered for both HL7 ETOR and web portal once the V12 upgrade is complete."/>
    <x v="49"/>
    <n v="100493"/>
    <x v="49"/>
    <n v="94304"/>
    <n v="100493"/>
    <x v="44"/>
    <s v="Currently we do not have any providers that are fully implemented with our PHL regarding ETOR.  At this time we only have providers that user our covid portal for ETOR."/>
    <n v="0"/>
    <n v="0"/>
    <n v="33"/>
    <n v="1"/>
    <m/>
  </r>
  <r>
    <x v="27"/>
    <s v="ELC BP3 Health Information Systems Performance Measures (C1, CARES, ED, EDE, DMI(C2))"/>
    <x v="2"/>
    <x v="1"/>
    <x v="1"/>
    <x v="1"/>
    <s v="STARLIMS"/>
    <s v="STARLIMS"/>
    <x v="6"/>
    <x v="6"/>
    <x v="6"/>
    <x v="6"/>
    <x v="6"/>
    <x v="0"/>
    <m/>
    <m/>
    <m/>
    <m/>
    <x v="4"/>
    <s v="No"/>
    <s v="No"/>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3.1"/>
    <s v="In Process/Planned"/>
    <s v="Checked"/>
    <s v="Checked"/>
    <s v="Unchecked"/>
    <s v="Unchecked"/>
    <s v="Yes"/>
    <m/>
    <m/>
    <s v="Electronic Reporting (Lab Electronic Results Interface, ROI)"/>
    <s v="Yes"/>
    <m/>
    <x v="0"/>
    <s v="Checked"/>
    <s v="Unchecked"/>
    <s v="Unchecked"/>
    <s v="Unchecked"/>
    <m/>
    <x v="1"/>
    <s v="StarLIMS v12 upgrade is complete  "/>
    <x v="50"/>
    <n v="41150"/>
    <x v="50"/>
    <n v="32531"/>
    <n v="41028"/>
    <x v="45"/>
    <s v="None"/>
    <n v="0"/>
    <n v="1"/>
    <n v="478"/>
    <n v="1"/>
    <m/>
  </r>
  <r>
    <x v="28"/>
    <s v="ELC BP3 Health Information Systems Performance Measures (C1, CARES, ED, EDE, DMI(C2))"/>
    <x v="0"/>
    <x v="3"/>
    <x v="3"/>
    <x v="3"/>
    <m/>
    <m/>
    <x v="5"/>
    <x v="5"/>
    <x v="5"/>
    <x v="5"/>
    <x v="5"/>
    <x v="0"/>
    <m/>
    <m/>
    <m/>
    <m/>
    <x v="2"/>
    <m/>
    <m/>
    <m/>
    <m/>
    <m/>
    <m/>
    <m/>
    <m/>
    <m/>
    <m/>
    <m/>
    <m/>
    <m/>
    <m/>
    <x v="4"/>
    <m/>
    <m/>
    <m/>
    <m/>
    <m/>
    <m/>
    <m/>
    <m/>
    <m/>
    <m/>
    <m/>
    <m/>
    <m/>
    <m/>
    <m/>
    <m/>
    <m/>
    <m/>
    <m/>
    <m/>
    <m/>
    <m/>
    <m/>
    <m/>
    <m/>
    <m/>
    <m/>
    <m/>
    <m/>
    <m/>
    <x v="2"/>
    <x v="0"/>
    <m/>
    <m/>
    <m/>
    <s v="Unchecked"/>
    <s v="Unchecked"/>
    <s v="Unchecked"/>
    <s v="Unchecked"/>
    <m/>
    <m/>
    <m/>
    <m/>
    <m/>
    <m/>
    <x v="1"/>
    <s v="Unchecked"/>
    <s v="Unchecked"/>
    <s v="Unchecked"/>
    <s v="Unchecked"/>
    <m/>
    <x v="2"/>
    <s v="EA: Have created a LIMS proposal a year ago. CDC PO is helping coordinate LIMS options. CDC will set up call maybe with OpenELIS foundation to get more information about that LIMS."/>
    <x v="10"/>
    <m/>
    <x v="9"/>
    <n v="0"/>
    <m/>
    <x v="9"/>
    <m/>
    <n v="0"/>
    <n v="0"/>
    <n v="0"/>
    <n v="0"/>
    <m/>
  </r>
  <r>
    <x v="28"/>
    <s v="ELC BP3 Health Information Systems Performance Measures (C1, CARES, ED, EDE, DMI(C2))"/>
    <x v="1"/>
    <x v="3"/>
    <x v="3"/>
    <x v="3"/>
    <m/>
    <m/>
    <x v="5"/>
    <x v="5"/>
    <x v="5"/>
    <x v="5"/>
    <x v="5"/>
    <x v="0"/>
    <m/>
    <m/>
    <m/>
    <m/>
    <x v="2"/>
    <m/>
    <m/>
    <m/>
    <m/>
    <m/>
    <m/>
    <m/>
    <m/>
    <m/>
    <m/>
    <m/>
    <m/>
    <m/>
    <m/>
    <x v="4"/>
    <m/>
    <m/>
    <m/>
    <m/>
    <m/>
    <m/>
    <m/>
    <m/>
    <m/>
    <m/>
    <m/>
    <m/>
    <m/>
    <m/>
    <m/>
    <m/>
    <m/>
    <m/>
    <m/>
    <m/>
    <m/>
    <m/>
    <m/>
    <m/>
    <m/>
    <m/>
    <m/>
    <m/>
    <m/>
    <m/>
    <x v="2"/>
    <x v="0"/>
    <m/>
    <m/>
    <m/>
    <s v="Unchecked"/>
    <s v="Unchecked"/>
    <s v="Unchecked"/>
    <s v="Unchecked"/>
    <m/>
    <m/>
    <m/>
    <m/>
    <m/>
    <m/>
    <x v="1"/>
    <s v="Unchecked"/>
    <s v="Unchecked"/>
    <s v="Unchecked"/>
    <s v="Unchecked"/>
    <m/>
    <x v="2"/>
    <s v="EA: Have created a LIMS proposal a year ago. CDC PO is helping coordinate LIMS options. CDC will set up call maybe with OpenELIS foundation to get more information about that LIMS."/>
    <x v="10"/>
    <n v="0"/>
    <x v="9"/>
    <n v="0"/>
    <n v="0"/>
    <x v="9"/>
    <s v="None at this time"/>
    <n v="0"/>
    <n v="0"/>
    <n v="0"/>
    <n v="0"/>
    <m/>
  </r>
  <r>
    <x v="28"/>
    <s v="ELC BP3 Health Information Systems Performance Measures (C1, CARES, ED, EDE, DMI(C2))"/>
    <x v="2"/>
    <x v="7"/>
    <x v="3"/>
    <x v="3"/>
    <m/>
    <m/>
    <x v="5"/>
    <x v="5"/>
    <x v="5"/>
    <x v="5"/>
    <x v="5"/>
    <x v="0"/>
    <m/>
    <m/>
    <m/>
    <m/>
    <x v="2"/>
    <m/>
    <m/>
    <m/>
    <m/>
    <m/>
    <m/>
    <m/>
    <m/>
    <m/>
    <m/>
    <m/>
    <m/>
    <m/>
    <m/>
    <x v="4"/>
    <m/>
    <m/>
    <m/>
    <m/>
    <m/>
    <m/>
    <m/>
    <m/>
    <m/>
    <m/>
    <m/>
    <m/>
    <m/>
    <m/>
    <m/>
    <m/>
    <m/>
    <m/>
    <m/>
    <m/>
    <m/>
    <m/>
    <m/>
    <m/>
    <m/>
    <m/>
    <m/>
    <m/>
    <m/>
    <m/>
    <x v="2"/>
    <x v="0"/>
    <m/>
    <m/>
    <m/>
    <s v="Unchecked"/>
    <s v="Unchecked"/>
    <s v="Unchecked"/>
    <s v="Unchecked"/>
    <m/>
    <m/>
    <m/>
    <m/>
    <m/>
    <m/>
    <x v="1"/>
    <s v="Unchecked"/>
    <s v="Unchecked"/>
    <s v="Unchecked"/>
    <s v="Unchecked"/>
    <m/>
    <x v="2"/>
    <s v="EA: Have created a LIMS proposal a year ago. CDC PO is helping coordinate LIMS options. CDC will set up call maybe with OpenELIS foundation to get more information about that LIMS.  AK: No updates regarding OpenELIS. LIMS is being developed within existing HIS by the vendor and working towards full implementation, but not complete yet. Focused on COVID testing first to get implemented in system rather than manual entry. COVID testing may almost be ready, but unsure timeline for system to be fully live.  AK, Q4; Working with HIS vendor to work on LIMS. Team is understaffed."/>
    <x v="10"/>
    <n v="0"/>
    <x v="9"/>
    <n v="0"/>
    <n v="0"/>
    <x v="9"/>
    <m/>
    <n v="0"/>
    <n v="0"/>
    <n v="0"/>
    <n v="0"/>
    <m/>
  </r>
  <r>
    <x v="29"/>
    <s v="ELC BP3 Health Information Systems Performance Measures (C1, CARES, ED, EDE, DMI(C2))"/>
    <x v="0"/>
    <x v="1"/>
    <x v="1"/>
    <x v="1"/>
    <s v="STARLIMS"/>
    <s v="STARLIMS"/>
    <x v="23"/>
    <x v="23"/>
    <x v="23"/>
    <x v="23"/>
    <x v="23"/>
    <x v="0"/>
    <m/>
    <m/>
    <m/>
    <m/>
    <x v="1"/>
    <s v="Some"/>
    <s v="Some"/>
    <s v="Some"/>
    <s v="No"/>
    <s v="Yes"/>
    <s v="Yes"/>
    <s v="Yes"/>
    <s v="Yes"/>
    <s v="Yes"/>
    <s v="v12"/>
    <s v="v12"/>
    <s v="v12"/>
    <s v="v12"/>
    <s v="v12"/>
    <x v="9"/>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x v="51"/>
    <n v="80796"/>
    <x v="51"/>
    <n v="11991"/>
    <n v="125973"/>
    <x v="46"/>
    <s v="85 distinct submitters including Health Centers, Health Depts, Hospitals, Animal Control Centers, PH Labs, Pediatric Offices, etc.)  use ETOR (web) to State PH Lab; 0 for ETOR (HL7) to State PH Lab"/>
    <n v="0"/>
    <n v="0"/>
    <n v="9"/>
    <n v="14"/>
    <m/>
  </r>
  <r>
    <x v="29"/>
    <s v="ELC BP3 Health Information Systems Performance Measures (C1, CARES, ED, EDE, DMI(C2))"/>
    <x v="1"/>
    <x v="1"/>
    <x v="1"/>
    <x v="1"/>
    <s v="STARLIMS"/>
    <s v="STARLIMS"/>
    <x v="23"/>
    <x v="23"/>
    <x v="23"/>
    <x v="23"/>
    <x v="23"/>
    <x v="0"/>
    <m/>
    <m/>
    <m/>
    <m/>
    <x v="1"/>
    <s v="Some"/>
    <s v="Some"/>
    <s v="Some"/>
    <s v="No"/>
    <s v="Yes"/>
    <s v="Yes"/>
    <s v="Yes"/>
    <s v="Yes"/>
    <s v="Yes"/>
    <s v="v12"/>
    <s v="v12"/>
    <s v="v12"/>
    <s v="v12"/>
    <s v="v12"/>
    <x v="9"/>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AK, 11/23: Upgrade process to STARLIMS v12 is going slow and steady. Their version 10.5 was very customized, so they're taking care to evaluate what customizations are required vs. which they can do without in new upgraded LIMs version. "/>
    <x v="52"/>
    <n v="46333"/>
    <x v="52"/>
    <n v="7173"/>
    <n v="66473"/>
    <x v="47"/>
    <s v="85 distinct submitters, including Health Centers, Health Depts, Hospitals, Animal Control Centers, PH Labs, Pediatric Offices, etc. use ETOR (web) to PH State Lab; 0 for ETOR (HL7) to State PH Lab."/>
    <n v="0"/>
    <n v="0"/>
    <n v="9"/>
    <n v="14"/>
    <m/>
  </r>
  <r>
    <x v="29"/>
    <s v="ELC BP3 Health Information Systems Performance Measures (C1, CARES, ED, EDE, DMI(C2))"/>
    <x v="2"/>
    <x v="1"/>
    <x v="1"/>
    <x v="1"/>
    <s v="STARLIMS"/>
    <s v="STARLIMS"/>
    <x v="23"/>
    <x v="23"/>
    <x v="23"/>
    <x v="23"/>
    <x v="23"/>
    <x v="0"/>
    <m/>
    <m/>
    <m/>
    <m/>
    <x v="1"/>
    <s v="Some"/>
    <s v="Some"/>
    <s v="Some"/>
    <s v="No"/>
    <s v="Yes"/>
    <s v="Yes"/>
    <s v="Yes"/>
    <s v="Yes"/>
    <s v="Yes"/>
    <s v="v12"/>
    <s v="v12"/>
    <s v="v12"/>
    <s v="v12"/>
    <s v="v12"/>
    <x v="9"/>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AK, 11/23: Upgrade process to STARLIMS v12 is going slow and steady. Their version 10.5 was very customized, so they're taking care to evaluate what customizations are required vs. which they can do without in new upgraded LIMs version. "/>
    <x v="53"/>
    <n v="49089"/>
    <x v="53"/>
    <n v="8213"/>
    <n v="76838"/>
    <x v="48"/>
    <s v="91 distinct submitters, including Health Centers, Health Depts, Hospitals, Animal Control Centers, PH Labs, Pediatric Offices, etc. use ETOR (web) to PH State Lab.  0 for ETOR (HL7) to State PH Lab."/>
    <n v="0"/>
    <n v="0"/>
    <n v="9"/>
    <n v="7"/>
    <m/>
  </r>
  <r>
    <x v="30"/>
    <s v="ELC BP3 Health Information Systems Performance Measures (C1, CARES, ED, EDE, DMI(C2))"/>
    <x v="0"/>
    <x v="1"/>
    <x v="1"/>
    <x v="1"/>
    <s v="STARLIMS"/>
    <s v="STARLIMS"/>
    <x v="23"/>
    <x v="23"/>
    <x v="23"/>
    <x v="23"/>
    <x v="23"/>
    <x v="0"/>
    <m/>
    <m/>
    <m/>
    <m/>
    <x v="1"/>
    <s v="Some"/>
    <s v="Some"/>
    <s v="Some"/>
    <s v="No"/>
    <s v="Yes"/>
    <s v="Yes"/>
    <s v="Yes"/>
    <s v="Yes"/>
    <s v="Yes"/>
    <s v="v12"/>
    <s v="v12"/>
    <s v="v12"/>
    <s v="v12"/>
    <s v="v12"/>
    <x v="9"/>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x v="54"/>
    <n v="28126"/>
    <x v="54"/>
    <n v="2569"/>
    <n v="26929"/>
    <x v="49"/>
    <s v="No systems at this time"/>
    <n v="0"/>
    <n v="0"/>
    <n v="11"/>
    <n v="0"/>
    <m/>
  </r>
  <r>
    <x v="30"/>
    <s v="ELC BP3 Health Information Systems Performance Measures (C1, CARES, ED, EDE, DMI(C2))"/>
    <x v="1"/>
    <x v="8"/>
    <x v="8"/>
    <x v="8"/>
    <s v="Harvest (Orchard)"/>
    <s v="Harvest (Orchard)"/>
    <x v="16"/>
    <x v="16"/>
    <x v="16"/>
    <x v="16"/>
    <x v="16"/>
    <x v="0"/>
    <m/>
    <m/>
    <m/>
    <m/>
    <x v="0"/>
    <s v="Yes"/>
    <s v="Yes"/>
    <s v="Yes"/>
    <s v="Yes"/>
    <s v="Yes"/>
    <s v="Yes"/>
    <s v="Yes"/>
    <s v="Yes"/>
    <s v="Yes"/>
    <n v="13"/>
    <n v="13"/>
    <n v="13"/>
    <n v="13"/>
    <n v="13"/>
    <x v="17"/>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Planned"/>
    <s v="currently working on ETOR, not dependent on LIMS upgrade &amp; trying to find partners for a pilot"/>
    <m/>
    <m/>
    <s v="Planned"/>
    <s v="In progress, not dependent on LIMS upgrade"/>
    <x v="1"/>
    <s v="Unchecked"/>
    <s v="Unchecked"/>
    <s v="Unchecked"/>
    <s v="Unchecked"/>
    <m/>
    <x v="2"/>
    <s v="Update: Orchard upgrade to version 12 is delayed--we have a version of 12 running on a test server but staff have not had a chance to test it.  Extending upgrade to the fall.    KP: _x0009_likely upgrading to version 12 within the next quarter. Upgraded Copia and servers.   Orchard is live. PHL have updated Orchard to include ask on order entry data and they are working to rollout ETOR (slowly) focusing on COVID and Flu for now. MEDSS staff continue to have weekly meetings with PHL Orchard team to stay informed of developments.    Update: 10/27/21: upgrade delayed new goal for Q1 2022  Still determining a pilot site for the HL7 ETOR while a contract is in place with the HIE in MN for the Web Portal ETOR. Lab is working with them and reviewing messages. Have identified a pilot site but testing has not begun. Aiming for a timeline of Feb 2022.     Update 01/24/22: Upgrade to version 12 or 13 of Orchard software delayed until after March 2022. Proof of concept testing of ETOR completed in fall 2021, but clinical partner not yet identified. "/>
    <x v="54"/>
    <n v="28126"/>
    <x v="54"/>
    <n v="2569"/>
    <n v="26929"/>
    <x v="49"/>
    <s v="No systems at this time"/>
    <n v="0"/>
    <n v="0"/>
    <n v="11"/>
    <n v="0"/>
    <m/>
  </r>
  <r>
    <x v="30"/>
    <s v="ELC BP3 Health Information Systems Performance Measures (C1, CARES, ED, EDE, DMI(C2))"/>
    <x v="2"/>
    <x v="8"/>
    <x v="8"/>
    <x v="8"/>
    <s v="Harvest (Orchard)"/>
    <s v="Harvest (Orchard)"/>
    <x v="16"/>
    <x v="16"/>
    <x v="16"/>
    <x v="16"/>
    <x v="16"/>
    <x v="0"/>
    <m/>
    <m/>
    <m/>
    <m/>
    <x v="0"/>
    <s v="Yes"/>
    <s v="Yes"/>
    <s v="Yes"/>
    <s v="Yes"/>
    <s v="Yes"/>
    <s v="Yes"/>
    <s v="Yes"/>
    <s v="Yes"/>
    <s v="Yes"/>
    <n v="13"/>
    <n v="13"/>
    <n v="13"/>
    <n v="13"/>
    <n v="13"/>
    <x v="17"/>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Planned"/>
    <s v="currently working on ETOR, not dependent on LIMS upgrade &amp; trying to find partners for a pilot; AK: No partner identified yet."/>
    <m/>
    <m/>
    <s v="Planned"/>
    <s v="In progress, not dependent on LIMS upgrade"/>
    <x v="1"/>
    <s v="Unchecked"/>
    <s v="Unchecked"/>
    <s v="Unchecked"/>
    <s v="Unchecked"/>
    <m/>
    <x v="2"/>
    <s v="Update 4/20/22: IT project has started for upgrading Oarchard.  Likely moving to version 13 and defining scope of the upgrade--base upgrade vs. implementing some &quot;bells and whistles&quot; right away as part of the official IT project.     Update: Orchard upgrade to version 12 is delayed--we have a version of 12 running on a test server but staff have not had a chance to test it.  Extending upgrade to the fall.    KP: _x0009_likely upgrading to version 12 within the next quarter. Upgraded Copia and servers.   Orchard is live. PHL have updated Orchard to include ask on order entry data and they are working to rollout ETOR (slowly) focusing on COVID and Flu for now. MEDSS staff continue to have weekly meetings with PHL Orchard team to stay informed of developments.    Update: 10/27/21: upgrade delayed new goal for Q1 2022  Still determining a pilot site for the HL7 ETOR while a contract is in place with the HIE in MN for the Web Portal ETOR. Lab is working with them and reviewing messages. Have identified a pilot site but testing has not begun. Aiming for a timeline of Feb 2022.     Update 01/24/22: Upgrade to version 12 or 13 of Orchard software delayed until after March 2022. Proof of concept testing of ETOR completed in fall 2021, but clinical partner not yet identified. "/>
    <x v="55"/>
    <n v="38155"/>
    <x v="55"/>
    <n v="3483"/>
    <n v="38743"/>
    <x v="50"/>
    <s v="No systems/programs at the PHL with ETOR interfaces."/>
    <n v="0"/>
    <n v="0"/>
    <n v="12"/>
    <n v="0"/>
    <m/>
  </r>
  <r>
    <x v="31"/>
    <s v="ELC BP3 Health Information Systems Performance Measures (C1, CARES, ED, EDE, DMI(C2))"/>
    <x v="0"/>
    <x v="7"/>
    <x v="7"/>
    <x v="7"/>
    <s v="OpenELIS"/>
    <s v="OpenELIS"/>
    <x v="24"/>
    <x v="24"/>
    <x v="24"/>
    <x v="24"/>
    <x v="24"/>
    <x v="0"/>
    <m/>
    <m/>
    <m/>
    <m/>
    <x v="4"/>
    <s v="No"/>
    <s v="Yes"/>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Checked"/>
    <s v="Planned"/>
    <s v="October 31, 2022 for Bidirectional ETOR feed"/>
    <m/>
    <m/>
    <s v="Yes"/>
    <m/>
    <x v="0"/>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x v="56"/>
    <n v="19911"/>
    <x v="56"/>
    <n v="4134"/>
    <n v="29191"/>
    <x v="51"/>
    <s v="SPHL does not have any health care providers that are utilizing ETOR. Once the contracted is finalized and LWP expanded, we will begin working with our healthcare providers to start utilizing the Lab Web Portal for ordering all clinical tests. We will also start working with our pilot submitter to set up our first EMR interface. "/>
    <n v="0"/>
    <n v="0"/>
    <n v="0"/>
    <n v="0"/>
    <m/>
  </r>
  <r>
    <x v="31"/>
    <s v="ELC BP3 Health Information Systems Performance Measures (C1, CARES, ED, EDE, DMI(C2))"/>
    <x v="1"/>
    <x v="7"/>
    <x v="7"/>
    <x v="7"/>
    <s v="OpenELIS"/>
    <s v="OpenELIS"/>
    <x v="24"/>
    <x v="24"/>
    <x v="24"/>
    <x v="24"/>
    <x v="24"/>
    <x v="0"/>
    <m/>
    <m/>
    <m/>
    <m/>
    <x v="4"/>
    <s v="No"/>
    <s v="Yes"/>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Checked"/>
    <s v="Planned"/>
    <s v="October 31, 2022 for Bidirectional ETOR feed"/>
    <m/>
    <m/>
    <s v="Yes"/>
    <m/>
    <x v="0"/>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x v="57"/>
    <n v="29118"/>
    <x v="57"/>
    <n v="3387"/>
    <n v="29118"/>
    <x v="52"/>
    <s v="At this time, MSPHL does not have a fully implemented ETOR (HL7) interface with any of our providers. Once the contract with our ETOR vendor is finalized, ideally in March, we will begin the implementation with our pilot provider. "/>
    <n v="0"/>
    <n v="0"/>
    <n v="0"/>
    <n v="4"/>
    <m/>
  </r>
  <r>
    <x v="31"/>
    <s v="ELC BP3 Health Information Systems Performance Measures (C1, CARES, ED, EDE, DMI(C2))"/>
    <x v="2"/>
    <x v="7"/>
    <x v="7"/>
    <x v="7"/>
    <s v="OpenELIS"/>
    <s v="OpenELIS"/>
    <x v="24"/>
    <x v="24"/>
    <x v="24"/>
    <x v="24"/>
    <x v="24"/>
    <x v="0"/>
    <m/>
    <m/>
    <m/>
    <m/>
    <x v="4"/>
    <s v="No"/>
    <s v="Yes"/>
    <s v="No"/>
    <s v="No"/>
    <s v="Yes"/>
    <s v="Yes"/>
    <s v="Yes"/>
    <s v="Yes"/>
    <s v="Yes"/>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Checked"/>
    <s v="Planned"/>
    <s v="October 31, 2022 for Bidirectional ETOR feed"/>
    <m/>
    <m/>
    <s v="Yes"/>
    <m/>
    <x v="0"/>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AK: In middle of updating LIMS systems currently. Will update version number on form or e-mail to EDX. "/>
    <x v="58"/>
    <n v="53109"/>
    <x v="58"/>
    <n v="4836"/>
    <n v="53109"/>
    <x v="53"/>
    <s v="At this time, MO PHL does not have any established ETOR interfaces established. ETOR contract is in final stages of processing. Once finalized and signed, MO PHL will begin process of interfacing with pilot submitter. "/>
    <n v="0"/>
    <n v="0"/>
    <n v="0"/>
    <n v="6"/>
    <m/>
  </r>
  <r>
    <x v="32"/>
    <s v="ELC BP3 Health Information Systems Performance Measures (C1, CARES, ED, EDE, DMI(C2))"/>
    <x v="0"/>
    <x v="7"/>
    <x v="7"/>
    <x v="7"/>
    <s v="OpenELIS"/>
    <s v="OpenELIS"/>
    <x v="24"/>
    <x v="24"/>
    <x v="24"/>
    <x v="24"/>
    <x v="24"/>
    <x v="0"/>
    <m/>
    <m/>
    <m/>
    <m/>
    <x v="4"/>
    <s v="No"/>
    <s v="Yes"/>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Checked"/>
    <s v="Planned"/>
    <s v="October 31, 2022 for Bidirectional ETOR feed"/>
    <m/>
    <m/>
    <s v="Yes"/>
    <m/>
    <x v="0"/>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x v="9"/>
    <m/>
    <x v="9"/>
    <m/>
    <m/>
    <x v="9"/>
    <m/>
    <n v="1"/>
    <n v="1"/>
    <n v="0"/>
    <n v="0"/>
    <m/>
  </r>
  <r>
    <x v="32"/>
    <s v="ELC BP3 Health Information Systems Performance Measures (C1, CARES, ED, EDE, DMI(C2))"/>
    <x v="1"/>
    <x v="2"/>
    <x v="2"/>
    <x v="2"/>
    <s v="Other"/>
    <s v="Other"/>
    <x v="5"/>
    <x v="5"/>
    <x v="5"/>
    <x v="5"/>
    <x v="5"/>
    <x v="7"/>
    <s v="CareVue"/>
    <s v="CareVue"/>
    <s v="Carevue (Medsphere)RPMS (Indian Health Services)"/>
    <s v="CareVue"/>
    <x v="1"/>
    <s v="N/A"/>
    <s v="Some"/>
    <s v="Some"/>
    <s v="N/A"/>
    <s v="No"/>
    <s v="No"/>
    <s v="No"/>
    <s v="No"/>
    <s v="No"/>
    <m/>
    <m/>
    <m/>
    <m/>
    <m/>
    <x v="4"/>
    <m/>
    <m/>
    <m/>
    <m/>
    <s v="No"/>
    <s v="No"/>
    <s v="No"/>
    <s v="No"/>
    <s v="No"/>
    <m/>
    <m/>
    <m/>
    <m/>
    <m/>
    <m/>
    <m/>
    <m/>
    <m/>
    <m/>
    <m/>
    <m/>
    <m/>
    <m/>
    <m/>
    <m/>
    <m/>
    <m/>
    <m/>
    <m/>
    <s v="Yes"/>
    <x v="4"/>
    <x v="1"/>
    <s v="No"/>
    <s v="No"/>
    <s v="No"/>
    <s v="Checked"/>
    <s v="Checked"/>
    <s v="Unchecked"/>
    <s v="Unchecked"/>
    <s v="N/A"/>
    <m/>
    <m/>
    <m/>
    <s v="No"/>
    <m/>
    <x v="1"/>
    <s v="Unchecked"/>
    <s v="Unchecked"/>
    <s v="Unchecked"/>
    <s v="Unchecked"/>
    <m/>
    <x v="2"/>
    <s v="12/2/2021 Update: Carevue went live Nov 1 2021.     KP: Current LIMS is RPMS (Indian Health Services). Targeting to move to CareVue LIMS in January 2021 Currently using RPMS IHS system EHR (all those components are being transitioned to new CareVue system). CareVue is an LIS. Separately, have an interface mechanism called data innovations that helps interface some devices one way with LIS. Third piece is ELR feeds coming in from the labs. Inventory system called Health Line linked to CareVue soon is the fourth component.  Current status of LIMS: documenting requirements needed from a lab perspective. Have had vendor discussions, but need to go into those discussions with a document of the lab's needs. Working with labs to list out the core outputs the labs need. Put a pause on continued vendor assessments until the requirements are well documented.        6/1: soft launch of CareVue on August 15, 2021 and full implementation by September  9/7: Plans to transition/implement CareVue by the end of October 2021. Biggest challenge for the transition is the Patient Registry Module (RCM) and have potential plans to overcome this challenge and fully implement the EHR. "/>
    <x v="9"/>
    <m/>
    <x v="9"/>
    <m/>
    <m/>
    <x v="9"/>
    <m/>
    <m/>
    <m/>
    <m/>
    <m/>
    <m/>
  </r>
  <r>
    <x v="32"/>
    <s v="ELC BP3 Health Information Systems Performance Measures (C1, CARES, ED, EDE, DMI(C2))"/>
    <x v="2"/>
    <x v="2"/>
    <x v="2"/>
    <x v="2"/>
    <s v="Other"/>
    <s v="Other"/>
    <x v="5"/>
    <x v="5"/>
    <x v="5"/>
    <x v="5"/>
    <x v="5"/>
    <x v="7"/>
    <s v="CareVue"/>
    <s v="CareVue"/>
    <s v="Carevue (Medsphere)RPMS (Indian Health Services)"/>
    <s v="CareVue"/>
    <x v="1"/>
    <s v="N/A"/>
    <s v="Some"/>
    <s v="Some"/>
    <s v="N/A"/>
    <s v="No"/>
    <s v="No"/>
    <s v="No"/>
    <s v="No"/>
    <s v="No"/>
    <m/>
    <m/>
    <m/>
    <m/>
    <m/>
    <x v="4"/>
    <m/>
    <m/>
    <m/>
    <m/>
    <s v="No"/>
    <s v="No"/>
    <s v="No"/>
    <s v="No"/>
    <s v="No"/>
    <m/>
    <m/>
    <m/>
    <m/>
    <m/>
    <m/>
    <m/>
    <m/>
    <m/>
    <m/>
    <m/>
    <m/>
    <m/>
    <m/>
    <m/>
    <m/>
    <m/>
    <m/>
    <m/>
    <m/>
    <s v="Yes"/>
    <x v="1"/>
    <x v="0"/>
    <s v="No"/>
    <s v="No"/>
    <s v="No"/>
    <s v="Checked"/>
    <s v="Checked"/>
    <s v="Unchecked"/>
    <s v="Unchecked"/>
    <s v="N/A"/>
    <m/>
    <m/>
    <m/>
    <s v="No"/>
    <m/>
    <x v="1"/>
    <s v="Unchecked"/>
    <s v="Unchecked"/>
    <s v="Unchecked"/>
    <s v="Unchecked"/>
    <m/>
    <x v="2"/>
    <s v="12/2/2021 Update: Carevue went live Nov 1 2021.     KP: Current LIMS is RPMS (Indian Health Services). Targeting to move to CareVue LIMS in January 2021 Currently using RPMS IHS system EHR (all those components are being transitioned to new CareVue system). CareVue is an LIS. Separately, have an interface mechanism called data innovations that helps interface some devices one way with LIS. Third piece is ELR feeds coming in from the labs. Inventory system called Health Line linked to CareVue soon is the fourth component.  Current status of LIMS: documenting requirements needed from a lab perspective. Have had vendor discussions, but need to go into those discussions with a document of the lab's needs. Working with labs to list out the core outputs the labs need. Put a pause on continued vendor assessments until the requirements are well documented.        6/1: soft launch of CareVue on August 15, 2021 and full implementation by September  9/7: Plans to transition/implement CareVue by the end of October 2021. Biggest challenge for the transition is the Patient Registry Module (RCM) and have potential plans to overcome this challenge and fully implement the EHR.     AK, Q3: Interfaced all lab devices, except 2. It's going well and cuts down on data entry, but still a work in progress."/>
    <x v="10"/>
    <n v="0"/>
    <x v="9"/>
    <n v="0"/>
    <n v="0"/>
    <x v="9"/>
    <s v="CHCC PHLoratory receives electronic test ordering and reporting via CareVue and PowerBi. "/>
    <n v="0"/>
    <n v="1"/>
    <n v="0"/>
    <n v="0"/>
    <m/>
  </r>
  <r>
    <x v="33"/>
    <s v="ELC BP3 Health Information Systems Performance Measures (C1, CARES, ED, EDE, DMI(C2))"/>
    <x v="0"/>
    <x v="5"/>
    <x v="5"/>
    <x v="5"/>
    <s v="Apollo"/>
    <s v="Apollo"/>
    <x v="25"/>
    <x v="25"/>
    <x v="25"/>
    <x v="25"/>
    <x v="25"/>
    <x v="0"/>
    <m/>
    <m/>
    <m/>
    <m/>
    <x v="1"/>
    <s v="Some"/>
    <s v="Some"/>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Unchecked"/>
    <s v="Yes"/>
    <m/>
    <m/>
    <s v="Both Electronic Ordering and Reporting"/>
    <s v="Planned"/>
    <s v="Web portal for test orders for COVID?"/>
    <x v="1"/>
    <s v="Unchecked"/>
    <s v="Unchecked"/>
    <s v="Unchecked"/>
    <s v="Unchecked"/>
    <m/>
    <x v="2"/>
    <s v="KP: Trying to acquire web portal, also planning on expanding ETOR efforts this year.    YA: Currently selecting pilot sites for ETOR web portal. Continue to be in the early stages of implementing ETOR web portal. "/>
    <x v="9"/>
    <m/>
    <x v="9"/>
    <m/>
    <m/>
    <x v="9"/>
    <m/>
    <m/>
    <m/>
    <m/>
    <m/>
    <m/>
  </r>
  <r>
    <x v="33"/>
    <s v="ELC BP3 Health Information Systems Performance Measures (C1, CARES, ED, EDE, DMI(C2))"/>
    <x v="1"/>
    <x v="5"/>
    <x v="5"/>
    <x v="5"/>
    <s v="Apollo"/>
    <s v="Apollo"/>
    <x v="25"/>
    <x v="25"/>
    <x v="25"/>
    <x v="25"/>
    <x v="25"/>
    <x v="0"/>
    <m/>
    <m/>
    <m/>
    <m/>
    <x v="1"/>
    <s v="Some"/>
    <s v="Some"/>
    <s v="Some"/>
    <s v="Some"/>
    <s v="No"/>
    <s v="No"/>
    <s v="No"/>
    <s v="No"/>
    <s v="No"/>
    <m/>
    <m/>
    <m/>
    <m/>
    <m/>
    <x v="4"/>
    <m/>
    <m/>
    <m/>
    <m/>
    <s v="Yes"/>
    <s v="Yes"/>
    <s v="Yes"/>
    <s v="Yes"/>
    <s v="Yes"/>
    <m/>
    <m/>
    <m/>
    <m/>
    <m/>
    <m/>
    <m/>
    <m/>
    <m/>
    <m/>
    <d v="2023-07-01T00:00:00"/>
    <d v="2023-07-01T00:00:00"/>
    <d v="2023-07-01T00:00:00"/>
    <d v="2023-07-01T00:00:00"/>
    <d v="2023-07-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Unchecked"/>
    <s v="Yes"/>
    <m/>
    <m/>
    <s v="Both Electronic Ordering and Reporting"/>
    <s v="Planned"/>
    <s v="Web portal for test orders for COVID?"/>
    <x v="1"/>
    <s v="Unchecked"/>
    <s v="Unchecked"/>
    <s v="Unchecked"/>
    <s v="Unchecked"/>
    <m/>
    <x v="2"/>
    <s v="KP: Trying to acquire web portal, also planning on expanding ETOR efforts this year.    YA: Currently selecting pilot sites for ETOR web portal. Continue to be in the early stages of implementing ETOR web portal.     YA (12/15): MS has plans to transition to a new LIMS. The RFP has been posted and will select a vendor in the new year. Aiming for transition to the new LIMS by July 2023. New LIMS can either be Apollo's Cloud-based LIMS or a completely new vendor. Also pilot sites have been selected and some testing has begun but a portal has not been set-up yet. Initially portal will be for COVID but then expand to all other conditions. Work for web portal is also dependent on type of LIMS vendor MS selects. "/>
    <x v="59"/>
    <n v="42894"/>
    <x v="59"/>
    <n v="24097"/>
    <n v="42894"/>
    <x v="54"/>
    <s v="Apollo LIMS"/>
    <m/>
    <n v="1"/>
    <m/>
    <n v="0"/>
    <m/>
  </r>
  <r>
    <x v="33"/>
    <s v="ELC BP3 Health Information Systems Performance Measures (C1, CARES, ED, EDE, DMI(C2))"/>
    <x v="2"/>
    <x v="5"/>
    <x v="5"/>
    <x v="5"/>
    <s v="Apollo"/>
    <s v="Apollo"/>
    <x v="25"/>
    <x v="25"/>
    <x v="25"/>
    <x v="25"/>
    <x v="25"/>
    <x v="0"/>
    <m/>
    <m/>
    <m/>
    <m/>
    <x v="1"/>
    <s v="Some"/>
    <s v="Some"/>
    <s v="Some"/>
    <s v="Some"/>
    <s v="No"/>
    <s v="No"/>
    <s v="No"/>
    <s v="No"/>
    <s v="No"/>
    <m/>
    <m/>
    <m/>
    <m/>
    <m/>
    <x v="4"/>
    <m/>
    <m/>
    <m/>
    <m/>
    <s v="Yes"/>
    <s v="Yes"/>
    <s v="Yes"/>
    <s v="Yes"/>
    <s v="Yes"/>
    <s v="EPIC Beaker"/>
    <s v="EPIC Beaker"/>
    <s v="EPIC Beaker"/>
    <s v="EPIC Beaker"/>
    <s v="EPIC Beaker"/>
    <m/>
    <m/>
    <m/>
    <m/>
    <m/>
    <d v="2023-06-01T00:00:00"/>
    <d v="2023-06-01T00:00:00"/>
    <d v="2023-06-01T00:00:00"/>
    <d v="2023-06-01T00:00:00"/>
    <d v="2023-06-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Unchecked"/>
    <s v="Yes"/>
    <m/>
    <m/>
    <s v="Both Electronic Ordering and Reporting"/>
    <s v="Planned"/>
    <s v="Web portal for test orders for COVID?"/>
    <x v="1"/>
    <s v="Unchecked"/>
    <s v="Unchecked"/>
    <s v="Unchecked"/>
    <s v="Unchecked"/>
    <m/>
    <x v="2"/>
    <s v="KP: Trying to acquire web portal, also planning on expanding ETOR efforts this year.    YA: Currently selecting pilot sites for ETOR web portal. Continue to be in the early stages of implementing ETOR web portal.     YA (12/15): MS has plans to transition to a new LIMS. The RFP has been posted and will select a vendor in the new year. Aiming for transition to the new LIMS by July 2023. New LIMS can either be Apollo's Cloud-based LIMS or a completely new vendor. Also pilot sites have been selected and some testing has begun but a portal has not been set-up yet. Initially portal will be for COVID but then expand to all other conditions. Work for web portal is also dependent on type of LIMS vendor MS selects.     AK, Q4: MS team looked in to setting up a web portal for COVID, but did not complete that project after the initial waves settled down."/>
    <x v="60"/>
    <n v="32301"/>
    <x v="60"/>
    <n v="16049"/>
    <n v="32301"/>
    <x v="55"/>
    <n v="1"/>
    <n v="0"/>
    <n v="1"/>
    <n v="0"/>
    <n v="0"/>
    <m/>
  </r>
  <r>
    <x v="34"/>
    <s v="ELC BP3 Health Information Systems Performance Measures (C1, CARES, ED, EDE, DMI(C2))"/>
    <x v="0"/>
    <x v="8"/>
    <x v="8"/>
    <x v="8"/>
    <s v="Harvest (Orchard)"/>
    <s v="Harvest (Orchard)"/>
    <x v="6"/>
    <x v="6"/>
    <x v="6"/>
    <x v="6"/>
    <x v="6"/>
    <x v="0"/>
    <m/>
    <m/>
    <m/>
    <m/>
    <x v="1"/>
    <s v="Some"/>
    <s v="Some"/>
    <s v="No"/>
    <s v="No"/>
    <s v="No"/>
    <s v="No"/>
    <s v="No"/>
    <s v="No"/>
    <s v="No"/>
    <m/>
    <m/>
    <m/>
    <m/>
    <m/>
    <x v="4"/>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5.1"/>
    <s v="No"/>
    <s v="Checked"/>
    <s v="Checked"/>
    <s v="Checked"/>
    <s v="Checked"/>
    <s v="Yes"/>
    <m/>
    <m/>
    <s v="Both Electronic Ordering and Reporting"/>
    <s v="Yes"/>
    <m/>
    <x v="0"/>
    <s v="Unchecked"/>
    <s v="Unchecked"/>
    <s v="Checked"/>
    <s v="Unchecked"/>
    <m/>
    <x v="1"/>
    <s v="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
    <x v="61"/>
    <n v="68111"/>
    <x v="61"/>
    <n v="68111"/>
    <n v="68111"/>
    <x v="24"/>
    <s v="All systems"/>
    <n v="1"/>
    <n v="1"/>
    <n v="8"/>
    <n v="0"/>
    <m/>
  </r>
  <r>
    <x v="34"/>
    <s v="ELC BP3 Health Information Systems Performance Measures (C1, CARES, ED, EDE, DMI(C2))"/>
    <x v="1"/>
    <x v="8"/>
    <x v="8"/>
    <x v="8"/>
    <s v="Harvest (Orchard)"/>
    <s v="Harvest (Orchard)"/>
    <x v="6"/>
    <x v="6"/>
    <x v="6"/>
    <x v="6"/>
    <x v="6"/>
    <x v="0"/>
    <m/>
    <m/>
    <m/>
    <m/>
    <x v="1"/>
    <s v="Some"/>
    <s v="Some"/>
    <s v="No"/>
    <s v="No"/>
    <s v="No"/>
    <s v="No"/>
    <s v="No"/>
    <s v="No"/>
    <s v="No"/>
    <m/>
    <m/>
    <m/>
    <m/>
    <m/>
    <x v="4"/>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5.1"/>
    <s v="No"/>
    <s v="Checked"/>
    <s v="Checked"/>
    <s v="Checked"/>
    <s v="Checked"/>
    <s v="Yes"/>
    <m/>
    <m/>
    <s v="Both Electronic Ordering and Reporting"/>
    <s v="Yes"/>
    <m/>
    <x v="0"/>
    <s v="Unchecked"/>
    <s v="Unchecked"/>
    <s v="Checked"/>
    <s v="Unchecked"/>
    <m/>
    <x v="1"/>
    <s v="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
    <x v="62"/>
    <n v="43243"/>
    <x v="62"/>
    <n v="43243"/>
    <n v="43243"/>
    <x v="24"/>
    <s v="All programs"/>
    <n v="1"/>
    <n v="2"/>
    <n v="20"/>
    <n v="0"/>
    <m/>
  </r>
  <r>
    <x v="34"/>
    <s v="ELC BP3 Health Information Systems Performance Measures (C1, CARES, ED, EDE, DMI(C2))"/>
    <x v="2"/>
    <x v="8"/>
    <x v="8"/>
    <x v="8"/>
    <s v="Harvest (Orchard)"/>
    <s v="Harvest (Orchard)"/>
    <x v="6"/>
    <x v="6"/>
    <x v="6"/>
    <x v="6"/>
    <x v="6"/>
    <x v="0"/>
    <m/>
    <m/>
    <m/>
    <m/>
    <x v="1"/>
    <s v="Some"/>
    <s v="Some"/>
    <s v="No"/>
    <s v="No"/>
    <s v="Yes"/>
    <s v="Yes"/>
    <s v="Yes"/>
    <s v="Yes"/>
    <s v="Yes"/>
    <n v="13"/>
    <n v="13"/>
    <n v="13"/>
    <n v="13"/>
    <n v="13"/>
    <x v="18"/>
    <d v="2022-05-18T00:00:00"/>
    <d v="2022-05-18T00:00:00"/>
    <d v="2022-05-18T00:00:00"/>
    <d v="2022-05-18T00:00:00"/>
    <s v="Yes"/>
    <s v="Yes"/>
    <s v="Yes"/>
    <s v="Yes"/>
    <s v="Yes"/>
    <s v="Harvest (Orchard)"/>
    <s v="Harvest (Orchard)"/>
    <s v="Harvest (Orchard)"/>
    <s v="Harvest (Orchard)"/>
    <s v="Harvest (Orchard)"/>
    <m/>
    <m/>
    <m/>
    <m/>
    <m/>
    <d v="2023-05-31T00:00:00"/>
    <d v="2023-05-31T00:00:00"/>
    <d v="2023-05-31T00:00:00"/>
    <d v="2023-05-31T00:00:00"/>
    <d v="2023-05-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5.1"/>
    <s v="No"/>
    <s v="Checked"/>
    <s v="Checked"/>
    <s v="Checked"/>
    <s v="Checked"/>
    <s v="Yes"/>
    <m/>
    <m/>
    <s v="Both Electronic Ordering and Reporting"/>
    <s v="Yes"/>
    <m/>
    <x v="0"/>
    <s v="Unchecked"/>
    <s v="Unchecked"/>
    <s v="Checked"/>
    <s v="Unchecked"/>
    <m/>
    <x v="1"/>
    <s v="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AK: MT team currently has 2 Orchard products, and hoping to add  web-based functionality and move away from Harvest. Anticipate starting the transition in March 2022, and project duration is estimated to be about 8-12 months."/>
    <x v="63"/>
    <n v="26021"/>
    <x v="63"/>
    <n v="26021"/>
    <n v="26021"/>
    <x v="24"/>
    <s v="All of them"/>
    <n v="1"/>
    <n v="2"/>
    <n v="61"/>
    <n v="0"/>
    <m/>
  </r>
  <r>
    <x v="35"/>
    <s v="ELC BP3 Health Information Systems Performance Measures (C1, CARES, ED, EDE, DMI(C2))"/>
    <x v="0"/>
    <x v="1"/>
    <x v="1"/>
    <x v="1"/>
    <s v="STARLIMS"/>
    <s v="STARLIMS"/>
    <x v="16"/>
    <x v="16"/>
    <x v="16"/>
    <x v="16"/>
    <x v="16"/>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Planned"/>
    <m/>
    <m/>
    <m/>
    <s v="Yes"/>
    <m/>
    <x v="0"/>
    <s v="Checked"/>
    <s v="Unchecked"/>
    <s v="Unchecked"/>
    <s v="Unchecked"/>
    <m/>
    <x v="0"/>
    <s v="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s plans to expand iConnect LWP for all conditions beyond COVID, and discussions with APHL are taking place. "/>
    <x v="64"/>
    <n v="137927"/>
    <x v="64"/>
    <n v="8249"/>
    <n v="137921"/>
    <x v="56"/>
    <s v="At SLPH, APHL LWP solution for COVID-19 only. Newborn Screening uses a custom electronic order system. "/>
    <m/>
    <m/>
    <m/>
    <m/>
    <m/>
  </r>
  <r>
    <x v="35"/>
    <s v="ELC BP3 Health Information Systems Performance Measures (C1, CARES, ED, EDE, DMI(C2))"/>
    <x v="1"/>
    <x v="1"/>
    <x v="1"/>
    <x v="1"/>
    <s v="STARLIMS"/>
    <s v="STARLIMS"/>
    <x v="16"/>
    <x v="16"/>
    <x v="16"/>
    <x v="16"/>
    <x v="16"/>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Planned"/>
    <m/>
    <m/>
    <m/>
    <s v="Yes"/>
    <m/>
    <x v="0"/>
    <s v="Checked"/>
    <s v="Unchecked"/>
    <s v="Unchecked"/>
    <s v="Unchecked"/>
    <m/>
    <x v="0"/>
    <s v="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d plans to expand iConnect LWP for all conditions beyond COVID, and discussions with APHL are taking place. "/>
    <x v="65"/>
    <n v="141930"/>
    <x v="65"/>
    <n v="6915"/>
    <n v="141930"/>
    <x v="57"/>
    <s v="At SLPH, APHL LWP solution for COVID-19 only. Newborn Screening uses a custom electronic order system."/>
    <n v="0"/>
    <n v="0"/>
    <n v="3"/>
    <n v="66"/>
    <m/>
  </r>
  <r>
    <x v="35"/>
    <s v="ELC BP3 Health Information Systems Performance Measures (C1, CARES, ED, EDE, DMI(C2))"/>
    <x v="2"/>
    <x v="1"/>
    <x v="1"/>
    <x v="1"/>
    <s v="STARLIMS"/>
    <s v="STARLIMS"/>
    <x v="16"/>
    <x v="16"/>
    <x v="16"/>
    <x v="16"/>
    <x v="16"/>
    <x v="0"/>
    <m/>
    <m/>
    <m/>
    <m/>
    <x v="0"/>
    <s v="Yes"/>
    <s v="Yes"/>
    <s v="Yes"/>
    <s v="Yes"/>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Unchecked"/>
    <s v="Planned"/>
    <m/>
    <m/>
    <m/>
    <s v="Yes"/>
    <m/>
    <x v="0"/>
    <s v="Checked"/>
    <s v="Unchecked"/>
    <s v="Unchecked"/>
    <s v="Unchecked"/>
    <m/>
    <x v="0"/>
    <s v="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d plans to expand iConnect LWP for all conditions beyond COVID, and discussions with APHL are taking place.     AK, Q3: In final stage of contracting with APHL for ETOR solution. Had gone through all state approvers, so expecting to get signature by end of the week and then will have a project kick-off. Will schedule kick-off with APHL as soon as they're available. "/>
    <x v="66"/>
    <n v="133612"/>
    <x v="66"/>
    <n v="1945"/>
    <n v="133612"/>
    <x v="58"/>
    <s v="At SLPH, APHL LWP solution for COVID-19 only. Newborn Screening uses a custom electronic order system."/>
    <n v="0"/>
    <n v="0"/>
    <n v="3"/>
    <n v="66"/>
    <m/>
  </r>
  <r>
    <x v="36"/>
    <s v="ELC BP3 Health Information Systems Performance Measures (C1, CARES, ED, EDE, DMI(C2))"/>
    <x v="0"/>
    <x v="1"/>
    <x v="1"/>
    <x v="1"/>
    <s v="STARLIMS"/>
    <s v="STARLIMS"/>
    <x v="13"/>
    <x v="13"/>
    <x v="13"/>
    <x v="13"/>
    <x v="13"/>
    <x v="0"/>
    <m/>
    <m/>
    <m/>
    <m/>
    <x v="1"/>
    <s v="Some"/>
    <s v="Some"/>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5.1"/>
    <s v="Yes, HL7 2.3.1"/>
    <s v="Checked"/>
    <s v="Checked"/>
    <s v="Checked"/>
    <s v="Unchecked"/>
    <s v="Yes"/>
    <m/>
    <m/>
    <s v="Both Electronic Ordering and Reporting"/>
    <s v="Yes"/>
    <m/>
    <x v="0"/>
    <s v="Checked"/>
    <s v="Unchecked"/>
    <s v="Unchecked"/>
    <s v="Unchecked"/>
    <m/>
    <x v="1"/>
    <s v="2 tertiary hospitals, a reference lab, and 2 smaller practices are connected for HL7 ETOR. Most ETOR is flowing through HIN. Leasing out EHRs so critical access hospitals are also getting ETOR capabilities. So may have one connection with a system, but it covers multiple locations"/>
    <x v="67"/>
    <n v="206235"/>
    <x v="67"/>
    <n v="178536"/>
    <n v="206235"/>
    <x v="59"/>
    <s v="Abbott Starlims and the APHL Laboratory Web Portal "/>
    <n v="28"/>
    <n v="1"/>
    <n v="41"/>
    <n v="23"/>
    <m/>
  </r>
  <r>
    <x v="36"/>
    <s v="ELC BP3 Health Information Systems Performance Measures (C1, CARES, ED, EDE, DMI(C2))"/>
    <x v="1"/>
    <x v="1"/>
    <x v="1"/>
    <x v="1"/>
    <s v="STARLIMS"/>
    <s v="STARLIMS"/>
    <x v="13"/>
    <x v="13"/>
    <x v="13"/>
    <x v="13"/>
    <x v="13"/>
    <x v="0"/>
    <m/>
    <m/>
    <m/>
    <m/>
    <x v="1"/>
    <s v="Some"/>
    <s v="Some"/>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5.1"/>
    <s v="Yes, HL7 2.3.1"/>
    <s v="Checked"/>
    <s v="Checked"/>
    <s v="Checked"/>
    <s v="Unchecked"/>
    <s v="Yes"/>
    <m/>
    <m/>
    <s v="Both Electronic Ordering and Reporting"/>
    <s v="Yes"/>
    <m/>
    <x v="0"/>
    <s v="Checked"/>
    <s v="Unchecked"/>
    <s v="Unchecked"/>
    <s v="Unchecked"/>
    <m/>
    <x v="1"/>
    <s v="2 tertiary hospitals, a reference lab, and 2 smaller practices are connected for HL7 ETOR. Most ETOR is flowing through HIN. Leasing out EHRs so critical access hospitals are also getting ETOR capabilities. So may have one connection with a system, but it covers multiple locations"/>
    <x v="68"/>
    <n v="213680"/>
    <x v="68"/>
    <n v="206720"/>
    <n v="213680"/>
    <x v="60"/>
    <s v="1. Starlims  2. Lab Web Portal- Hosted by iConnect."/>
    <n v="31"/>
    <n v="1"/>
    <n v="41"/>
    <n v="23"/>
    <m/>
  </r>
  <r>
    <x v="36"/>
    <s v="ELC BP3 Health Information Systems Performance Measures (C1, CARES, ED, EDE, DMI(C2))"/>
    <x v="2"/>
    <x v="1"/>
    <x v="1"/>
    <x v="1"/>
    <s v="STARLIMS"/>
    <s v="STARLIMS"/>
    <x v="13"/>
    <x v="13"/>
    <x v="13"/>
    <x v="13"/>
    <x v="13"/>
    <x v="0"/>
    <m/>
    <m/>
    <m/>
    <m/>
    <x v="1"/>
    <s v="Some"/>
    <s v="Some"/>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5.1"/>
    <s v="Yes, HL7 2.3.1"/>
    <s v="Checked"/>
    <s v="Checked"/>
    <s v="Checked"/>
    <s v="Unchecked"/>
    <s v="Yes"/>
    <m/>
    <m/>
    <s v="Both Electronic Ordering and Reporting"/>
    <s v="Yes"/>
    <m/>
    <x v="0"/>
    <s v="Checked"/>
    <s v="Unchecked"/>
    <s v="Unchecked"/>
    <s v="Unchecked"/>
    <m/>
    <x v="1"/>
    <s v="2 tertiary hospitals, a reference lab, and 2 smaller practices are connected for HL7 ETOR. Most ETOR is flowing through HIN. Leasing out EHRs so critical access hospitals are also getting ETOR capabilities. So may have one connection with a system, but it covers multiple locations"/>
    <x v="69"/>
    <n v="80291"/>
    <x v="69"/>
    <n v="76351"/>
    <n v="80291"/>
    <x v="61"/>
    <s v="Starlims  Lab Web Portal- hosted by iConnect"/>
    <n v="37"/>
    <n v="1"/>
    <n v="41"/>
    <n v="23"/>
    <m/>
  </r>
  <r>
    <x v="37"/>
    <s v="ELC BP3 Health Information Systems Performance Measures (C1, CARES, ED, EDE, DMI(C2))"/>
    <x v="0"/>
    <x v="9"/>
    <x v="9"/>
    <x v="9"/>
    <s v="SunQuest"/>
    <s v="SunQuest"/>
    <x v="26"/>
    <x v="26"/>
    <x v="26"/>
    <x v="26"/>
    <x v="26"/>
    <x v="0"/>
    <m/>
    <m/>
    <m/>
    <m/>
    <x v="1"/>
    <s v="Some"/>
    <s v="Some"/>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in-house"/>
    <x v="1"/>
    <s v="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
    <x v="70"/>
    <n v="30000"/>
    <x v="70"/>
    <n v="29400"/>
    <n v="30000"/>
    <x v="62"/>
    <s v="Nebraska PHL"/>
    <n v="0"/>
    <n v="1"/>
    <n v="51"/>
    <n v="1"/>
    <m/>
  </r>
  <r>
    <x v="37"/>
    <s v="ELC BP3 Health Information Systems Performance Measures (C1, CARES, ED, EDE, DMI(C2))"/>
    <x v="1"/>
    <x v="9"/>
    <x v="9"/>
    <x v="9"/>
    <s v="SunQuest"/>
    <s v="SunQuest"/>
    <x v="26"/>
    <x v="26"/>
    <x v="26"/>
    <x v="26"/>
    <x v="26"/>
    <x v="0"/>
    <m/>
    <m/>
    <m/>
    <m/>
    <x v="1"/>
    <s v="Some"/>
    <s v="Some"/>
    <s v="Some"/>
    <s v="Some"/>
    <s v="Yes"/>
    <s v="Yes"/>
    <s v="Yes"/>
    <s v="Yes"/>
    <s v="Yes"/>
    <n v="10"/>
    <n v="10"/>
    <n v="10"/>
    <n v="10"/>
    <n v="10"/>
    <x v="19"/>
    <d v="2022-06-30T00:00:00"/>
    <d v="2022-06-30T00:00:00"/>
    <d v="2022-06-30T00:00:00"/>
    <d v="2022-06-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in-house"/>
    <x v="1"/>
    <s v="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
    <x v="71"/>
    <n v="97423"/>
    <x v="71"/>
    <n v="97423"/>
    <n v="97423"/>
    <x v="24"/>
    <s v="Nebraska PHL"/>
    <n v="0"/>
    <n v="1"/>
    <n v="51"/>
    <n v="1"/>
    <m/>
  </r>
  <r>
    <x v="37"/>
    <s v="ELC BP3 Health Information Systems Performance Measures (C1, CARES, ED, EDE, DMI(C2))"/>
    <x v="2"/>
    <x v="9"/>
    <x v="9"/>
    <x v="9"/>
    <s v="SunQuest"/>
    <s v="SunQuest"/>
    <x v="26"/>
    <x v="26"/>
    <x v="26"/>
    <x v="26"/>
    <x v="26"/>
    <x v="0"/>
    <m/>
    <m/>
    <m/>
    <m/>
    <x v="1"/>
    <s v="Some"/>
    <s v="Some"/>
    <s v="Some"/>
    <s v="Some"/>
    <s v="Yes"/>
    <s v="Yes"/>
    <s v="Yes"/>
    <s v="Yes"/>
    <s v="Yes"/>
    <n v="10"/>
    <n v="10"/>
    <n v="10"/>
    <n v="10"/>
    <n v="10"/>
    <x v="19"/>
    <d v="2022-06-30T00:00:00"/>
    <d v="2022-06-30T00:00:00"/>
    <d v="2022-06-30T00:00:00"/>
    <d v="2022-06-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Both Electronic Ordering and Reporting"/>
    <s v="Yes"/>
    <m/>
    <x v="0"/>
    <s v="Unchecked"/>
    <s v="Unchecked"/>
    <s v="Unchecked"/>
    <s v="Checked"/>
    <s v="in-house"/>
    <x v="1"/>
    <s v="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
    <x v="72"/>
    <n v="46445"/>
    <x v="72"/>
    <n v="44122"/>
    <n v="46445"/>
    <x v="63"/>
    <s v="Nebraska PHL"/>
    <n v="0"/>
    <n v="1"/>
    <n v="51"/>
    <n v="1"/>
    <m/>
  </r>
  <r>
    <x v="38"/>
    <s v="ELC BP3 Health Information Systems Performance Measures (C1, CARES, ED, EDE, DMI(C2))"/>
    <x v="0"/>
    <x v="0"/>
    <x v="0"/>
    <x v="0"/>
    <s v="Horizon (ChemWare)"/>
    <s v="Horizon (ChemWare)"/>
    <x v="27"/>
    <x v="27"/>
    <x v="27"/>
    <x v="27"/>
    <x v="27"/>
    <x v="0"/>
    <m/>
    <m/>
    <m/>
    <m/>
    <x v="1"/>
    <s v="Some"/>
    <s v="Some"/>
    <s v="Some"/>
    <s v="No"/>
    <s v="Yes"/>
    <s v="Yes"/>
    <s v="Yes"/>
    <s v="Yes"/>
    <s v="Yes"/>
    <s v="v12.9"/>
    <s v="v12.9"/>
    <s v="v12.9"/>
    <s v="v12.9"/>
    <s v="v12.9"/>
    <x v="20"/>
    <d v="2022-06-21T00:00:00"/>
    <d v="2022-06-21T00:00:00"/>
    <d v="2022-06-21T00:00:00"/>
    <d v="2022-06-2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Planned"/>
    <m/>
    <m/>
    <m/>
    <s v="Yes"/>
    <m/>
    <x v="0"/>
    <s v="Unchecked"/>
    <s v="Checked"/>
    <s v="Unchecked"/>
    <s v="Unchecked"/>
    <m/>
    <x v="1"/>
    <s v="upgrade process:  12.9 in test. Migrating reports, Oracle considerations; effort if v 13 is chosen rather than 12.9. No decision has been made on 12.9 vs 13. The PHL staff who was leading this effort has dropped to part-time.     ETOR:  Project with DOC; awaiting DOC to choose a method of connectivity with SoNH network. Will resume when DOC ready.   The PHL staff who was leading this effort (B Baker) is leaving"/>
    <x v="73"/>
    <n v="33876"/>
    <x v="73"/>
    <n v="32407"/>
    <n v="32562"/>
    <x v="64"/>
    <s v="Microbiology Testing Laboratory, Virology Testing Laboratory, Sexually Transmitted Infections Testing Laboratory, Arboviral Testing Laboratory , HIV Testing Laboratory    No Hospitals or PHLs have been onboarded for test ordering.  We currently have 182 Clients using LabOnline for receiving reports  We have ~62 clients (primarily Longterm care facilities, correctional facilities, visiting nurse associations, and local health departments) using LabOnline to order tests  "/>
    <n v="0"/>
    <n v="0"/>
    <n v="0"/>
    <n v="0"/>
    <m/>
  </r>
  <r>
    <x v="38"/>
    <s v="ELC BP3 Health Information Systems Performance Measures (C1, CARES, ED, EDE, DMI(C2))"/>
    <x v="1"/>
    <x v="0"/>
    <x v="0"/>
    <x v="0"/>
    <s v="Horizon (ChemWare)"/>
    <s v="Horizon (ChemWare)"/>
    <x v="27"/>
    <x v="27"/>
    <x v="27"/>
    <x v="27"/>
    <x v="27"/>
    <x v="0"/>
    <m/>
    <m/>
    <m/>
    <m/>
    <x v="1"/>
    <s v="Some"/>
    <s v="Some"/>
    <s v="Some"/>
    <s v="No"/>
    <s v="Yes"/>
    <s v="Yes"/>
    <s v="Yes"/>
    <s v="Yes"/>
    <s v="Yes"/>
    <s v="v12.9"/>
    <s v="v12.9"/>
    <s v="v12.9"/>
    <s v="v12.9"/>
    <s v="v12.9"/>
    <x v="20"/>
    <d v="2022-06-21T00:00:00"/>
    <d v="2022-06-21T00:00:00"/>
    <d v="2022-06-21T00:00:00"/>
    <d v="2022-06-2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Planned"/>
    <s v="Pilot project slowed down when Dept of Corrections staff changed and method of connectivity between DHHS and DOC shifted to API from more traditional sFTP. "/>
    <m/>
    <m/>
    <s v="Yes"/>
    <m/>
    <x v="0"/>
    <s v="Unchecked"/>
    <s v="Checked"/>
    <s v="Unchecked"/>
    <s v="Unchecked"/>
    <m/>
    <x v="1"/>
    <s v="upgrade process:  12.9 in test. Migrating reports, A decision has been made on 12.9 vs 13. The PHL staff who was leading this effort has dropped to part-time and a new LIMS admin has been hired (W Lemothe).     ETOR:  Project with DOC; awaiting DOC to choose a method of connectivity with SoNH network. Will resume when DOC ready.   "/>
    <x v="74"/>
    <n v="36977"/>
    <x v="74"/>
    <n v="67344"/>
    <n v="67564"/>
    <x v="65"/>
    <s v="Microbiology Testing Laboratory, Virology Testing Laboratory, Sexually Transmitted Infections Testing Laboratory, Arboviral Testing Laboratory , HIV Testing Laboratory.  Note:    For COVID Testing,  PHL has 122 facilities using the web portal for both submitting tests and receiving reports.  These facilities include nursing homes, long-term care facilities, state and federal prisons, visiting nurse programs, and local health departments.    For  STD programs, PHL has only two facilities, 2 local health departments, who submit samples and receive reports via our web-portal.           For samples submitted for epidemiological studies,  PHL has 17 hospital facilities who receive reports via  web portal   "/>
    <n v="0"/>
    <n v="0"/>
    <n v="0"/>
    <n v="0"/>
    <m/>
  </r>
  <r>
    <x v="38"/>
    <s v="ELC BP3 Health Information Systems Performance Measures (C1, CARES, ED, EDE, DMI(C2))"/>
    <x v="2"/>
    <x v="0"/>
    <x v="0"/>
    <x v="0"/>
    <s v="Horizon (ChemWare)"/>
    <s v="Horizon (ChemWare)"/>
    <x v="27"/>
    <x v="27"/>
    <x v="27"/>
    <x v="27"/>
    <x v="27"/>
    <x v="0"/>
    <m/>
    <m/>
    <m/>
    <m/>
    <x v="1"/>
    <s v="Some"/>
    <s v="Some"/>
    <s v="Some"/>
    <s v="No"/>
    <s v="Yes"/>
    <s v="Yes"/>
    <s v="Yes"/>
    <s v="Yes"/>
    <s v="Yes"/>
    <s v="v12.9"/>
    <s v="v12.9"/>
    <s v="v12.9"/>
    <s v="v12.9"/>
    <s v="v12.9"/>
    <x v="20"/>
    <d v="2022-06-21T00:00:00"/>
    <d v="2022-06-21T00:00:00"/>
    <d v="2022-06-21T00:00:00"/>
    <d v="2022-06-2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Planned"/>
    <s v="Pilot project slowed down/stopped when Dept of Corrections staff changed and method of connectivity between DHHS and DOC shifted to API from more traditional sFTP.  Unsure whether we can expect DOC  to reengage; AK, Q4: Interest from health departments so NH team thinking of steering more towards them. No updates re: DOC"/>
    <m/>
    <m/>
    <s v="Yes"/>
    <m/>
    <x v="0"/>
    <s v="Unchecked"/>
    <s v="Checked"/>
    <s v="Unchecked"/>
    <s v="Unchecked"/>
    <m/>
    <x v="1"/>
    <s v="upgrade process:  12.9 in test. Migrating reports, A decision has been made on 12.9 vs 13. The PHL staff who was leading this effort has dropped to part-time and a new LIMS admin has been hired (W Lamothe).     ETOR:  Project with DOC; awaiting DOC to choose a method of connectivity with SoNH network. Will resume when DOC ready.   "/>
    <x v="75"/>
    <n v="17567"/>
    <x v="75"/>
    <n v="19075"/>
    <n v="19129"/>
    <x v="66"/>
    <s v="Micro, Virology, STD, Arboviral, HIV"/>
    <n v="0"/>
    <n v="0"/>
    <n v="1"/>
    <n v="1"/>
    <m/>
  </r>
  <r>
    <x v="39"/>
    <s v="ELC BP3 Health Information Systems Performance Measures (C1, CARES, ED, EDE, DMI(C2))"/>
    <x v="0"/>
    <x v="8"/>
    <x v="8"/>
    <x v="8"/>
    <s v="Harvest (Orchard)"/>
    <s v="Harvest (Orchard)"/>
    <x v="28"/>
    <x v="28"/>
    <x v="28"/>
    <x v="28"/>
    <x v="28"/>
    <x v="0"/>
    <m/>
    <m/>
    <m/>
    <m/>
    <x v="1"/>
    <s v="Some"/>
    <s v="Some"/>
    <s v="Some"/>
    <s v="Some"/>
    <s v="Yes"/>
    <s v="Yes"/>
    <s v="Yes"/>
    <s v="Yes"/>
    <s v="Yes"/>
    <s v="Copia/Sequoia"/>
    <s v="Copia/Sequoia"/>
    <s v="Copia/Sequoia"/>
    <s v="Copia/Sequoia"/>
    <s v="Copia/Sequoia"/>
    <x v="21"/>
    <d v="2022-06-06T00:00:00"/>
    <d v="2022-06-06T00:00:00"/>
    <d v="2022-06-06T00:00:00"/>
    <d v="2022-06-06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5.1"/>
    <s v="In Process/Planned"/>
    <s v="Checked"/>
    <s v="Checked"/>
    <s v="Unchecked"/>
    <s v="Unchecked"/>
    <s v="Planned"/>
    <s v="Once we finish our LIMS upgrade, we plan to circle around and start implementing Bi-lateral HL7 interfaces for specific sites as requested."/>
    <m/>
    <m/>
    <s v="Yes"/>
    <m/>
    <x v="0"/>
    <s v="Unchecked"/>
    <s v="Unchecked"/>
    <s v="Checked"/>
    <s v="Unchecked"/>
    <m/>
    <x v="1"/>
    <s v="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
    <x v="76"/>
    <n v="54105"/>
    <x v="76"/>
    <n v="0"/>
    <n v="54105"/>
    <x v="12"/>
    <s v="None as of Now"/>
    <n v="0"/>
    <n v="0"/>
    <n v="11"/>
    <n v="15"/>
    <m/>
  </r>
  <r>
    <x v="39"/>
    <s v="ELC BP3 Health Information Systems Performance Measures (C1, CARES, ED, EDE, DMI(C2))"/>
    <x v="1"/>
    <x v="8"/>
    <x v="8"/>
    <x v="8"/>
    <s v="Harvest (Orchard)"/>
    <s v="Harvest (Orchard)"/>
    <x v="28"/>
    <x v="28"/>
    <x v="28"/>
    <x v="28"/>
    <x v="28"/>
    <x v="0"/>
    <m/>
    <m/>
    <m/>
    <m/>
    <x v="1"/>
    <s v="Some"/>
    <s v="Some"/>
    <s v="Some"/>
    <s v="Some"/>
    <s v="Yes"/>
    <s v="Yes"/>
    <s v="Yes"/>
    <s v="Yes"/>
    <s v="Yes"/>
    <s v="Copia/Sequoia"/>
    <s v="Copia/Sequoia"/>
    <s v="Copia/Sequoia"/>
    <s v="Copia/Sequoia"/>
    <s v="Copia/Sequoia"/>
    <x v="21"/>
    <d v="2022-06-06T00:00:00"/>
    <d v="2022-06-06T00:00:00"/>
    <d v="2022-06-06T00:00:00"/>
    <d v="2022-06-06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5.1"/>
    <s v="In Process/Planned"/>
    <s v="Checked"/>
    <s v="Checked"/>
    <s v="Unchecked"/>
    <s v="Unchecked"/>
    <s v="Planned"/>
    <s v="Once we finish our LIMS upgrade, we plan to circle around and start implementing Bi-lateral HL7 interfaces for specific sites as requested."/>
    <m/>
    <m/>
    <s v="Yes"/>
    <m/>
    <x v="0"/>
    <s v="Unchecked"/>
    <s v="Unchecked"/>
    <s v="Checked"/>
    <s v="Unchecked"/>
    <m/>
    <x v="1"/>
    <s v="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
    <x v="77"/>
    <n v="31488"/>
    <x v="77"/>
    <n v="0"/>
    <n v="31488"/>
    <x v="12"/>
    <s v="If &quot;Fully implemented&quot; is considered a bi-lateral HL7 interface between our LIMS and a providers EHR then, we currently do not have any interfaces built yet.  We do have plans to build out projects with certain providers once our LIMS is fully upgraded.  However, we do have 90% of our providers using our Online Ordering System."/>
    <n v="0"/>
    <n v="0"/>
    <n v="26"/>
    <n v="73"/>
    <m/>
  </r>
  <r>
    <x v="39"/>
    <s v="ELC BP3 Health Information Systems Performance Measures (C1, CARES, ED, EDE, DMI(C2))"/>
    <x v="2"/>
    <x v="8"/>
    <x v="8"/>
    <x v="8"/>
    <s v="Harvest (Orchard)"/>
    <s v="Harvest (Orchard)"/>
    <x v="28"/>
    <x v="28"/>
    <x v="28"/>
    <x v="28"/>
    <x v="28"/>
    <x v="0"/>
    <m/>
    <m/>
    <m/>
    <m/>
    <x v="1"/>
    <s v="Some"/>
    <s v="Some"/>
    <s v="Some"/>
    <s v="Some"/>
    <s v="Yes"/>
    <s v="Yes"/>
    <s v="Yes"/>
    <s v="Yes"/>
    <s v="Yes"/>
    <s v="Copia/Sequoia"/>
    <s v="Copia/Sequoia"/>
    <s v="Copia/Sequoia"/>
    <s v="Copia/Sequoia"/>
    <s v="Copia/Sequoia"/>
    <x v="22"/>
    <d v="2021-01-31T00:00:00"/>
    <d v="2023-01-31T00:00:00"/>
    <d v="2023-01-31T00:00:00"/>
    <d v="2023-01-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5.1"/>
    <s v="In Process/Planned"/>
    <s v="Checked"/>
    <s v="Checked"/>
    <s v="Unchecked"/>
    <s v="Unchecked"/>
    <s v="Planned"/>
    <s v="Once we finish our LIMS upgrade, we plan to circle around and start implementing Bi-lateral HL7 interfaces for specific sites as requested."/>
    <m/>
    <m/>
    <s v="Yes"/>
    <m/>
    <x v="0"/>
    <s v="Unchecked"/>
    <s v="Unchecked"/>
    <s v="Checked"/>
    <s v="Unchecked"/>
    <m/>
    <x v="1"/>
    <s v="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AK: Copia, NJ's outreach application (online ordering/reporting mechanism) is live. POC module will go live next week. Enterprise application (in-lab software upgrade) will start production in a couple weeks and anticipate completion is early 2023. Working with APHL and CDC to get Binex tests on 2.5, which will be live next week. As upgrade LIMS system, tests will be moved up to new system and will be pushing out 2.5.1 messages."/>
    <x v="78"/>
    <n v="30167"/>
    <x v="78"/>
    <n v="0"/>
    <n v="30167"/>
    <x v="12"/>
    <s v="0 as of now."/>
    <n v="0"/>
    <n v="0"/>
    <n v="29"/>
    <n v="90"/>
    <m/>
  </r>
  <r>
    <x v="40"/>
    <s v="ELC BP3 Health Information Systems Performance Measures (C1, CARES, ED, EDE, DMI(C2))"/>
    <x v="0"/>
    <x v="4"/>
    <x v="4"/>
    <x v="4"/>
    <s v="LabWare"/>
    <s v="LabWare"/>
    <x v="29"/>
    <x v="29"/>
    <x v="29"/>
    <x v="29"/>
    <x v="29"/>
    <x v="0"/>
    <m/>
    <m/>
    <m/>
    <m/>
    <x v="4"/>
    <s v="No"/>
    <s v="Some"/>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m/>
    <s v="Checked"/>
    <s v="Checked"/>
    <s v="Checked"/>
    <s v="Unchecked"/>
    <s v="Planned"/>
    <s v="Electronic Ordering only, Spring 2022"/>
    <m/>
    <m/>
    <s v="Yes"/>
    <m/>
    <x v="0"/>
    <s v="Unchecked"/>
    <s v="Unchecked"/>
    <s v="Unchecked"/>
    <s v="Checked"/>
    <s v="NMDOH has created a local instance for ordering"/>
    <x v="1"/>
    <s v="Lab can report electronically.  COVID-19 has create a situation where testing in the Public Health Offices have had to create a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possibility in the future to interface the lab instruments into the NM LIMs."/>
    <x v="9"/>
    <m/>
    <x v="9"/>
    <m/>
    <m/>
    <x v="9"/>
    <m/>
    <m/>
    <n v="0"/>
    <m/>
    <n v="1"/>
    <m/>
  </r>
  <r>
    <x v="40"/>
    <s v="ELC BP3 Health Information Systems Performance Measures (C1, CARES, ED, EDE, DMI(C2))"/>
    <x v="1"/>
    <x v="4"/>
    <x v="4"/>
    <x v="4"/>
    <s v="LabWare"/>
    <s v="LabWare"/>
    <x v="29"/>
    <x v="29"/>
    <x v="29"/>
    <x v="29"/>
    <x v="29"/>
    <x v="0"/>
    <m/>
    <m/>
    <m/>
    <m/>
    <x v="4"/>
    <s v="No"/>
    <s v="Some"/>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m/>
    <s v="Checked"/>
    <s v="Checked"/>
    <s v="Checked"/>
    <s v="Unchecked"/>
    <s v="Planned"/>
    <s v="Electronic Ordering only, Spring 2022"/>
    <m/>
    <m/>
    <s v="Yes"/>
    <m/>
    <x v="0"/>
    <s v="Unchecked"/>
    <s v="Unchecked"/>
    <s v="Unchecked"/>
    <s v="Checked"/>
    <s v="NMDOH has created a local instance for ordering"/>
    <x v="1"/>
    <s v="Lab can report electronically.  COVID-19 has create a situation where testing in the Public Health Offices have had to create a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possibility in the future to interface the lab instruments into the NM LIMs."/>
    <x v="79"/>
    <n v="64524"/>
    <x v="79"/>
    <n v="129048"/>
    <n v="193572"/>
    <x v="67"/>
    <s v="Clinical Testing in the General Microbiology, Virology/Serology and Molecular Biology sections.  The medical investigator can also electronically order testing."/>
    <n v="0"/>
    <n v="1"/>
    <n v="2"/>
    <n v="1"/>
    <m/>
  </r>
  <r>
    <x v="40"/>
    <s v="ELC BP3 Health Information Systems Performance Measures (C1, CARES, ED, EDE, DMI(C2))"/>
    <x v="2"/>
    <x v="4"/>
    <x v="4"/>
    <x v="4"/>
    <s v="LabWare"/>
    <s v="Other"/>
    <x v="29"/>
    <x v="29"/>
    <x v="29"/>
    <x v="29"/>
    <x v="5"/>
    <x v="0"/>
    <m/>
    <m/>
    <m/>
    <s v="N/A"/>
    <x v="4"/>
    <s v="No"/>
    <s v="Some"/>
    <s v="No"/>
    <s v="N/A"/>
    <s v="No"/>
    <s v="No"/>
    <s v="No"/>
    <s v="No"/>
    <s v="N/A"/>
    <m/>
    <m/>
    <m/>
    <m/>
    <m/>
    <x v="4"/>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Planned"/>
    <s v="Actively working on implementation for ordering and reporting, should be in place by December 2022."/>
    <m/>
    <m/>
    <s v="Yes"/>
    <m/>
    <x v="0"/>
    <s v="Unchecked"/>
    <s v="Unchecked"/>
    <s v="Unchecked"/>
    <s v="Checked"/>
    <s v="NMDOH has created a local instance for ordering"/>
    <x v="1"/>
    <s v="The lab can report electronically.  COVID-19 has created a situation where testing in the Public Health Offices has had to create an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a possibility in the future to interface the lab instruments into the NM LIMs."/>
    <x v="80"/>
    <n v="35423"/>
    <x v="80"/>
    <n v="70846"/>
    <n v="106269"/>
    <x v="67"/>
    <s v="Clinical testing in the General Microbiology, Virology/Serology and Molecular Biology sections. The medical investigator can also order tests and view results using the interface."/>
    <n v="0"/>
    <n v="1"/>
    <n v="2"/>
    <n v="1"/>
    <m/>
  </r>
  <r>
    <x v="41"/>
    <s v="ELC BP3 Health Information Systems Performance Measures (C1, CARES, ED, EDE, DMI(C2))"/>
    <x v="0"/>
    <x v="1"/>
    <x v="1"/>
    <x v="1"/>
    <s v="STARLIMS"/>
    <s v="STARLIMS"/>
    <x v="30"/>
    <x v="30"/>
    <x v="30"/>
    <x v="30"/>
    <x v="30"/>
    <x v="0"/>
    <m/>
    <m/>
    <m/>
    <m/>
    <x v="4"/>
    <s v="No"/>
    <s v="No"/>
    <s v="No"/>
    <s v="No"/>
    <s v="Yes"/>
    <s v="Yes"/>
    <s v="Yes"/>
    <s v="Yes"/>
    <s v="Yes"/>
    <n v="12"/>
    <n v="12"/>
    <n v="12"/>
    <n v="12"/>
    <n v="12"/>
    <x v="10"/>
    <d v="2021-12-31T00:00:00"/>
    <d v="2021-12-31T00:00:00"/>
    <d v="2021-12-31T00:00:00"/>
    <d v="2021-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In Process/Planned"/>
    <s v="Yes, HL7 2.3.1"/>
    <s v="No"/>
    <s v="Checked"/>
    <s v="Checked"/>
    <s v="Checked"/>
    <s v="Unchecked"/>
    <s v="Yes"/>
    <m/>
    <m/>
    <s v="Both Electronic Ordering and Reporting"/>
    <s v="Planned"/>
    <s v="Once the STARLIMS V12 upgrade is complete"/>
    <x v="1"/>
    <s v="Unchecked"/>
    <s v="Unchecked"/>
    <s v="Unchecked"/>
    <s v="Unchecked"/>
    <m/>
    <x v="2"/>
    <s v="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
    <x v="9"/>
    <m/>
    <x v="9"/>
    <m/>
    <m/>
    <x v="9"/>
    <m/>
    <m/>
    <m/>
    <m/>
    <m/>
    <m/>
  </r>
  <r>
    <x v="41"/>
    <s v="ELC BP3 Health Information Systems Performance Measures (C1, CARES, ED, EDE, DMI(C2))"/>
    <x v="1"/>
    <x v="1"/>
    <x v="1"/>
    <x v="1"/>
    <s v="STARLIMS"/>
    <s v="STARLIMS"/>
    <x v="30"/>
    <x v="30"/>
    <x v="30"/>
    <x v="30"/>
    <x v="30"/>
    <x v="0"/>
    <m/>
    <m/>
    <m/>
    <m/>
    <x v="4"/>
    <s v="No"/>
    <s v="No"/>
    <s v="No"/>
    <s v="No"/>
    <s v="Yes"/>
    <s v="Yes"/>
    <s v="Yes"/>
    <s v="Yes"/>
    <s v="Yes"/>
    <n v="12"/>
    <n v="12"/>
    <n v="12"/>
    <n v="12"/>
    <n v="12"/>
    <x v="10"/>
    <d v="2021-12-31T00:00:00"/>
    <d v="2021-12-31T00:00:00"/>
    <d v="2021-12-31T00:00:00"/>
    <d v="2021-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In Process/Planned"/>
    <s v="Yes, HL7 2.3.1"/>
    <s v="No"/>
    <s v="Checked"/>
    <s v="Checked"/>
    <s v="Checked"/>
    <s v="Unchecked"/>
    <s v="Yes"/>
    <m/>
    <m/>
    <s v="Both Electronic Ordering and Reporting"/>
    <s v="Planned"/>
    <s v="Once the STARLIMS V12 upgrade is complete"/>
    <x v="1"/>
    <s v="Unchecked"/>
    <s v="Unchecked"/>
    <s v="Unchecked"/>
    <s v="Unchecked"/>
    <m/>
    <x v="2"/>
    <s v="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
    <x v="81"/>
    <n v="76414"/>
    <x v="81"/>
    <n v="75354"/>
    <n v="75990"/>
    <x v="68"/>
    <s v="eCW, CovidAPP, Genome Testing"/>
    <n v="24"/>
    <n v="2"/>
    <n v="0"/>
    <n v="0"/>
    <m/>
  </r>
  <r>
    <x v="41"/>
    <s v="ELC BP3 Health Information Systems Performance Measures (C1, CARES, ED, EDE, DMI(C2))"/>
    <x v="2"/>
    <x v="1"/>
    <x v="1"/>
    <x v="1"/>
    <s v="STARLIMS"/>
    <s v="STARLIMS"/>
    <x v="30"/>
    <x v="30"/>
    <x v="30"/>
    <x v="30"/>
    <x v="30"/>
    <x v="0"/>
    <m/>
    <m/>
    <m/>
    <m/>
    <x v="4"/>
    <s v="No"/>
    <s v="No"/>
    <s v="No"/>
    <s v="No"/>
    <s v="Yes"/>
    <s v="Yes"/>
    <s v="Yes"/>
    <s v="Yes"/>
    <s v="Yes"/>
    <n v="12"/>
    <n v="12"/>
    <n v="12"/>
    <n v="12"/>
    <n v="12"/>
    <x v="9"/>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In Process/Planned"/>
    <s v="Yes, HL7 2.3.1"/>
    <s v="No"/>
    <s v="Checked"/>
    <s v="Checked"/>
    <s v="Checked"/>
    <s v="Unchecked"/>
    <s v="Yes"/>
    <m/>
    <m/>
    <s v="Both Electronic Ordering and Reporting"/>
    <s v="Planned"/>
    <s v="Once the STARLIMS V12 upgrade is complete"/>
    <x v="1"/>
    <s v="Unchecked"/>
    <s v="Unchecked"/>
    <s v="Unchecked"/>
    <s v="Unchecked"/>
    <m/>
    <x v="2"/>
    <s v="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AK: Delayed transition of upgraded LIMS due to COVID surge. NV team is starting to transition SARS-COV-2 over now, and then will move clinical testing in stages so can validate at each phase. By end of 2022, all clinical testing should be transitioned over, and then environmental transition will happen the first part of 2023. NV team is also setting up 3 more HL7 interfaces with more rural facilities. Test messages are flowing with PHLIP in test message suite, and NBS is nearly complete."/>
    <x v="82"/>
    <n v="131641"/>
    <x v="82"/>
    <n v="121269"/>
    <n v="174761"/>
    <x v="69"/>
    <s v="NSPHL - Patagonia (WCHD Clinic and COVID testing)  NSPHL - EpiTrax (SNPHL COVID testing)  NSPHL - eClinical Works (CCHHS Clinic and COVID testing)  SNHD-eCW, CovidApp, Genome Testing    "/>
    <n v="24"/>
    <n v="2"/>
    <n v="0"/>
    <n v="0"/>
    <m/>
  </r>
  <r>
    <x v="42"/>
    <s v="ELC BP3 Health Information Systems Performance Measures (C1, CARES, ED, EDE, DMI(C2))"/>
    <x v="0"/>
    <x v="6"/>
    <x v="6"/>
    <x v="6"/>
    <s v="Custom"/>
    <s v="Custom"/>
    <x v="31"/>
    <x v="31"/>
    <x v="31"/>
    <x v="31"/>
    <x v="31"/>
    <x v="8"/>
    <s v="CLIMS"/>
    <s v="CLIMS"/>
    <s v="CLIMS"/>
    <s v="CLIMS"/>
    <x v="1"/>
    <s v="Some"/>
    <s v="Some"/>
    <s v="Some"/>
    <s v="Some"/>
    <s v="No"/>
    <s v="No"/>
    <s v="No"/>
    <s v="No"/>
    <s v="No"/>
    <m/>
    <m/>
    <m/>
    <m/>
    <m/>
    <x v="4"/>
    <m/>
    <m/>
    <m/>
    <m/>
    <s v="Yes"/>
    <s v="Yes"/>
    <s v="Yes"/>
    <s v="Yes"/>
    <s v="Yes"/>
    <s v="Custom"/>
    <s v="Custom"/>
    <s v="Custom"/>
    <s v="Custom"/>
    <s v="Custom"/>
    <s v="CLIMS Modernization"/>
    <s v="CLIMS Modernization"/>
    <s v="CLIMS Modernization"/>
    <s v="CLIMS Modernization"/>
    <s v="CLIMS Modernization"/>
    <d v="2024-03-01T00:00:00"/>
    <d v="2024-03-01T00:00:00"/>
    <d v="2024-03-01T00:00:00"/>
    <d v="2024-03-01T00:00:00"/>
    <d v="2024-03-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Electronic Ordering (Lab Electronic Order Interface, LOI)"/>
    <s v="Yes"/>
    <m/>
    <x v="0"/>
    <s v="Unchecked"/>
    <s v="Unchecked"/>
    <s v="Unchecked"/>
    <s v="Checked"/>
    <s v="Custom (In-house)"/>
    <x v="1"/>
    <s v="Custom LIMS are constantly in a state of enhancements. Versions don't have much meaning since it's in a constant state of enhancements    Migrating to a new platform by March 2022, being rolled out module by module. CLIMS is a suite of applications. Receive HL7 orders in and have a web portal to support both electronic ordering and reporting.     Moving to a new system, but CLIMS will be onboard throughout the transition and as modules are stood up, CLIMS will be retired. No new date for the transition, but it will be past March 2022.      YA: Working toward a March 2022 upgrade date."/>
    <x v="83"/>
    <n v="17577"/>
    <x v="83"/>
    <n v="85963"/>
    <n v="86079"/>
    <x v="70"/>
    <s v="CLIMS   Natus (A.K.A. Newborn Screening)"/>
    <n v="4"/>
    <n v="4"/>
    <n v="119"/>
    <n v="12"/>
    <m/>
  </r>
  <r>
    <x v="42"/>
    <s v="ELC BP3 Health Information Systems Performance Measures (C1, CARES, ED, EDE, DMI(C2))"/>
    <x v="1"/>
    <x v="6"/>
    <x v="6"/>
    <x v="6"/>
    <s v="Custom"/>
    <s v="Custom"/>
    <x v="31"/>
    <x v="31"/>
    <x v="31"/>
    <x v="31"/>
    <x v="31"/>
    <x v="8"/>
    <s v="CLIMS"/>
    <s v="CLIMS"/>
    <s v="CLIMS"/>
    <s v="CLIMS"/>
    <x v="1"/>
    <s v="Some"/>
    <s v="Some"/>
    <s v="Some"/>
    <s v="Some"/>
    <s v="No"/>
    <s v="No"/>
    <s v="No"/>
    <s v="No"/>
    <s v="No"/>
    <m/>
    <m/>
    <m/>
    <m/>
    <m/>
    <x v="4"/>
    <m/>
    <m/>
    <m/>
    <m/>
    <s v="Yes"/>
    <s v="Yes"/>
    <s v="Yes"/>
    <s v="Yes"/>
    <s v="Yes"/>
    <s v="Custom"/>
    <s v="Custom"/>
    <s v="Custom"/>
    <s v="Custom"/>
    <s v="Custom"/>
    <s v="CLIMS Modernization"/>
    <s v="CLIMS Modernization"/>
    <s v="CLIMS Modernization"/>
    <s v="CLIMS Modernization"/>
    <s v="CLIMS Modernization"/>
    <d v="2024-03-01T00:00:00"/>
    <d v="2024-03-01T00:00:00"/>
    <d v="2024-03-01T00:00:00"/>
    <d v="2024-03-01T00:00:00"/>
    <d v="2024-03-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Electronic Ordering (Lab Electronic Order Interface, LOI)"/>
    <s v="Yes"/>
    <m/>
    <x v="0"/>
    <s v="Unchecked"/>
    <s v="Unchecked"/>
    <s v="Unchecked"/>
    <s v="Checked"/>
    <s v="Custom (In-house)"/>
    <x v="1"/>
    <s v="Custom LIMS are constantly in a state of enhancements. Versions don't have much meaning since it's in a constant state of enhancements    Migrating to a new platform by March 2024, being rolled out module by module. CLIMS is a suite of applications. Receive HL7 orders in and have a web portal to support both electronic ordering and reporting.     Moving to a new system, but CLIMS Classic will be online throughout the transition and as modules are stood up, CLIMS Classic will be retired. No new date for the transition, but it will be past March 2024.      YA: Working toward a March 2024 upgrade date."/>
    <x v="84"/>
    <n v="15358"/>
    <x v="84"/>
    <n v="43459"/>
    <n v="48662"/>
    <x v="71"/>
    <s v="CLIMS Natus (A.K.A. Newborn Screening)  "/>
    <n v="4"/>
    <n v="2"/>
    <n v="335"/>
    <n v="13"/>
    <m/>
  </r>
  <r>
    <x v="42"/>
    <s v="ELC BP3 Health Information Systems Performance Measures (C1, CARES, ED, EDE, DMI(C2))"/>
    <x v="2"/>
    <x v="6"/>
    <x v="6"/>
    <x v="6"/>
    <s v="Custom"/>
    <s v="Custom"/>
    <x v="31"/>
    <x v="31"/>
    <x v="31"/>
    <x v="31"/>
    <x v="31"/>
    <x v="8"/>
    <s v="CLIMS"/>
    <s v="CLIMS"/>
    <s v="CLIMS"/>
    <s v="CLIMS"/>
    <x v="1"/>
    <s v="Some"/>
    <s v="Some"/>
    <s v="Some"/>
    <s v="Some"/>
    <s v="No"/>
    <s v="No"/>
    <s v="No"/>
    <s v="No"/>
    <s v="No"/>
    <m/>
    <m/>
    <m/>
    <m/>
    <m/>
    <x v="4"/>
    <m/>
    <m/>
    <m/>
    <m/>
    <s v="Yes"/>
    <s v="Yes"/>
    <s v="Yes"/>
    <s v="Yes"/>
    <s v="Yes"/>
    <s v="Custom"/>
    <s v="Custom"/>
    <s v="Custom"/>
    <s v="Custom"/>
    <s v="Custom"/>
    <s v="CLIMS Modernization"/>
    <s v="CLIMS Modernization"/>
    <s v="CLIMS Modernization"/>
    <s v="CLIMS Modernization"/>
    <s v="CLIMS Modernization"/>
    <d v="2024-03-01T00:00:00"/>
    <d v="2024-03-01T00:00:00"/>
    <d v="2024-03-01T00:00:00"/>
    <d v="2024-03-01T00:00:00"/>
    <d v="2024-03-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HL7 2.5.1"/>
    <s v="Checked"/>
    <s v="Checked"/>
    <s v="Checked"/>
    <s v="Checked"/>
    <s v="Yes"/>
    <m/>
    <m/>
    <s v="Electronic Ordering (Lab Electronic Order Interface, LOI)"/>
    <s v="Yes"/>
    <m/>
    <x v="0"/>
    <s v="Unchecked"/>
    <s v="Unchecked"/>
    <s v="Unchecked"/>
    <s v="Checked"/>
    <s v="Custom (In-house)"/>
    <x v="1"/>
    <s v="Custom LIMS are constantly in a state of enhancements. Versions don't have much meaning since it's in a constant state of enhancements    Migrating to a new platform by March 2024, being rolled out module by module. CLIMS is a suite of applications. Receive HL7 orders in and have a web portal to support both electronic ordering and reporting.     Moving to a new system, but CLIMS Classic will be online throughout the transition and as modules are stood up, CLIMS Classic will be retired. No new date for the transition, but it will be past March 2024.      YA: Working toward a March 2024 upgrade date.  AK, Q3: Upgrade ongoing.  AK, Q4: "/>
    <x v="85"/>
    <n v="10242"/>
    <x v="85"/>
    <n v="41088"/>
    <n v="43846"/>
    <x v="72"/>
    <s v="CLIMS, Natus (A.K.A. Newborn Screening)"/>
    <n v="4"/>
    <n v="2"/>
    <n v="331"/>
    <n v="16"/>
    <m/>
  </r>
  <r>
    <x v="43"/>
    <s v="ELC BP3 Health Information Systems Performance Measures (C1, CARES, ED, EDE, DMI(C2))"/>
    <x v="0"/>
    <x v="1"/>
    <x v="1"/>
    <x v="1"/>
    <s v="STARLIMS"/>
    <s v="STARLIMS"/>
    <x v="32"/>
    <x v="32"/>
    <x v="32"/>
    <x v="32"/>
    <x v="32"/>
    <x v="0"/>
    <m/>
    <m/>
    <m/>
    <m/>
    <x v="1"/>
    <s v="Some"/>
    <s v="Some"/>
    <s v="Some"/>
    <s v="Some"/>
    <s v="Yes"/>
    <s v="Yes"/>
    <s v="Yes"/>
    <s v="Yes"/>
    <s v="Yes"/>
    <n v="12"/>
    <n v="12"/>
    <n v="12"/>
    <n v="12"/>
    <n v="12"/>
    <x v="10"/>
    <d v="2021-12-31T00:00:00"/>
    <d v="2021-12-31T00:00:00"/>
    <d v="2021-12-31T00:00:00"/>
    <d v="2021-12-31T00:00:00"/>
    <s v="Yes"/>
    <s v="Yes"/>
    <s v="Yes"/>
    <s v="Yes"/>
    <s v="Yes"/>
    <s v="Other"/>
    <s v="Other"/>
    <s v="Other"/>
    <s v="Other"/>
    <s v="Other"/>
    <s v="Cerner"/>
    <s v="Cerner"/>
    <s v="Cerner"/>
    <s v="Cerner"/>
    <s v="Cerner"/>
    <d v="2022-07-31T00:00:00"/>
    <d v="2022-07-31T00:00:00"/>
    <d v="2022-07-31T00:00:00"/>
    <d v="2022-07-31T00:00:00"/>
    <d v="2022-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1"/>
    <x v="0"/>
    <s v="Yes"/>
    <s v="Yes, HL7 2.3.1"/>
    <s v="Yes, HL7 2.3.1"/>
    <s v="Checked"/>
    <s v="Checked"/>
    <s v="Checked"/>
    <s v="Unchecked"/>
    <s v="Planned"/>
    <s v="XML currently, not HL7. LIMS accepts XML messages not HL7. Cerner product will have HL7 capabilities"/>
    <m/>
    <m/>
    <s v="Yes"/>
    <m/>
    <x v="0"/>
    <s v="Unchecked"/>
    <s v="Unchecked"/>
    <s v="Unchecked"/>
    <s v="Checked"/>
    <s v="Homegrown"/>
    <x v="1"/>
    <s v="Starlims vendor is sun setting the Starlims version 10.7 in October 2019 and has warned NYC Public Health Lab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Should be completed by the end of the year"/>
    <x v="86"/>
    <n v="89748"/>
    <x v="86"/>
    <n v="84980"/>
    <n v="89748"/>
    <x v="73"/>
    <m/>
    <n v="0"/>
    <n v="0"/>
    <n v="46"/>
    <n v="0"/>
    <m/>
  </r>
  <r>
    <x v="43"/>
    <s v="ELC BP3 Health Information Systems Performance Measures (C1, CARES, ED, EDE, DMI(C2))"/>
    <x v="1"/>
    <x v="1"/>
    <x v="1"/>
    <x v="1"/>
    <s v="STARLIMS"/>
    <s v="STARLIMS"/>
    <x v="32"/>
    <x v="32"/>
    <x v="32"/>
    <x v="32"/>
    <x v="32"/>
    <x v="0"/>
    <m/>
    <m/>
    <m/>
    <m/>
    <x v="1"/>
    <s v="Some"/>
    <s v="Some"/>
    <s v="Some"/>
    <s v="N/A"/>
    <s v="Yes"/>
    <s v="Yes"/>
    <s v="Yes"/>
    <s v="Yes"/>
    <s v="Yes"/>
    <n v="12"/>
    <n v="12"/>
    <n v="12"/>
    <n v="12"/>
    <n v="12"/>
    <x v="9"/>
    <d v="2022-12-31T00:00:00"/>
    <d v="2022-12-31T00:00:00"/>
    <d v="2022-12-31T00:00:00"/>
    <d v="2022-12-31T00:00:00"/>
    <s v="Yes"/>
    <s v="Yes"/>
    <s v="Yes"/>
    <s v="Yes"/>
    <s v="Yes"/>
    <s v="Other"/>
    <s v="Other"/>
    <s v="Other"/>
    <s v="Other"/>
    <s v="Other"/>
    <s v="Cerner"/>
    <s v="Cerner"/>
    <s v="Cerner"/>
    <s v="Cerner"/>
    <s v="Cerner"/>
    <d v="2023-07-31T00:00:00"/>
    <d v="2023-07-31T00:00:00"/>
    <d v="2023-07-31T00:00:00"/>
    <d v="2023-07-31T00:00:00"/>
    <d v="2023-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1"/>
    <x v="0"/>
    <s v="Yes"/>
    <s v="Yes, HL7 2.3.1"/>
    <s v="Yes, HL7 2.3.1"/>
    <s v="Checked"/>
    <s v="Checked"/>
    <s v="Checked"/>
    <s v="Unchecked"/>
    <s v="Planned"/>
    <s v="XML currently, not HL7. LIMS accepts XML messages not HL7. Cerner product will have HL7 capabilities"/>
    <m/>
    <m/>
    <s v="Yes"/>
    <m/>
    <x v="0"/>
    <s v="Unchecked"/>
    <s v="Unchecked"/>
    <s v="Unchecked"/>
    <s v="Checked"/>
    <s v="Homegrown"/>
    <x v="1"/>
    <s v="Starlims vendor is sun setting the Starlims version 10.7 in October 2019 and has warned NYC Public Health Lab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1/10/2022: Expected completion date is now end of 2022 it was delayed due to the reorganization of the vendor. NYC PHL team has had their kick-off call with Cerner. "/>
    <x v="87"/>
    <n v="163579"/>
    <x v="87"/>
    <n v="158480"/>
    <n v="162962"/>
    <x v="74"/>
    <s v="eOrder (web portal) is used for healthcare providers across NYC to sign up and place electronic orders that are interfaced with the PHL's STARLIMS Laboratory Information System. As of January 31, 2022 there are 245 submitters (healthcare providers) that are enrolled in eOrder.    The main LIMS system at PHL, STARLIMS, has a direct integration (EMR) with the following organizations:    - Office of Chief Medical Examiner  - STI Clinics  - Tuberculosis Clinics"/>
    <n v="0"/>
    <n v="0"/>
    <n v="46"/>
    <n v="0"/>
    <m/>
  </r>
  <r>
    <x v="43"/>
    <s v="ELC BP3 Health Information Systems Performance Measures (C1, CARES, ED, EDE, DMI(C2))"/>
    <x v="2"/>
    <x v="1"/>
    <x v="1"/>
    <x v="1"/>
    <s v="STARLIMS"/>
    <s v="STARLIMS"/>
    <x v="32"/>
    <x v="32"/>
    <x v="32"/>
    <x v="32"/>
    <x v="32"/>
    <x v="0"/>
    <m/>
    <m/>
    <m/>
    <m/>
    <x v="1"/>
    <s v="Some"/>
    <s v="Some"/>
    <s v="Some"/>
    <s v="N/A"/>
    <s v="Yes"/>
    <s v="Yes"/>
    <s v="Yes"/>
    <s v="Yes"/>
    <s v="Yes"/>
    <n v="12"/>
    <n v="12"/>
    <n v="12"/>
    <n v="12"/>
    <n v="12"/>
    <x v="9"/>
    <d v="2022-12-31T00:00:00"/>
    <d v="2022-12-31T00:00:00"/>
    <d v="2022-12-31T00:00:00"/>
    <d v="2022-12-31T00:00:00"/>
    <s v="Yes"/>
    <s v="Yes"/>
    <s v="Yes"/>
    <s v="Yes"/>
    <s v="Yes"/>
    <s v="Other"/>
    <s v="Other"/>
    <s v="Other"/>
    <s v="Other"/>
    <s v="Other"/>
    <s v="Cerner"/>
    <s v="Cerner"/>
    <s v="Cerner"/>
    <s v="Cerner"/>
    <s v="Cerner"/>
    <d v="2023-07-31T00:00:00"/>
    <d v="2023-07-31T00:00:00"/>
    <d v="2023-07-31T00:00:00"/>
    <d v="2023-07-31T00:00:00"/>
    <d v="2023-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1"/>
    <x v="0"/>
    <s v="Yes"/>
    <s v="Yes, HL7 2.3.1"/>
    <s v="Yes, HL7 2.3.1"/>
    <s v="Checked"/>
    <s v="Checked"/>
    <s v="Checked"/>
    <s v="Unchecked"/>
    <s v="Planned"/>
    <s v="XML currently, not HL7. LIMS accepts XML messages not HL7. Cerner product will have HL7 capabilities"/>
    <m/>
    <m/>
    <s v="Yes"/>
    <m/>
    <x v="0"/>
    <s v="Unchecked"/>
    <s v="Unchecked"/>
    <s v="Unchecked"/>
    <s v="Checked"/>
    <s v="Homegrown"/>
    <x v="1"/>
    <s v="Starlims vendor is sun setting the Starlims version 10.7 in October 2019 and has warned NYC PHL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1/10/2022: Expected completion date is now end of 2022 it was delayed due to the reorganization of the vendor. NYC PHL team has had their kick-off call with Cerner.   AK, Q3 STARLIMS update on hold right now due to vendor re-structuring. Have not received any updates from vendor when they anticipate starting the update."/>
    <x v="88"/>
    <n v="40202"/>
    <x v="88"/>
    <n v="37445"/>
    <n v="38167"/>
    <x v="75"/>
    <s v="N/A"/>
    <n v="0"/>
    <n v="0"/>
    <n v="46"/>
    <n v="1"/>
    <m/>
  </r>
  <r>
    <x v="44"/>
    <s v="ELC BP3 Health Information Systems Performance Measures (C1, CARES, ED, EDE, DMI(C2))"/>
    <x v="0"/>
    <x v="6"/>
    <x v="6"/>
    <x v="6"/>
    <m/>
    <s v="Custom"/>
    <x v="33"/>
    <x v="33"/>
    <x v="33"/>
    <x v="5"/>
    <x v="33"/>
    <x v="9"/>
    <s v="LITS"/>
    <s v="LITS"/>
    <m/>
    <s v="LITS"/>
    <x v="4"/>
    <s v="No"/>
    <s v="No"/>
    <s v="N/A"/>
    <s v="No"/>
    <s v="No"/>
    <s v="No"/>
    <s v="No"/>
    <s v="N/A"/>
    <s v="No"/>
    <m/>
    <m/>
    <m/>
    <m/>
    <m/>
    <x v="4"/>
    <m/>
    <m/>
    <m/>
    <m/>
    <s v="Yes"/>
    <s v="Yes"/>
    <s v="Yes"/>
    <s v="N/A"/>
    <s v="Yes"/>
    <s v="Other"/>
    <s v="Other"/>
    <s v="Other"/>
    <m/>
    <s v="Other"/>
    <s v="DSIG (Data Systems Integration Group)"/>
    <s v="DSIG (Data Systems Integration Group)"/>
    <s v="DSIG (Data Systems Integration Group)"/>
    <m/>
    <s v="DSIG (Data Systems Integration Group)"/>
    <d v="2022-06-30T00:00:00"/>
    <d v="2022-06-30T00:00:00"/>
    <d v="2022-06-30T00:00:00"/>
    <m/>
    <d v="2022-06-30T00:00:00"/>
    <s v="Yes - All tests configured (new tests and EUA tests can be quickly configured)"/>
    <s v="Yes - All tests configured (new tests and EUA tests can be quickly configured)"/>
    <s v="Yes - All tests configured (new tests and EUA tests can be quickly configured)"/>
    <s v="N/A - Not applicable"/>
    <s v="Yes - All tests configured (new tests and EUA tests can be quickly configured)"/>
    <s v="Yes"/>
    <x v="1"/>
    <x v="0"/>
    <s v="Yes"/>
    <s v="Yes, HL7 2.5.1"/>
    <s v="In Process/Planned"/>
    <s v="Checked"/>
    <s v="Checked"/>
    <s v="Unchecked"/>
    <s v="Checked"/>
    <s v="Planned"/>
    <s v="06-30-2022 new system functionality"/>
    <m/>
    <m/>
    <s v="Yes"/>
    <m/>
    <x v="2"/>
    <s v="Unchecked"/>
    <s v="Unchecked"/>
    <s v="Unchecked"/>
    <s v="Checked"/>
    <s v="ODH"/>
    <x v="1"/>
    <s v="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
    <x v="10"/>
    <n v="10163"/>
    <x v="12"/>
    <n v="0"/>
    <n v="8630"/>
    <x v="12"/>
    <s v="No systems or programs in our PHLoratory have implemented any ETOR. "/>
    <n v="0"/>
    <n v="0"/>
    <n v="0"/>
    <n v="0"/>
    <m/>
  </r>
  <r>
    <x v="44"/>
    <s v="ELC BP3 Health Information Systems Performance Measures (C1, CARES, ED, EDE, DMI(C2))"/>
    <x v="1"/>
    <x v="6"/>
    <x v="6"/>
    <x v="6"/>
    <m/>
    <s v="Custom"/>
    <x v="33"/>
    <x v="33"/>
    <x v="33"/>
    <x v="5"/>
    <x v="33"/>
    <x v="9"/>
    <s v="LITS"/>
    <s v="LITS"/>
    <m/>
    <s v="LITS"/>
    <x v="4"/>
    <s v="No"/>
    <s v="No"/>
    <s v="N/A"/>
    <s v="No"/>
    <s v="No"/>
    <s v="No"/>
    <s v="No"/>
    <s v="N/A"/>
    <s v="No"/>
    <m/>
    <m/>
    <m/>
    <m/>
    <m/>
    <x v="4"/>
    <m/>
    <m/>
    <m/>
    <m/>
    <s v="Yes"/>
    <s v="Yes"/>
    <s v="Yes"/>
    <s v="N/A"/>
    <s v="Yes"/>
    <s v="Other"/>
    <s v="Other"/>
    <s v="Other"/>
    <m/>
    <s v="Other"/>
    <s v="DSIG (Data Systems Integration Group)"/>
    <s v="DSIG (Data Systems Integration Group)"/>
    <s v="DSIG (Data Systems Integration Group)"/>
    <m/>
    <s v="DSIG (Data Systems Integration Group)"/>
    <d v="2022-06-30T00:00:00"/>
    <d v="2022-06-30T00:00:00"/>
    <d v="2022-06-30T00:00:00"/>
    <m/>
    <d v="2022-06-30T00:00:00"/>
    <s v="Yes - All tests configured (new tests and EUA tests can be quickly configured)"/>
    <s v="Yes - All tests configured (new tests and EUA tests can be quickly configured)"/>
    <s v="Yes - All tests configured (new tests and EUA tests can be quickly configured)"/>
    <s v="N/A - Not applicable"/>
    <s v="Yes - All tests configured (new tests and EUA tests can be quickly configured)"/>
    <s v="Yes"/>
    <x v="1"/>
    <x v="0"/>
    <s v="Yes"/>
    <s v="Yes, HL7 2.5.1"/>
    <s v="In Process/Planned"/>
    <s v="Checked"/>
    <s v="Checked"/>
    <s v="Unchecked"/>
    <s v="Checked"/>
    <s v="Planned"/>
    <s v="06-30-2022 new system functionality"/>
    <m/>
    <m/>
    <s v="Yes"/>
    <m/>
    <x v="2"/>
    <s v="Unchecked"/>
    <s v="Unchecked"/>
    <s v="Unchecked"/>
    <s v="Checked"/>
    <s v="ODH"/>
    <x v="1"/>
    <s v="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
    <x v="10"/>
    <n v="12821"/>
    <x v="12"/>
    <n v="0"/>
    <n v="10661"/>
    <x v="12"/>
    <s v="No systems or programs in our PHLoratory have implemented any ETOR."/>
    <n v="0"/>
    <n v="0"/>
    <n v="0"/>
    <n v="0"/>
    <m/>
  </r>
  <r>
    <x v="44"/>
    <s v="ELC BP3 Health Information Systems Performance Measures (C1, CARES, ED, EDE, DMI(C2))"/>
    <x v="2"/>
    <x v="6"/>
    <x v="6"/>
    <x v="6"/>
    <m/>
    <s v="Custom"/>
    <x v="33"/>
    <x v="33"/>
    <x v="33"/>
    <x v="5"/>
    <x v="33"/>
    <x v="9"/>
    <s v="LITS"/>
    <s v="LITS"/>
    <m/>
    <s v="LITS"/>
    <x v="4"/>
    <s v="No"/>
    <s v="No"/>
    <s v="N/A"/>
    <s v="No"/>
    <s v="No"/>
    <s v="No"/>
    <s v="No"/>
    <s v="N/A"/>
    <s v="No"/>
    <m/>
    <m/>
    <m/>
    <m/>
    <m/>
    <x v="4"/>
    <m/>
    <m/>
    <m/>
    <m/>
    <s v="Yes"/>
    <s v="Yes"/>
    <s v="Yes"/>
    <s v="N/A"/>
    <s v="Yes"/>
    <s v="Other"/>
    <s v="Other"/>
    <s v="Other"/>
    <m/>
    <s v="Other"/>
    <s v="DSIG (Data Systems Integration Group)"/>
    <s v="DSIG (Data Systems Integration Group)"/>
    <s v="DSIG (Data Systems Integration Group)"/>
    <m/>
    <s v="DSIG (Data Systems Integration Group)"/>
    <d v="2022-08-31T00:00:00"/>
    <d v="2022-08-31T00:00:00"/>
    <d v="2022-08-31T00:00:00"/>
    <m/>
    <d v="2022-08-31T00:00:00"/>
    <s v="Yes - All tests configured (new tests and EUA tests can be quickly configured)"/>
    <s v="Yes - All tests configured (new tests and EUA tests can be quickly configured)"/>
    <s v="Yes - All tests configured (new tests and EUA tests can be quickly configured)"/>
    <s v="N/A - Not applicable"/>
    <s v="Yes - All tests configured (new tests and EUA tests can be quickly configured)"/>
    <s v="Yes"/>
    <x v="1"/>
    <x v="0"/>
    <s v="Yes"/>
    <s v="Yes, HL7 2.5.1"/>
    <s v="In Process/Planned"/>
    <s v="Checked"/>
    <s v="Checked"/>
    <s v="Unchecked"/>
    <s v="Checked"/>
    <s v="Planned"/>
    <s v="08-31-2022 new system functionality"/>
    <m/>
    <m/>
    <s v="Yes"/>
    <m/>
    <x v="2"/>
    <s v="Unchecked"/>
    <s v="Unchecked"/>
    <s v="Unchecked"/>
    <s v="Checked"/>
    <s v="ODH"/>
    <x v="1"/>
    <s v="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AK, Q4: Will identify new go-live date in the next week or so, still finalizing. "/>
    <x v="10"/>
    <n v="8166"/>
    <x v="12"/>
    <n v="0"/>
    <n v="7390"/>
    <x v="12"/>
    <s v="No systems or programs in our PHLoratory have implemented any ETOR. "/>
    <n v="0"/>
    <n v="0"/>
    <n v="0"/>
    <n v="0"/>
    <m/>
  </r>
  <r>
    <x v="45"/>
    <s v="ELC BP3 Health Information Systems Performance Measures (C1, CARES, ED, EDE, DMI(C2))"/>
    <x v="0"/>
    <x v="4"/>
    <x v="4"/>
    <x v="4"/>
    <s v="LabWare"/>
    <s v="LabWare"/>
    <x v="34"/>
    <x v="34"/>
    <x v="34"/>
    <x v="33"/>
    <x v="34"/>
    <x v="0"/>
    <m/>
    <m/>
    <m/>
    <m/>
    <x v="0"/>
    <s v="Yes"/>
    <s v="Yes"/>
    <s v="Yes"/>
    <s v="N/A"/>
    <s v="No"/>
    <s v="No"/>
    <s v="No"/>
    <s v="No"/>
    <s v="No"/>
    <m/>
    <m/>
    <m/>
    <m/>
    <m/>
    <x v="4"/>
    <m/>
    <m/>
    <m/>
    <m/>
    <s v="Yes"/>
    <s v="Yes"/>
    <s v="Yes"/>
    <s v="Yes"/>
    <s v="Yes"/>
    <s v="Harvest (Orchard)"/>
    <s v="Harvest (Orchard)"/>
    <s v="Harvest (Orchard)"/>
    <s v="Harvest (Orchard)"/>
    <s v="Harvest (Orchard)"/>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Checked"/>
    <s v="Unchecked"/>
    <s v="Yes"/>
    <m/>
    <m/>
    <s v="Electronic Reporting (Lab Electronic Results Interface, ROI)"/>
    <s v="Yes"/>
    <m/>
    <x v="0"/>
    <s v="Unchecked"/>
    <s v="Unchecked"/>
    <s v="Unchecked"/>
    <s v="Checked"/>
    <s v="In house"/>
    <x v="1"/>
    <s v="ETOR is via XML currently, not HL7. Plans in the future to maybe implement HL7 ETOR.  Have HL7 ETOR in place for resulting for COVID only. The ordering is still manual.    Currently in contract negotiations for the LIMs transition. "/>
    <x v="89"/>
    <n v="41605"/>
    <x v="89"/>
    <n v="36924"/>
    <n v="46105"/>
    <x v="76"/>
    <m/>
    <m/>
    <n v="0"/>
    <m/>
    <n v="1"/>
    <m/>
  </r>
  <r>
    <x v="45"/>
    <s v="ELC BP3 Health Information Systems Performance Measures (C1, CARES, ED, EDE, DMI(C2))"/>
    <x v="1"/>
    <x v="4"/>
    <x v="4"/>
    <x v="4"/>
    <s v="LabWare"/>
    <s v="LabWare"/>
    <x v="34"/>
    <x v="34"/>
    <x v="34"/>
    <x v="33"/>
    <x v="34"/>
    <x v="0"/>
    <m/>
    <m/>
    <m/>
    <m/>
    <x v="0"/>
    <s v="Yes"/>
    <s v="Yes"/>
    <s v="Yes"/>
    <s v="N/A"/>
    <s v="No"/>
    <s v="No"/>
    <s v="No"/>
    <s v="No"/>
    <s v="No"/>
    <m/>
    <m/>
    <m/>
    <m/>
    <m/>
    <x v="4"/>
    <m/>
    <m/>
    <m/>
    <m/>
    <s v="Yes"/>
    <s v="Yes"/>
    <s v="Yes"/>
    <s v="Yes"/>
    <s v="Yes"/>
    <s v="Harvest (Orchard)"/>
    <s v="Harvest (Orchard)"/>
    <s v="Harvest (Orchard)"/>
    <s v="Harvest (Orchard)"/>
    <s v="Harvest (Orchard)"/>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Checked"/>
    <s v="Unchecked"/>
    <s v="Yes"/>
    <m/>
    <m/>
    <s v="Electronic Reporting (Lab Electronic Results Interface, ROI)"/>
    <s v="Yes"/>
    <m/>
    <x v="0"/>
    <s v="Unchecked"/>
    <s v="Unchecked"/>
    <s v="Unchecked"/>
    <s v="Checked"/>
    <s v="In house"/>
    <x v="1"/>
    <s v="ETOR is via XML currently, not HL7. Plans in the future to maybe implement HL7 ETOR.  Have HL7 ETOR in place for resulting for COVID only. The ordering is still manual.    Currently in contract negotiations for the LIMs transition. "/>
    <x v="90"/>
    <n v="56747"/>
    <x v="90"/>
    <n v="24373"/>
    <n v="56747"/>
    <x v="77"/>
    <m/>
    <m/>
    <n v="0"/>
    <m/>
    <n v="1"/>
    <m/>
  </r>
  <r>
    <x v="45"/>
    <s v="ELC BP3 Health Information Systems Performance Measures (C1, CARES, ED, EDE, DMI(C2))"/>
    <x v="2"/>
    <x v="4"/>
    <x v="4"/>
    <x v="4"/>
    <s v="LabWare"/>
    <s v="LabWare"/>
    <x v="34"/>
    <x v="34"/>
    <x v="34"/>
    <x v="33"/>
    <x v="34"/>
    <x v="0"/>
    <m/>
    <m/>
    <m/>
    <m/>
    <x v="0"/>
    <s v="Yes"/>
    <s v="Yes"/>
    <s v="Yes"/>
    <s v="N/A"/>
    <s v="No"/>
    <s v="No"/>
    <s v="No"/>
    <s v="No"/>
    <s v="No"/>
    <m/>
    <m/>
    <m/>
    <m/>
    <m/>
    <x v="4"/>
    <m/>
    <m/>
    <m/>
    <m/>
    <s v="Yes"/>
    <s v="Yes"/>
    <s v="Yes"/>
    <s v="Yes"/>
    <s v="Yes"/>
    <s v="Harvest (Orchard)"/>
    <s v="Harvest (Orchard)"/>
    <s v="Harvest (Orchard)"/>
    <s v="Harvest (Orchard)"/>
    <s v="Harvest (Orchard)"/>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Checked"/>
    <s v="Unchecked"/>
    <s v="Yes"/>
    <m/>
    <m/>
    <s v="Electronic Reporting (Lab Electronic Results Interface, ROI)"/>
    <s v="Yes"/>
    <m/>
    <x v="0"/>
    <s v="Unchecked"/>
    <s v="Unchecked"/>
    <s v="Unchecked"/>
    <s v="Checked"/>
    <s v="In house"/>
    <x v="1"/>
    <s v="ETOR is via XML currently, not HL7. Plans in the future to maybe implement HL7 ETOR.  Have HL7 ETOR in place for resulting for COVID only. The ordering is still manual.    Currently in contract negotiations for the LIMs transition.   AK, Q3: Discussions are still ongoing regarding LIMS system. Still plan to transition to Orchard, no timeline in mind. "/>
    <x v="91"/>
    <n v="15154"/>
    <x v="91"/>
    <n v="14945"/>
    <n v="14945"/>
    <x v="24"/>
    <m/>
    <n v="0"/>
    <n v="0"/>
    <n v="0"/>
    <n v="1"/>
    <m/>
  </r>
  <r>
    <x v="46"/>
    <s v="ELC BP3 Health Information Systems Performance Measures (C1, CARES, ED, EDE, DMI(C2))"/>
    <x v="0"/>
    <x v="8"/>
    <x v="8"/>
    <x v="8"/>
    <s v="Harvest (Orchard)"/>
    <s v="Harvest (Orchard)"/>
    <x v="6"/>
    <x v="6"/>
    <x v="6"/>
    <x v="6"/>
    <x v="6"/>
    <x v="0"/>
    <m/>
    <m/>
    <m/>
    <m/>
    <x v="4"/>
    <s v="Yes"/>
    <s v="Yes"/>
    <s v="Yes"/>
    <s v="No"/>
    <s v="No"/>
    <s v="No"/>
    <s v="No"/>
    <s v="No"/>
    <s v="No"/>
    <m/>
    <m/>
    <m/>
    <m/>
    <m/>
    <x v="4"/>
    <m/>
    <m/>
    <m/>
    <m/>
    <s v="No"/>
    <s v="No"/>
    <s v="No"/>
    <s v="No"/>
    <s v="No"/>
    <m/>
    <m/>
    <m/>
    <m/>
    <m/>
    <m/>
    <m/>
    <m/>
    <m/>
    <m/>
    <m/>
    <m/>
    <m/>
    <m/>
    <m/>
    <s v="No - No tests configured in LIMS"/>
    <s v="Yes - Some test configured but not all"/>
    <s v="Yes - Some test configured but not all"/>
    <s v="Yes - Some test configured but not all"/>
    <s v="No - No tests configured in LIMS"/>
    <s v="Yes"/>
    <x v="1"/>
    <x v="0"/>
    <s v="Yes"/>
    <s v="Yes, HL7 2.3.1"/>
    <s v="In Process/Planned"/>
    <s v="Unchecked"/>
    <s v="Unchecked"/>
    <s v="Unchecked"/>
    <s v="Checked"/>
    <s v="Yes"/>
    <m/>
    <m/>
    <s v="Both Electronic Ordering and Reporting"/>
    <s v="Planned"/>
    <s v="Contracted Homegrown ETOR project to JMichael Consulting and project is Ongoing"/>
    <x v="1"/>
    <s v="Unchecked"/>
    <s v="Unchecked"/>
    <s v="Unchecked"/>
    <s v="Unchecked"/>
    <m/>
    <x v="2"/>
    <s v="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x v="92"/>
    <n v="73321"/>
    <x v="92"/>
    <n v="27882"/>
    <n v="73321"/>
    <x v="78"/>
    <s v="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Marion County Health Department. RESULTS ONLY- Hood River County Health Department."/>
    <n v="0"/>
    <n v="1"/>
    <n v="0"/>
    <n v="0"/>
    <m/>
  </r>
  <r>
    <x v="46"/>
    <s v="ELC BP3 Health Information Systems Performance Measures (C1, CARES, ED, EDE, DMI(C2))"/>
    <x v="1"/>
    <x v="8"/>
    <x v="8"/>
    <x v="8"/>
    <s v="Harvest (Orchard)"/>
    <s v="Harvest (Orchard)"/>
    <x v="6"/>
    <x v="6"/>
    <x v="6"/>
    <x v="6"/>
    <x v="6"/>
    <x v="0"/>
    <m/>
    <m/>
    <m/>
    <m/>
    <x v="4"/>
    <s v="Yes"/>
    <s v="Yes"/>
    <s v="Yes"/>
    <s v="No"/>
    <s v="No"/>
    <s v="No"/>
    <s v="No"/>
    <s v="No"/>
    <s v="No"/>
    <m/>
    <m/>
    <m/>
    <m/>
    <m/>
    <x v="4"/>
    <m/>
    <m/>
    <m/>
    <m/>
    <s v="No"/>
    <s v="No"/>
    <s v="No"/>
    <s v="No"/>
    <s v="No"/>
    <m/>
    <m/>
    <m/>
    <m/>
    <m/>
    <m/>
    <m/>
    <m/>
    <m/>
    <m/>
    <m/>
    <m/>
    <m/>
    <m/>
    <m/>
    <s v="No - No tests configured in LIMS"/>
    <s v="Yes - Some test configured but not all"/>
    <s v="Yes - Some test configured but not all"/>
    <s v="Yes - Some test configured but not all"/>
    <s v="No - No tests configured in LIMS"/>
    <s v="Yes"/>
    <x v="1"/>
    <x v="0"/>
    <s v="Yes"/>
    <s v="Yes, HL7 2.3.1"/>
    <s v="In Process/Planned"/>
    <s v="Unchecked"/>
    <s v="Unchecked"/>
    <s v="Unchecked"/>
    <s v="Checked"/>
    <s v="Yes"/>
    <m/>
    <m/>
    <s v="Both Electronic Ordering and Reporting"/>
    <s v="Planned"/>
    <s v="Contracted Homegrown ETOR project to JMichael Consulting and project is Ongoing"/>
    <x v="1"/>
    <s v="Unchecked"/>
    <s v="Unchecked"/>
    <s v="Unchecked"/>
    <s v="Unchecked"/>
    <m/>
    <x v="2"/>
    <s v="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x v="93"/>
    <n v="34451"/>
    <x v="93"/>
    <n v="13487"/>
    <n v="34451"/>
    <x v="79"/>
    <s v="HL7 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Washington County Health Department)."/>
    <n v="0"/>
    <n v="1"/>
    <n v="0"/>
    <n v="1"/>
    <m/>
  </r>
  <r>
    <x v="46"/>
    <s v="ELC BP3 Health Information Systems Performance Measures (C1, CARES, ED, EDE, DMI(C2))"/>
    <x v="2"/>
    <x v="8"/>
    <x v="8"/>
    <x v="8"/>
    <s v="Harvest (Orchard)"/>
    <s v="Harvest (Orchard)"/>
    <x v="6"/>
    <x v="6"/>
    <x v="6"/>
    <x v="6"/>
    <x v="6"/>
    <x v="0"/>
    <m/>
    <m/>
    <m/>
    <m/>
    <x v="4"/>
    <s v="Yes"/>
    <s v="Yes"/>
    <s v="Yes"/>
    <s v="No"/>
    <s v="No"/>
    <s v="No"/>
    <s v="No"/>
    <s v="No"/>
    <s v="No"/>
    <m/>
    <m/>
    <m/>
    <m/>
    <m/>
    <x v="4"/>
    <m/>
    <m/>
    <m/>
    <m/>
    <s v="No"/>
    <s v="No"/>
    <s v="No"/>
    <s v="No"/>
    <s v="No"/>
    <m/>
    <m/>
    <m/>
    <m/>
    <m/>
    <m/>
    <m/>
    <m/>
    <m/>
    <m/>
    <m/>
    <m/>
    <m/>
    <m/>
    <m/>
    <s v="No - No tests configured in LIMS"/>
    <s v="Yes - Some test configured but not all"/>
    <s v="Yes - Some test configured but not all"/>
    <s v="Yes - Some test configured but not all"/>
    <s v="No - No tests configured in LIMS"/>
    <s v="Yes"/>
    <x v="1"/>
    <x v="0"/>
    <s v="Yes"/>
    <s v="Yes, HL7 2.3.1"/>
    <s v="In Process/Planned"/>
    <s v="Unchecked"/>
    <s v="Unchecked"/>
    <s v="Unchecked"/>
    <s v="Checked"/>
    <s v="Yes"/>
    <m/>
    <m/>
    <s v="Both Electronic Ordering and Reporting"/>
    <s v="Planned"/>
    <s v="Contracted Homegrown ETOR project to JMichael Consulting and project is Ongoing"/>
    <x v="1"/>
    <s v="Unchecked"/>
    <s v="Unchecked"/>
    <s v="Unchecked"/>
    <s v="Unchecked"/>
    <m/>
    <x v="2"/>
    <s v="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AK, Q3: Version upgrade planned on May 1st. Developing Rhapsody routes to support the web portal for ETOR with technical consultants. Still underway and ongoing on iterative basis. No timeline in mind quite yet."/>
    <x v="94"/>
    <n v="27226"/>
    <x v="94"/>
    <n v="12221"/>
    <n v="27226"/>
    <x v="80"/>
    <s v="ETOR only on CD side of OSPHL. PHL ETOR: Orders and Results- Planned Parenthood Columbia Willamette, OCHIN (Multnomah Co Health Department, Benton Co Health Dept, Baker Co Health Dept., Grant County Health Dept, Neighborhood Health Center, Clackamas County Health Centers, Linn County Health Dept, Deschutes County Health Dept, Cascade AIDS Project, Oregon Youth Authority, Outside In, Winding Waters, Virginia Garcia Memorial Health Center, One Community Health, Cascadia Primary Care, Washington County Health Dept.),"/>
    <n v="0"/>
    <n v="1"/>
    <n v="0"/>
    <n v="1"/>
    <m/>
  </r>
  <r>
    <x v="47"/>
    <s v="ELC BP3 Health Information Systems Performance Measures (C1, CARES, ED, EDE, DMI(C2))"/>
    <x v="0"/>
    <x v="6"/>
    <x v="6"/>
    <x v="6"/>
    <s v="Custom"/>
    <s v="Custom"/>
    <x v="35"/>
    <x v="35"/>
    <x v="35"/>
    <x v="34"/>
    <x v="35"/>
    <x v="10"/>
    <s v="PALIMS"/>
    <s v="PALIMS"/>
    <s v="PALIMS"/>
    <s v="PALIMS"/>
    <x v="1"/>
    <s v="Some"/>
    <s v="Some"/>
    <s v="Some"/>
    <s v="Some"/>
    <s v="No"/>
    <s v="No"/>
    <s v="No"/>
    <s v="No"/>
    <s v="No"/>
    <m/>
    <m/>
    <m/>
    <m/>
    <m/>
    <x v="4"/>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x v="2"/>
    <x v="0"/>
    <s v="Yes"/>
    <s v="In Process/Planned"/>
    <s v="Yes, not HL7"/>
    <s v="Checked"/>
    <s v="Checked"/>
    <s v="Unchecked"/>
    <s v="Unchecked"/>
    <s v="No"/>
    <m/>
    <s v="No"/>
    <m/>
    <s v="Yes"/>
    <m/>
    <x v="0"/>
    <s v="Checked"/>
    <s v="Unchecked"/>
    <s v="Unchecked"/>
    <s v="Unchecked"/>
    <m/>
    <x v="3"/>
    <s v="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x v="9"/>
    <m/>
    <x v="9"/>
    <m/>
    <m/>
    <x v="9"/>
    <m/>
    <m/>
    <m/>
    <m/>
    <m/>
    <m/>
  </r>
  <r>
    <x v="47"/>
    <s v="ELC BP3 Health Information Systems Performance Measures (C1, CARES, ED, EDE, DMI(C2))"/>
    <x v="1"/>
    <x v="6"/>
    <x v="6"/>
    <x v="6"/>
    <s v="Custom"/>
    <s v="Custom"/>
    <x v="35"/>
    <x v="35"/>
    <x v="35"/>
    <x v="34"/>
    <x v="35"/>
    <x v="10"/>
    <s v="PALIMS"/>
    <s v="PALIMS"/>
    <s v="PALIMS"/>
    <s v="PALIMS"/>
    <x v="1"/>
    <s v="Some"/>
    <s v="Some"/>
    <s v="Some"/>
    <s v="Some"/>
    <s v="No"/>
    <s v="No"/>
    <s v="No"/>
    <s v="No"/>
    <s v="No"/>
    <m/>
    <m/>
    <m/>
    <m/>
    <m/>
    <x v="4"/>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x v="2"/>
    <x v="0"/>
    <s v="Yes"/>
    <s v="In Process/Planned"/>
    <s v="Yes, not HL7"/>
    <s v="Checked"/>
    <s v="Checked"/>
    <s v="Unchecked"/>
    <s v="Unchecked"/>
    <s v="No"/>
    <m/>
    <s v="No"/>
    <m/>
    <s v="Yes"/>
    <m/>
    <x v="0"/>
    <s v="Checked"/>
    <s v="Unchecked"/>
    <s v="Unchecked"/>
    <s v="Unchecked"/>
    <m/>
    <x v="3"/>
    <s v="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x v="95"/>
    <n v="80786"/>
    <x v="95"/>
    <n v="75740"/>
    <n v="80666"/>
    <x v="81"/>
    <s v="PA BOL has partially implemented ETOR for SARS-CoV-2 only.  Care homes, mass testing sites and prisons are creating the test orders and retrieve their results on the   portal.  POL BOL performs manuals data transfers into LIMS and the ETOR is not fully automatic process."/>
    <n v="0"/>
    <n v="0"/>
    <n v="1"/>
    <n v="0"/>
    <m/>
  </r>
  <r>
    <x v="47"/>
    <s v="ELC BP3 Health Information Systems Performance Measures (C1, CARES, ED, EDE, DMI(C2))"/>
    <x v="2"/>
    <x v="6"/>
    <x v="6"/>
    <x v="6"/>
    <s v="Custom"/>
    <s v="Custom"/>
    <x v="35"/>
    <x v="35"/>
    <x v="35"/>
    <x v="34"/>
    <x v="35"/>
    <x v="10"/>
    <s v="PALIMS"/>
    <s v="PALIMS"/>
    <s v="PALIMS"/>
    <s v="PALIMS"/>
    <x v="1"/>
    <s v="Some"/>
    <s v="Some"/>
    <s v="Some"/>
    <s v="Some"/>
    <s v="No"/>
    <s v="No"/>
    <s v="No"/>
    <s v="No"/>
    <s v="No"/>
    <m/>
    <m/>
    <m/>
    <m/>
    <m/>
    <x v="4"/>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x v="2"/>
    <x v="0"/>
    <s v="Yes"/>
    <s v="Yes, HL7 2.5.1"/>
    <s v="Yes, not HL7"/>
    <s v="Checked"/>
    <s v="Checked"/>
    <s v="Unchecked"/>
    <s v="Unchecked"/>
    <s v="No"/>
    <m/>
    <s v="No"/>
    <m/>
    <s v="Yes"/>
    <m/>
    <x v="0"/>
    <s v="Checked"/>
    <s v="Unchecked"/>
    <s v="Unchecked"/>
    <s v="Unchecked"/>
    <m/>
    <x v="3"/>
    <s v="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AK, Q3: Still in RFP process and one of bidders protested so it's tied up in legal right now. "/>
    <x v="96"/>
    <n v="37645"/>
    <x v="96"/>
    <n v="33033"/>
    <n v="36855"/>
    <x v="82"/>
    <s v="PA BOL has partially implemented ETOR for SARS-CoV-2 only.  Care homes, mass testing sites and prisons are creating the test orders and retrieve their results on the portal.  BOL performs manuals data transfers into LIMS and the ETOR is not fully automatic process"/>
    <n v="0"/>
    <n v="0"/>
    <n v="1"/>
    <n v="0"/>
    <m/>
  </r>
  <r>
    <x v="48"/>
    <s v="ELC BP3 Health Information Systems Performance Measures (C1, CARES, ED, EDE, DMI(C2))"/>
    <x v="0"/>
    <x v="8"/>
    <x v="8"/>
    <x v="8"/>
    <s v="Harvest (Orchard)"/>
    <s v="Harvest (Orchard)"/>
    <x v="36"/>
    <x v="36"/>
    <x v="36"/>
    <x v="35"/>
    <x v="36"/>
    <x v="0"/>
    <m/>
    <m/>
    <m/>
    <m/>
    <x v="1"/>
    <s v="Some"/>
    <s v="Some"/>
    <s v="Some"/>
    <s v="N/A"/>
    <s v="Yes"/>
    <s v="Yes"/>
    <s v="Yes"/>
    <s v="Yes"/>
    <s v="Yes"/>
    <m/>
    <m/>
    <m/>
    <m/>
    <m/>
    <x v="17"/>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No"/>
    <s v="No"/>
    <s v="Checked"/>
    <s v="Unchecked"/>
    <s v="Unchecked"/>
    <s v="Unchecked"/>
    <s v="Yes"/>
    <m/>
    <m/>
    <s v="Both Electronic Ordering and Reporting"/>
    <s v="Yes"/>
    <m/>
    <x v="0"/>
    <s v="Checked"/>
    <s v="Unchecked"/>
    <s v="Unchecked"/>
    <s v="Unchecked"/>
    <m/>
    <x v="1"/>
    <s v="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
    <x v="97"/>
    <n v="6083"/>
    <x v="97"/>
    <n v="3574"/>
    <n v="6076"/>
    <x v="83"/>
    <s v="1.) PHL to AHS (E- clinical works) 2.) PHL to Prisons (e-clinical works) "/>
    <n v="0"/>
    <n v="0"/>
    <n v="0"/>
    <n v="0"/>
    <m/>
  </r>
  <r>
    <x v="48"/>
    <s v="ELC BP3 Health Information Systems Performance Measures (C1, CARES, ED, EDE, DMI(C2))"/>
    <x v="1"/>
    <x v="8"/>
    <x v="8"/>
    <x v="8"/>
    <s v="Harvest (Orchard)"/>
    <s v="Harvest (Orchard)"/>
    <x v="36"/>
    <x v="36"/>
    <x v="36"/>
    <x v="35"/>
    <x v="36"/>
    <x v="0"/>
    <m/>
    <m/>
    <m/>
    <m/>
    <x v="1"/>
    <s v="Some"/>
    <s v="Some"/>
    <s v="Some"/>
    <s v="N/A"/>
    <s v="Yes"/>
    <s v="Yes"/>
    <s v="Yes"/>
    <s v="Yes"/>
    <s v="Yes"/>
    <m/>
    <m/>
    <m/>
    <m/>
    <m/>
    <x v="17"/>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No"/>
    <s v="No"/>
    <s v="Checked"/>
    <s v="Unchecked"/>
    <s v="Unchecked"/>
    <s v="Unchecked"/>
    <s v="Yes"/>
    <m/>
    <m/>
    <s v="Both Electronic Ordering and Reporting"/>
    <s v="Yes"/>
    <m/>
    <x v="0"/>
    <s v="Checked"/>
    <s v="Unchecked"/>
    <s v="Unchecked"/>
    <s v="Unchecked"/>
    <m/>
    <x v="1"/>
    <s v="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
    <x v="98"/>
    <n v="15800"/>
    <x v="98"/>
    <n v="15800"/>
    <n v="15800"/>
    <x v="24"/>
    <s v="1.) PHL to AHS (E- clinical works)   2.) PHL to Prisons (e-clinical works)   "/>
    <n v="0"/>
    <n v="0"/>
    <n v="0"/>
    <n v="0"/>
    <m/>
  </r>
  <r>
    <x v="48"/>
    <s v="ELC BP3 Health Information Systems Performance Measures (C1, CARES, ED, EDE, DMI(C2))"/>
    <x v="2"/>
    <x v="8"/>
    <x v="8"/>
    <x v="8"/>
    <s v="Harvest (Orchard)"/>
    <s v="Harvest (Orchard)"/>
    <x v="36"/>
    <x v="36"/>
    <x v="36"/>
    <x v="35"/>
    <x v="36"/>
    <x v="0"/>
    <m/>
    <m/>
    <m/>
    <m/>
    <x v="1"/>
    <s v="Some"/>
    <s v="Some"/>
    <s v="Some"/>
    <s v="N/A"/>
    <s v="Yes"/>
    <s v="Yes"/>
    <s v="Yes"/>
    <s v="Yes"/>
    <s v="Yes"/>
    <m/>
    <m/>
    <m/>
    <m/>
    <m/>
    <x v="23"/>
    <d v="2022-07-29T00:00:00"/>
    <d v="2022-07-29T00:00:00"/>
    <d v="2022-07-29T00:00:00"/>
    <d v="2022-07-29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No"/>
    <s v="No"/>
    <s v="Checked"/>
    <s v="Unchecked"/>
    <s v="Unchecked"/>
    <s v="Unchecked"/>
    <s v="Yes"/>
    <m/>
    <m/>
    <s v="Both Electronic Ordering and Reporting"/>
    <s v="Yes"/>
    <m/>
    <x v="0"/>
    <s v="Checked"/>
    <s v="Unchecked"/>
    <s v="Unchecked"/>
    <s v="Unchecked"/>
    <m/>
    <x v="1"/>
    <s v="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
    <x v="99"/>
    <n v="2245"/>
    <x v="99"/>
    <n v="2245"/>
    <n v="2245"/>
    <x v="24"/>
    <s v="1) PHL to AHS (E- clinical works)   2.) PHL to Prisons (e-clinical works)   3.) outside sites such as Philadelphia Fight, Drexel. 4.) ACD (congregated setting clinics"/>
    <n v="0"/>
    <n v="0"/>
    <n v="0"/>
    <n v="0"/>
    <m/>
  </r>
  <r>
    <x v="49"/>
    <s v="ELC BP3 Health Information Systems Performance Measures (C1, CARES, ED, EDE, DMI(C2))"/>
    <x v="0"/>
    <x v="1"/>
    <x v="1"/>
    <x v="1"/>
    <s v="STARLIMS"/>
    <s v="STARLIMS"/>
    <x v="6"/>
    <x v="6"/>
    <x v="6"/>
    <x v="6"/>
    <x v="6"/>
    <x v="0"/>
    <m/>
    <m/>
    <m/>
    <m/>
    <x v="1"/>
    <s v="Some"/>
    <s v="No"/>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No - No tests configured in LIMS"/>
    <s v="Yes - All tests configured (new tests and EUA tests can be quickly configured)"/>
    <s v="Yes - All tests configured (new tests and EUA tests can be quickly configured)"/>
    <s v="Yes"/>
    <x v="0"/>
    <x v="0"/>
    <s v="In Process/Planned"/>
    <s v="No"/>
    <s v="No"/>
    <s v="Checked"/>
    <s v="Unchecked"/>
    <s v="Unchecked"/>
    <s v="Unchecked"/>
    <s v="Yes"/>
    <m/>
    <m/>
    <s v="Both Electronic Ordering and Reporting"/>
    <s v="Yes"/>
    <m/>
    <x v="0"/>
    <s v="Unchecked"/>
    <s v="Unchecked"/>
    <s v="Unchecked"/>
    <s v="Checked"/>
    <s v="PRDH"/>
    <x v="1"/>
    <s v="Upgrade to version 12 was done early 2020."/>
    <x v="100"/>
    <n v="228299"/>
    <x v="100"/>
    <n v="228299"/>
    <n v="228299"/>
    <x v="24"/>
    <s v="Starlims and Bioportal"/>
    <m/>
    <m/>
    <m/>
    <m/>
    <m/>
  </r>
  <r>
    <x v="49"/>
    <s v="ELC BP3 Health Information Systems Performance Measures (C1, CARES, ED, EDE, DMI(C2))"/>
    <x v="1"/>
    <x v="1"/>
    <x v="1"/>
    <x v="1"/>
    <s v="STARLIMS"/>
    <s v="STARLIMS"/>
    <x v="6"/>
    <x v="6"/>
    <x v="6"/>
    <x v="6"/>
    <x v="6"/>
    <x v="0"/>
    <m/>
    <m/>
    <m/>
    <m/>
    <x v="1"/>
    <s v="Some"/>
    <s v="No"/>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No - No tests configured in LIMS"/>
    <s v="Yes - All tests configured (new tests and EUA tests can be quickly configured)"/>
    <s v="Yes - All tests configured (new tests and EUA tests can be quickly configured)"/>
    <s v="Yes"/>
    <x v="0"/>
    <x v="0"/>
    <s v="In Process/Planned"/>
    <s v="No"/>
    <s v="No"/>
    <s v="Checked"/>
    <s v="Unchecked"/>
    <s v="Unchecked"/>
    <s v="Unchecked"/>
    <s v="Yes"/>
    <m/>
    <m/>
    <s v="Both Electronic Ordering and Reporting"/>
    <s v="Yes"/>
    <m/>
    <x v="0"/>
    <s v="Unchecked"/>
    <s v="Unchecked"/>
    <s v="Unchecked"/>
    <s v="Checked"/>
    <s v="PRDH"/>
    <x v="1"/>
    <s v="Upgrade to version 12 was done early 2020."/>
    <x v="9"/>
    <m/>
    <x v="9"/>
    <m/>
    <m/>
    <x v="9"/>
    <m/>
    <n v="0"/>
    <n v="6"/>
    <n v="69"/>
    <n v="6"/>
    <m/>
  </r>
  <r>
    <x v="49"/>
    <s v="ELC BP3 Health Information Systems Performance Measures (C1, CARES, ED, EDE, DMI(C2))"/>
    <x v="2"/>
    <x v="1"/>
    <x v="1"/>
    <x v="1"/>
    <s v="STARLIMS"/>
    <s v="STARLIMS"/>
    <x v="6"/>
    <x v="6"/>
    <x v="6"/>
    <x v="6"/>
    <x v="6"/>
    <x v="0"/>
    <m/>
    <m/>
    <m/>
    <m/>
    <x v="1"/>
    <s v="Some"/>
    <s v="No"/>
    <s v="Some"/>
    <s v="Some"/>
    <s v="No"/>
    <s v="No"/>
    <s v="No"/>
    <s v="No"/>
    <s v="No"/>
    <m/>
    <m/>
    <m/>
    <m/>
    <m/>
    <x v="4"/>
    <m/>
    <m/>
    <m/>
    <m/>
    <s v="No"/>
    <s v="No"/>
    <s v="No"/>
    <s v="No"/>
    <s v="No"/>
    <m/>
    <m/>
    <m/>
    <m/>
    <m/>
    <m/>
    <m/>
    <m/>
    <m/>
    <m/>
    <m/>
    <m/>
    <m/>
    <m/>
    <m/>
    <s v="Yes - All tests configured (new tests and EUA tests can be quickly configured)"/>
    <s v="Yes - All tests configured (new tests and EUA tests can be quickly configured)"/>
    <s v="No - No tests configured in LIMS"/>
    <s v="Yes - All tests configured (new tests and EUA tests can be quickly configured)"/>
    <s v="Yes - All tests configured (new tests and EUA tests can be quickly configured)"/>
    <s v="Yes"/>
    <x v="0"/>
    <x v="0"/>
    <s v="In Process/Planned"/>
    <s v="No"/>
    <s v="No"/>
    <s v="Checked"/>
    <s v="Unchecked"/>
    <s v="Unchecked"/>
    <s v="Unchecked"/>
    <s v="Yes"/>
    <m/>
    <m/>
    <s v="Both Electronic Ordering and Reporting"/>
    <s v="Yes"/>
    <m/>
    <x v="0"/>
    <s v="Unchecked"/>
    <s v="Unchecked"/>
    <s v="Unchecked"/>
    <s v="Checked"/>
    <s v="PRDH"/>
    <x v="1"/>
    <s v="Upgrade to version 12 was done early 2020.  AK: When began communications with STD section of PHL, that section was using specific vendor and then when PR team began engaging with them, asked about compensation for work (setting up interface/processes). Can talk to other sections of the lab and re-engage."/>
    <x v="101"/>
    <n v="48390"/>
    <x v="101"/>
    <n v="48390"/>
    <n v="48390"/>
    <x v="24"/>
    <s v="None"/>
    <n v="0"/>
    <n v="6"/>
    <n v="67"/>
    <n v="6"/>
    <m/>
  </r>
  <r>
    <x v="50"/>
    <s v="ELC BP3 Health Information Systems Performance Measures (C1, CARES, ED, EDE, DMI(C2))"/>
    <x v="0"/>
    <x v="3"/>
    <x v="3"/>
    <x v="3"/>
    <m/>
    <m/>
    <x v="5"/>
    <x v="5"/>
    <x v="5"/>
    <x v="5"/>
    <x v="5"/>
    <x v="0"/>
    <m/>
    <m/>
    <m/>
    <m/>
    <x v="4"/>
    <s v="No"/>
    <s v="No"/>
    <s v="No"/>
    <s v="No"/>
    <m/>
    <m/>
    <m/>
    <m/>
    <m/>
    <m/>
    <m/>
    <m/>
    <m/>
    <m/>
    <x v="4"/>
    <m/>
    <m/>
    <m/>
    <m/>
    <s v="Yes"/>
    <s v="Yes"/>
    <s v="Yes"/>
    <s v="Yes"/>
    <s v="Yes"/>
    <s v="SENAITE"/>
    <s v="SENAITE"/>
    <s v="SENAITE"/>
    <s v="SENAITE"/>
    <s v="SENAITE"/>
    <m/>
    <m/>
    <m/>
    <m/>
    <m/>
    <d v="2022-09-30T00:00:00"/>
    <d v="2022-09-30T00:00:00"/>
    <d v="2022-09-30T00:00:00"/>
    <d v="2022-09-30T00:00:00"/>
    <d v="2022-09-30T00:00:00"/>
    <m/>
    <m/>
    <m/>
    <m/>
    <m/>
    <s v="No"/>
    <x v="2"/>
    <x v="0"/>
    <s v="In Process/Planned"/>
    <s v="No"/>
    <s v="No"/>
    <s v="Unchecked"/>
    <s v="Unchecked"/>
    <s v="Unchecked"/>
    <s v="Checked"/>
    <s v="No"/>
    <m/>
    <s v="No"/>
    <m/>
    <s v="No"/>
    <m/>
    <x v="1"/>
    <s v="Unchecked"/>
    <s v="Unchecked"/>
    <s v="Unchecked"/>
    <s v="Unchecked"/>
    <m/>
    <x v="2"/>
    <s v="Discussion around implementing SENAITE is very early, and still waiting to for estimate to implement SENAITE and also waiting to see a demo. Open to consider other LIMs systems/vendors as well that could be integrated to their EMR system. "/>
    <x v="9"/>
    <m/>
    <x v="9"/>
    <m/>
    <m/>
    <x v="9"/>
    <m/>
    <m/>
    <m/>
    <m/>
    <m/>
    <m/>
  </r>
  <r>
    <x v="50"/>
    <s v="ELC BP3 Health Information Systems Performance Measures (C1, CARES, ED, EDE, DMI(C2))"/>
    <x v="1"/>
    <x v="3"/>
    <x v="3"/>
    <x v="3"/>
    <m/>
    <m/>
    <x v="5"/>
    <x v="5"/>
    <x v="5"/>
    <x v="5"/>
    <x v="5"/>
    <x v="0"/>
    <m/>
    <m/>
    <m/>
    <m/>
    <x v="4"/>
    <s v="No"/>
    <s v="No"/>
    <s v="No"/>
    <s v="No"/>
    <m/>
    <m/>
    <m/>
    <m/>
    <m/>
    <m/>
    <m/>
    <m/>
    <m/>
    <m/>
    <x v="4"/>
    <m/>
    <m/>
    <m/>
    <m/>
    <s v="Yes"/>
    <s v="Yes"/>
    <s v="Yes"/>
    <s v="Yes"/>
    <s v="Yes"/>
    <s v="SENAITE"/>
    <s v="SENAITE"/>
    <s v="SENAITE"/>
    <s v="SENAITE"/>
    <s v="SENAITE"/>
    <m/>
    <m/>
    <m/>
    <m/>
    <m/>
    <d v="2022-09-30T00:00:00"/>
    <d v="2022-09-30T00:00:00"/>
    <d v="2022-09-30T00:00:00"/>
    <d v="2022-09-30T00:00:00"/>
    <d v="2022-09-30T00:00:00"/>
    <m/>
    <m/>
    <m/>
    <m/>
    <m/>
    <s v="No"/>
    <x v="2"/>
    <x v="0"/>
    <s v="In Process/Planned"/>
    <s v="No"/>
    <s v="No"/>
    <s v="Unchecked"/>
    <s v="Unchecked"/>
    <s v="Unchecked"/>
    <s v="Checked"/>
    <s v="No"/>
    <m/>
    <s v="No"/>
    <m/>
    <s v="No"/>
    <m/>
    <x v="1"/>
    <s v="Unchecked"/>
    <s v="Unchecked"/>
    <s v="Unchecked"/>
    <s v="Unchecked"/>
    <m/>
    <x v="2"/>
    <s v="Discussion around implementing SENAITE is very early, and still waiting to for estimate to implement SENAITE and also waiting to see a demo. Open to consider other LIMs systems/vendors as well that could be integrated to their EMR system. "/>
    <x v="9"/>
    <m/>
    <x v="9"/>
    <m/>
    <m/>
    <x v="9"/>
    <m/>
    <m/>
    <m/>
    <m/>
    <m/>
    <m/>
  </r>
  <r>
    <x v="50"/>
    <s v="ELC BP3 Health Information Systems Performance Measures (C1, CARES, ED, EDE, DMI(C2))"/>
    <x v="2"/>
    <x v="3"/>
    <x v="3"/>
    <x v="3"/>
    <m/>
    <m/>
    <x v="5"/>
    <x v="5"/>
    <x v="5"/>
    <x v="5"/>
    <x v="5"/>
    <x v="0"/>
    <m/>
    <m/>
    <m/>
    <m/>
    <x v="4"/>
    <s v="No"/>
    <s v="No"/>
    <s v="No"/>
    <s v="No"/>
    <m/>
    <m/>
    <m/>
    <m/>
    <m/>
    <m/>
    <m/>
    <m/>
    <m/>
    <m/>
    <x v="4"/>
    <m/>
    <m/>
    <m/>
    <m/>
    <s v="Yes"/>
    <s v="Yes"/>
    <s v="Yes"/>
    <s v="Yes"/>
    <s v="Yes"/>
    <s v="SENAITE"/>
    <s v="SENAITE"/>
    <s v="SENAITE"/>
    <s v="SENAITE"/>
    <s v="SENAITE"/>
    <m/>
    <m/>
    <m/>
    <m/>
    <m/>
    <d v="2022-12-31T00:00:00"/>
    <d v="2022-12-31T00:00:00"/>
    <d v="2022-12-31T00:00:00"/>
    <d v="2022-12-31T00:00:00"/>
    <d v="2022-12-31T00:00:00"/>
    <m/>
    <m/>
    <m/>
    <m/>
    <m/>
    <s v="No"/>
    <x v="2"/>
    <x v="0"/>
    <s v="In Process/Planned"/>
    <s v="No"/>
    <s v="No"/>
    <s v="Unchecked"/>
    <s v="Unchecked"/>
    <s v="Unchecked"/>
    <s v="Checked"/>
    <s v="No"/>
    <m/>
    <s v="No"/>
    <m/>
    <s v="No"/>
    <m/>
    <x v="1"/>
    <s v="Unchecked"/>
    <s v="Unchecked"/>
    <s v="Unchecked"/>
    <s v="Unchecked"/>
    <m/>
    <x v="2"/>
    <s v="Discussion around implementing SENAITE is very early, and still waiting to for estimate to implement SENAITE and also waiting to see a demo. Open to consider other LIMs systems/vendors as well that could be integrated to their EMR system.   AK: Need to put out a bid which may take a few months, so pushed back timeline for implementation to end of December 2022. "/>
    <x v="9"/>
    <m/>
    <x v="9"/>
    <m/>
    <m/>
    <x v="9"/>
    <m/>
    <m/>
    <m/>
    <m/>
    <m/>
    <m/>
  </r>
  <r>
    <x v="51"/>
    <s v="ELC BP3 Health Information Systems Performance Measures (C1, CARES, ED, EDE, DMI(C2))"/>
    <x v="0"/>
    <x v="10"/>
    <x v="10"/>
    <x v="10"/>
    <s v="Cerner Millennium"/>
    <s v="Cerner Millennium"/>
    <x v="37"/>
    <x v="37"/>
    <x v="37"/>
    <x v="36"/>
    <x v="37"/>
    <x v="0"/>
    <m/>
    <m/>
    <m/>
    <m/>
    <x v="0"/>
    <s v="Yes"/>
    <s v="Yes"/>
    <s v="Yes"/>
    <s v="No"/>
    <s v="Yes"/>
    <s v="Yes"/>
    <s v="Yes"/>
    <s v="Yes"/>
    <s v="Yes"/>
    <m/>
    <m/>
    <m/>
    <m/>
    <m/>
    <x v="4"/>
    <m/>
    <m/>
    <m/>
    <m/>
    <s v="No"/>
    <s v="No"/>
    <s v="No"/>
    <s v="No"/>
    <s v="No"/>
    <m/>
    <m/>
    <m/>
    <m/>
    <m/>
    <m/>
    <m/>
    <m/>
    <m/>
    <m/>
    <m/>
    <m/>
    <m/>
    <m/>
    <m/>
    <s v="Yes - Some test configured but not all"/>
    <s v="Yes - Some test configured but not all"/>
    <s v="Yes - All tests configured (new tests and EUA tests can be quickly configured)"/>
    <s v="Yes - Some test configured but not all"/>
    <s v="No - No tests configured in LIMS"/>
    <s v="Yes"/>
    <x v="0"/>
    <x v="0"/>
    <s v="Yes"/>
    <s v="Yes, HL7 2.5.1"/>
    <s v="No"/>
    <s v="Checked"/>
    <s v="Checked"/>
    <s v="Checked"/>
    <s v="Unchecked"/>
    <s v="Yes"/>
    <m/>
    <m/>
    <s v="Both Electronic Ordering and Reporting"/>
    <s v="No"/>
    <m/>
    <x v="1"/>
    <s v="Unchecked"/>
    <s v="Unchecked"/>
    <s v="Unchecked"/>
    <s v="Unchecked"/>
    <m/>
    <x v="2"/>
    <s v="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x v="102"/>
    <n v="206263"/>
    <x v="102"/>
    <n v="46976"/>
    <n v="186024"/>
    <x v="84"/>
    <s v="CERNER"/>
    <n v="2"/>
    <n v="1"/>
    <n v="0"/>
    <n v="0"/>
    <m/>
  </r>
  <r>
    <x v="51"/>
    <s v="ELC BP3 Health Information Systems Performance Measures (C1, CARES, ED, EDE, DMI(C2))"/>
    <x v="1"/>
    <x v="10"/>
    <x v="10"/>
    <x v="10"/>
    <s v="Cerner Millennium"/>
    <s v="Cerner Millennium"/>
    <x v="37"/>
    <x v="37"/>
    <x v="37"/>
    <x v="36"/>
    <x v="37"/>
    <x v="0"/>
    <m/>
    <m/>
    <m/>
    <m/>
    <x v="0"/>
    <s v="Yes"/>
    <s v="Yes"/>
    <s v="Yes"/>
    <s v="No"/>
    <s v="No"/>
    <s v="No"/>
    <s v="No"/>
    <s v="No"/>
    <s v="No"/>
    <m/>
    <m/>
    <m/>
    <m/>
    <m/>
    <x v="4"/>
    <m/>
    <m/>
    <m/>
    <m/>
    <s v="Yes"/>
    <s v="Yes"/>
    <s v="Yes"/>
    <s v="Yes"/>
    <s v="Yes"/>
    <m/>
    <m/>
    <m/>
    <m/>
    <m/>
    <m/>
    <m/>
    <m/>
    <m/>
    <m/>
    <d v="2022-10-31T00:00:00"/>
    <d v="2022-10-31T00:00:00"/>
    <d v="2022-10-31T00:00:00"/>
    <d v="2022-10-31T00:00:00"/>
    <d v="2022-10-31T00:00:00"/>
    <s v="Yes - Some test configured but not all"/>
    <s v="Yes - Some test configured but not all"/>
    <s v="Yes - All tests configured (new tests and EUA tests can be quickly configured)"/>
    <s v="Yes - Some test configured but not all"/>
    <s v="No - No tests configured in LIMS"/>
    <s v="Yes"/>
    <x v="0"/>
    <x v="0"/>
    <s v="Yes"/>
    <s v="Yes, HL7 2.5.1"/>
    <s v="No"/>
    <s v="Checked"/>
    <s v="Checked"/>
    <s v="Checked"/>
    <s v="Unchecked"/>
    <s v="Yes"/>
    <m/>
    <m/>
    <s v="Both Electronic Ordering and Reporting"/>
    <s v="No"/>
    <m/>
    <x v="1"/>
    <s v="Unchecked"/>
    <s v="Unchecked"/>
    <s v="Unchecked"/>
    <s v="Unchecked"/>
    <m/>
    <x v="2"/>
    <s v="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YA: The RFP has been developed and is with the division of purchasing now! Aiming to select a vendor by February 2022 and likely project the transition to new LIMs will take about 6 months. RI PHL not sure whether new LIMs will be an upgrade or transition to a new system because either can upgrade to Cerner's new/updated LIMs version or transition to a completely new LIMs vendor. Depends on what RI PHL receives once RFP is posted.   1/25/22 - RI SHL has just been completed and has a plan publication by the end of the first week of February 2022."/>
    <x v="103"/>
    <n v="70111"/>
    <x v="103"/>
    <n v="14021"/>
    <n v="64211"/>
    <x v="85"/>
    <s v="Lifespan - Rhode Island Hospital, Bradley Hospital, Hasbro Children's Hospital, Miriam Hospital, and Newport Hospital.    Providence Community Health Centers - 13 locations."/>
    <n v="2"/>
    <n v="1"/>
    <n v="0"/>
    <n v="0"/>
    <m/>
  </r>
  <r>
    <x v="51"/>
    <s v="ELC BP3 Health Information Systems Performance Measures (C1, CARES, ED, EDE, DMI(C2))"/>
    <x v="2"/>
    <x v="10"/>
    <x v="10"/>
    <x v="10"/>
    <s v="Cerner Millennium"/>
    <s v="Cerner Millennium"/>
    <x v="37"/>
    <x v="37"/>
    <x v="37"/>
    <x v="36"/>
    <x v="37"/>
    <x v="0"/>
    <m/>
    <m/>
    <m/>
    <m/>
    <x v="0"/>
    <s v="Yes"/>
    <s v="Yes"/>
    <s v="Yes"/>
    <s v="No"/>
    <s v="No"/>
    <s v="No"/>
    <s v="No"/>
    <s v="No"/>
    <s v="No"/>
    <m/>
    <m/>
    <m/>
    <m/>
    <m/>
    <x v="4"/>
    <m/>
    <m/>
    <m/>
    <m/>
    <s v="Yes"/>
    <s v="Yes"/>
    <s v="Yes"/>
    <s v="Yes"/>
    <s v="Yes"/>
    <m/>
    <m/>
    <m/>
    <m/>
    <m/>
    <m/>
    <m/>
    <m/>
    <m/>
    <m/>
    <d v="2022-10-31T00:00:00"/>
    <d v="2022-10-31T00:00:00"/>
    <d v="2022-10-31T00:00:00"/>
    <d v="2022-10-31T00:00:00"/>
    <d v="2022-10-31T00:00:00"/>
    <s v="Yes - Some test configured but not all"/>
    <s v="Yes - Some test configured but not all"/>
    <s v="Yes - All tests configured (new tests and EUA tests can be quickly configured)"/>
    <s v="Yes - Some test configured but not all"/>
    <s v="No - No tests configured in LIMS"/>
    <s v="Yes"/>
    <x v="0"/>
    <x v="0"/>
    <s v="Yes"/>
    <s v="Yes, HL7 2.5.1"/>
    <s v="No"/>
    <s v="Checked"/>
    <s v="Checked"/>
    <s v="Checked"/>
    <s v="Unchecked"/>
    <s v="Yes"/>
    <m/>
    <m/>
    <s v="Both Electronic Ordering and Reporting"/>
    <s v="No"/>
    <m/>
    <x v="1"/>
    <s v="Unchecked"/>
    <s v="Unchecked"/>
    <s v="Unchecked"/>
    <s v="Unchecked"/>
    <m/>
    <x v="2"/>
    <s v="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YA: The RFP has been developed and is with the division of purchasing now! Aiming to select a vendor by February 2022 and likely project the transition to new LIMs will take about 6 months. RI PHL not sure whether new LIMs will be an upgrade or transition to a new system because either can upgrade to Cerner's new/updated LIMs version or transition to a completely new LIMs vendor. Depends on what RI PHL receives once RFP is posted.   1/25/22 - RI SHL RFP has just been completed and has a plan publication by the end of the first week of February 2022.  AK: RI SHL RFP went out. Hope to have response by mid-March 2022, and then will make selection.   AK, Q4: In middle of RFP right now. Several viable bids, and will know by end of July 2022. "/>
    <x v="104"/>
    <n v="38090"/>
    <x v="104"/>
    <n v="13484"/>
    <n v="33415"/>
    <x v="86"/>
    <s v="Lifespan - Rhode Island Hospital, Bradley Hospital, Hasbro Children's Hospital, Miriam Hospital, and Newport Hospital.    Providence Community Health Centers - 13 locations."/>
    <n v="4"/>
    <n v="1"/>
    <n v="0"/>
    <n v="0"/>
    <m/>
  </r>
  <r>
    <x v="52"/>
    <s v="ELC BP3 Health Information Systems Performance Measures (C1, CARES, ED, EDE, DMI(C2))"/>
    <x v="0"/>
    <x v="6"/>
    <x v="7"/>
    <x v="7"/>
    <s v="OpenELIS"/>
    <s v="Custom"/>
    <x v="5"/>
    <x v="5"/>
    <x v="5"/>
    <x v="5"/>
    <x v="5"/>
    <x v="11"/>
    <m/>
    <m/>
    <m/>
    <s v="ATL SampleMaster  8 SP 4"/>
    <x v="0"/>
    <s v="Yes"/>
    <s v="Yes"/>
    <s v="Yes"/>
    <s v="N/A"/>
    <s v="Yes"/>
    <s v="No"/>
    <s v="Yes"/>
    <s v="Yes"/>
    <s v="N/A"/>
    <m/>
    <m/>
    <m/>
    <m/>
    <m/>
    <x v="4"/>
    <m/>
    <m/>
    <m/>
    <m/>
    <s v="Yes"/>
    <s v="No"/>
    <s v="No"/>
    <s v="No"/>
    <s v="Yes"/>
    <s v="OpenELIS"/>
    <m/>
    <m/>
    <m/>
    <s v="OpenELIS"/>
    <m/>
    <m/>
    <m/>
    <m/>
    <m/>
    <d v="2021-11-15T00:00:00"/>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Checked"/>
    <s v="Checked"/>
    <s v="Yes"/>
    <m/>
    <m/>
    <s v="Both Electronic Ordering and Reporting"/>
    <s v="Planned"/>
    <s v="In Progress by OE Foundation"/>
    <x v="1"/>
    <s v="Unchecked"/>
    <s v="Unchecked"/>
    <s v="Unchecked"/>
    <s v="Unchecked"/>
    <m/>
    <x v="2"/>
    <s v="All labs in OpenELIS except Micro and Food.     SC has implemented ETOR with:  PH GREENVILLE MEMORIAL HOSPITAL H20118  PH RICHLAND: LAB H00107  LEXINGTON MEDICAL CENTER: MICRO H10299  TIDELANDS GEORGETOWN MEMORIAL H00007  SELF REGIONAL HEALTHCARE LAB H00038  TIDELANDS WACCAMAW CMNTY HOSPT H00375      SC has a new immunization registry    SC will integrate SCION(Maven) with the immunization registry. This has not started but is planned for the future.       AY- all possible instruments are working to be integrated onto the LIMS system.     KP: Micro and food lab have not completed transition to OpenELIS in 2021.    YA: SC acquired EHR recently and ETOR was a priority in the EHR system      Configuring LIMS for LRN-B and LRN-C. In a consortium with IA and MO (they may have the old LRN-B configuration) and LIMS transition will include an upgraded LRN-B configuration    All lab sections will transition to OpenElis, just not sure of the timeline of transition for Parasitology section. Also the Web Portal ETOR work is being handled by the OpenElis foundation, and the web portal ETOR is in development. Planning to sunset SampleMaster but not sure when officially"/>
    <x v="105"/>
    <n v="114845"/>
    <x v="105"/>
    <n v="114845"/>
    <n v="114845"/>
    <x v="24"/>
    <s v="OpenELIS for COVID only    PRISMA Greenville and Richland  Tidelands  Self Regional Hospital  Lexington Medical Center  Beaufort Memorial Hospital"/>
    <n v="5"/>
    <n v="0"/>
    <n v="0"/>
    <n v="0"/>
    <m/>
  </r>
  <r>
    <x v="52"/>
    <s v="ELC BP3 Health Information Systems Performance Measures (C1, CARES, ED, EDE, DMI(C2))"/>
    <x v="1"/>
    <x v="6"/>
    <x v="7"/>
    <x v="7"/>
    <s v="OpenELIS"/>
    <m/>
    <x v="5"/>
    <x v="5"/>
    <x v="5"/>
    <x v="5"/>
    <x v="5"/>
    <x v="11"/>
    <m/>
    <m/>
    <m/>
    <m/>
    <x v="0"/>
    <s v="Yes"/>
    <s v="Yes"/>
    <s v="Yes"/>
    <s v="N/A"/>
    <s v="Yes"/>
    <s v="No"/>
    <s v="Yes"/>
    <s v="Yes"/>
    <s v="N/A"/>
    <m/>
    <m/>
    <m/>
    <m/>
    <m/>
    <x v="24"/>
    <m/>
    <m/>
    <m/>
    <m/>
    <s v="Yes"/>
    <s v="No"/>
    <s v="No"/>
    <s v="No"/>
    <s v="N/A"/>
    <s v="OpenELIS"/>
    <m/>
    <m/>
    <m/>
    <m/>
    <m/>
    <m/>
    <m/>
    <m/>
    <m/>
    <d v="2002-02-08T00:00:00"/>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Checked"/>
    <s v="Checked"/>
    <s v="Yes"/>
    <m/>
    <m/>
    <s v="Both Electronic Ordering and Reporting"/>
    <s v="Planned"/>
    <s v="In Progress by OE Foundation"/>
    <x v="1"/>
    <s v="Unchecked"/>
    <s v="Unchecked"/>
    <s v="Unchecked"/>
    <s v="Unchecked"/>
    <m/>
    <x v="2"/>
    <s v="All labs in OpenELIS except Micro.     SC has implemented ETOR for COVID only.  AK: Actively working on web portal to support ETOR."/>
    <x v="105"/>
    <n v="114845"/>
    <x v="105"/>
    <n v="11845"/>
    <n v="11845"/>
    <x v="24"/>
    <s v="COVID only"/>
    <n v="5"/>
    <n v="0"/>
    <n v="0"/>
    <n v="0"/>
    <m/>
  </r>
  <r>
    <x v="52"/>
    <s v="ELC BP3 Health Information Systems Performance Measures (C1, CARES, ED, EDE, DMI(C2))"/>
    <x v="2"/>
    <x v="7"/>
    <x v="7"/>
    <x v="7"/>
    <s v="OpenELIS"/>
    <m/>
    <x v="5"/>
    <x v="5"/>
    <x v="5"/>
    <x v="5"/>
    <x v="5"/>
    <x v="0"/>
    <m/>
    <m/>
    <m/>
    <m/>
    <x v="0"/>
    <s v="Yes"/>
    <s v="Yes"/>
    <s v="Yes"/>
    <s v="N/A"/>
    <s v="No"/>
    <s v="No"/>
    <s v="No"/>
    <s v="Yes"/>
    <s v="N/A"/>
    <m/>
    <m/>
    <m/>
    <m/>
    <m/>
    <x v="4"/>
    <m/>
    <m/>
    <d v="2022-04-15T00:00:00"/>
    <m/>
    <s v="No"/>
    <s v="No"/>
    <s v="No"/>
    <s v="No"/>
    <s v="N/A"/>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In Process/Planned"/>
    <s v="Checked"/>
    <s v="Checked"/>
    <s v="Checked"/>
    <s v="Checked"/>
    <s v="Yes"/>
    <m/>
    <m/>
    <s v="Both Electronic Ordering and Reporting"/>
    <s v="Planned"/>
    <s v="In Progress by OE Foundation"/>
    <x v="1"/>
    <s v="Unchecked"/>
    <s v="Unchecked"/>
    <s v="Unchecked"/>
    <s v="Unchecked"/>
    <m/>
    <x v="2"/>
    <s v="All labs in OpenELIS.     SC has implemented ETOR for COVID only.  AK: Actively working on web portal to support ETOR.    SC is actively working on expanding ETOR but have not rolled out any new tests yet.  AK: Recruiting facilities for that expansion, but have not had any signed on and ready to move forward yet. That's what they're waiting on in order to move forward."/>
    <x v="106"/>
    <n v="355310"/>
    <x v="106"/>
    <n v="164821"/>
    <n v="369575"/>
    <x v="87"/>
    <s v="OpenELIS for COVID  Attempting to move forward with Cerner EHR"/>
    <n v="6"/>
    <n v="0"/>
    <n v="0"/>
    <n v="0"/>
    <m/>
  </r>
  <r>
    <x v="53"/>
    <s v="ELC BP3 Health Information Systems Performance Measures (C1, CARES, ED, EDE, DMI(C2))"/>
    <x v="0"/>
    <x v="4"/>
    <x v="4"/>
    <x v="4"/>
    <s v="LabWare"/>
    <s v="LabWare"/>
    <x v="38"/>
    <x v="38"/>
    <x v="38"/>
    <x v="37"/>
    <x v="38"/>
    <x v="0"/>
    <m/>
    <m/>
    <m/>
    <m/>
    <x v="4"/>
    <s v="No"/>
    <s v="Some"/>
    <s v="No"/>
    <s v="No"/>
    <s v="No"/>
    <s v="No"/>
    <s v="No"/>
    <s v="No"/>
    <s v="No"/>
    <m/>
    <m/>
    <m/>
    <m/>
    <m/>
    <x v="4"/>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5.1"/>
    <s v="No"/>
    <s v="Checked"/>
    <s v="Checked"/>
    <s v="Unchecked"/>
    <s v="Unchecked"/>
    <s v="Yes"/>
    <m/>
    <m/>
    <s v="Both Electronic Ordering and Reporting"/>
    <s v="Yes"/>
    <m/>
    <x v="0"/>
    <s v="Unchecked"/>
    <s v="Unchecked"/>
    <s v="Unchecked"/>
    <s v="Checked"/>
    <s v="LabWare"/>
    <x v="1"/>
    <s v="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
    <x v="10"/>
    <n v="12376"/>
    <x v="12"/>
    <n v="0"/>
    <n v="12376"/>
    <x v="12"/>
    <s v="None at this time"/>
    <n v="0"/>
    <n v="0"/>
    <n v="0"/>
    <n v="0"/>
    <m/>
  </r>
  <r>
    <x v="53"/>
    <s v="ELC BP3 Health Information Systems Performance Measures (C1, CARES, ED, EDE, DMI(C2))"/>
    <x v="1"/>
    <x v="4"/>
    <x v="4"/>
    <x v="4"/>
    <s v="LabWare"/>
    <s v="LabWare"/>
    <x v="38"/>
    <x v="38"/>
    <x v="38"/>
    <x v="37"/>
    <x v="38"/>
    <x v="0"/>
    <m/>
    <m/>
    <m/>
    <m/>
    <x v="4"/>
    <s v="No"/>
    <s v="Some"/>
    <s v="No"/>
    <s v="No"/>
    <s v="No"/>
    <s v="No"/>
    <s v="No"/>
    <s v="No"/>
    <s v="No"/>
    <m/>
    <m/>
    <m/>
    <m/>
    <m/>
    <x v="4"/>
    <m/>
    <m/>
    <m/>
    <m/>
    <s v="Yes"/>
    <s v="Yes"/>
    <s v="Yes"/>
    <s v="Yes"/>
    <s v="Yes"/>
    <m/>
    <m/>
    <m/>
    <m/>
    <m/>
    <m/>
    <m/>
    <m/>
    <m/>
    <m/>
    <d v="2022-12-31T00:00:00"/>
    <d v="2022-12-31T00:00:00"/>
    <d v="2022-12-31T00:00:00"/>
    <d v="2022-12-31T00:00:00"/>
    <d v="2022-12-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5.1"/>
    <s v="No"/>
    <s v="Checked"/>
    <s v="Checked"/>
    <s v="Unchecked"/>
    <s v="Unchecked"/>
    <s v="Yes"/>
    <m/>
    <m/>
    <s v="Both Electronic Ordering and Reporting"/>
    <s v="Yes"/>
    <m/>
    <x v="0"/>
    <s v="Unchecked"/>
    <s v="Unchecked"/>
    <s v="Unchecked"/>
    <s v="Checked"/>
    <s v="LabWare"/>
    <x v="1"/>
    <s v="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1/07/2022: RFP has closed and SD reviewing vendor bids received. Will oversee vendor demonstrations this month and by the end of this month select their LIMs vendor"/>
    <x v="10"/>
    <n v="4035"/>
    <x v="12"/>
    <n v="0"/>
    <n v="4035"/>
    <x v="12"/>
    <s v="none"/>
    <n v="0"/>
    <n v="0"/>
    <n v="0"/>
    <n v="0"/>
    <m/>
  </r>
  <r>
    <x v="53"/>
    <s v="ELC BP3 Health Information Systems Performance Measures (C1, CARES, ED, EDE, DMI(C2))"/>
    <x v="2"/>
    <x v="4"/>
    <x v="4"/>
    <x v="4"/>
    <s v="LabWare"/>
    <s v="LabWare"/>
    <x v="38"/>
    <x v="38"/>
    <x v="38"/>
    <x v="37"/>
    <x v="38"/>
    <x v="0"/>
    <m/>
    <m/>
    <m/>
    <m/>
    <x v="4"/>
    <s v="No"/>
    <s v="Some"/>
    <s v="No"/>
    <s v="No"/>
    <s v="No"/>
    <s v="No"/>
    <s v="No"/>
    <s v="No"/>
    <s v="No"/>
    <m/>
    <m/>
    <m/>
    <m/>
    <m/>
    <x v="4"/>
    <m/>
    <m/>
    <m/>
    <m/>
    <s v="Yes"/>
    <s v="Yes"/>
    <s v="Yes"/>
    <s v="Yes"/>
    <s v="Yes"/>
    <s v="Other"/>
    <s v="Other"/>
    <s v="Other"/>
    <s v="Other"/>
    <s v="Other"/>
    <s v="LabVantage."/>
    <s v="LabVantage."/>
    <s v="LabVantage."/>
    <s v="LabVantage."/>
    <s v="LabVantage."/>
    <d v="2023-02-28T00:00:00"/>
    <d v="2023-02-28T00:00:00"/>
    <d v="2023-02-28T00:00:00"/>
    <d v="2023-02-28T00:00:00"/>
    <d v="2023-02-28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5.1"/>
    <s v="No"/>
    <s v="Checked"/>
    <s v="Checked"/>
    <s v="Unchecked"/>
    <s v="Unchecked"/>
    <s v="Yes"/>
    <m/>
    <m/>
    <s v="Both Electronic Ordering and Reporting"/>
    <s v="Yes"/>
    <m/>
    <x v="0"/>
    <s v="Unchecked"/>
    <s v="Unchecked"/>
    <s v="Unchecked"/>
    <s v="Checked"/>
    <s v="LabWare"/>
    <x v="1"/>
    <s v="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1/07/2022: RFP has closed and SD reviewing vendor bids received. Will oversee vendor demonstrations this month and by the end of this month select their LIMs vendor  AK, Q4: Selected vendor is LabVantage. Will submit an implementation plan."/>
    <x v="10"/>
    <n v="11787"/>
    <x v="12"/>
    <n v="0"/>
    <n v="11787"/>
    <x v="12"/>
    <s v="There are none at this time."/>
    <n v="0"/>
    <n v="0"/>
    <n v="0"/>
    <n v="0"/>
    <m/>
  </r>
  <r>
    <x v="54"/>
    <s v="ELC BP3 Health Information Systems Performance Measures (C1, CARES, ED, EDE, DMI(C2))"/>
    <x v="0"/>
    <x v="3"/>
    <x v="3"/>
    <x v="3"/>
    <m/>
    <m/>
    <x v="5"/>
    <x v="5"/>
    <x v="5"/>
    <x v="5"/>
    <x v="5"/>
    <x v="0"/>
    <m/>
    <m/>
    <m/>
    <m/>
    <x v="2"/>
    <m/>
    <m/>
    <m/>
    <m/>
    <m/>
    <m/>
    <m/>
    <m/>
    <m/>
    <m/>
    <m/>
    <m/>
    <m/>
    <m/>
    <x v="4"/>
    <m/>
    <m/>
    <m/>
    <m/>
    <m/>
    <m/>
    <m/>
    <m/>
    <m/>
    <m/>
    <m/>
    <m/>
    <m/>
    <m/>
    <m/>
    <m/>
    <m/>
    <m/>
    <m/>
    <m/>
    <m/>
    <m/>
    <m/>
    <m/>
    <m/>
    <m/>
    <m/>
    <m/>
    <m/>
    <m/>
    <x v="2"/>
    <x v="0"/>
    <m/>
    <m/>
    <m/>
    <s v="Unchecked"/>
    <s v="Unchecked"/>
    <s v="Unchecked"/>
    <s v="Unchecked"/>
    <m/>
    <m/>
    <m/>
    <m/>
    <m/>
    <m/>
    <x v="1"/>
    <s v="Unchecked"/>
    <s v="Unchecked"/>
    <s v="Unchecked"/>
    <s v="Unchecked"/>
    <m/>
    <x v="2"/>
    <m/>
    <x v="9"/>
    <m/>
    <x v="9"/>
    <m/>
    <m/>
    <x v="9"/>
    <m/>
    <m/>
    <m/>
    <m/>
    <m/>
    <m/>
  </r>
  <r>
    <x v="54"/>
    <s v="ELC BP3 Health Information Systems Performance Measures (C1, CARES, ED, EDE, DMI(C2))"/>
    <x v="1"/>
    <x v="3"/>
    <x v="3"/>
    <x v="3"/>
    <m/>
    <m/>
    <x v="5"/>
    <x v="5"/>
    <x v="5"/>
    <x v="5"/>
    <x v="5"/>
    <x v="0"/>
    <m/>
    <m/>
    <m/>
    <m/>
    <x v="2"/>
    <m/>
    <m/>
    <m/>
    <m/>
    <m/>
    <m/>
    <m/>
    <m/>
    <m/>
    <m/>
    <m/>
    <m/>
    <m/>
    <m/>
    <x v="4"/>
    <m/>
    <m/>
    <m/>
    <m/>
    <m/>
    <m/>
    <m/>
    <m/>
    <m/>
    <m/>
    <m/>
    <m/>
    <m/>
    <m/>
    <m/>
    <m/>
    <m/>
    <m/>
    <m/>
    <m/>
    <m/>
    <m/>
    <m/>
    <m/>
    <m/>
    <m/>
    <m/>
    <m/>
    <m/>
    <m/>
    <x v="2"/>
    <x v="0"/>
    <m/>
    <m/>
    <m/>
    <s v="Unchecked"/>
    <s v="Unchecked"/>
    <s v="Unchecked"/>
    <s v="Unchecked"/>
    <m/>
    <m/>
    <m/>
    <m/>
    <m/>
    <m/>
    <x v="1"/>
    <s v="Unchecked"/>
    <s v="Unchecked"/>
    <s v="Unchecked"/>
    <s v="Unchecked"/>
    <m/>
    <x v="2"/>
    <m/>
    <x v="9"/>
    <m/>
    <x v="9"/>
    <m/>
    <m/>
    <x v="9"/>
    <m/>
    <m/>
    <m/>
    <m/>
    <m/>
    <m/>
  </r>
  <r>
    <x v="54"/>
    <s v="ELC BP3 Health Information Systems Performance Measures (C1, CARES, ED, EDE, DMI(C2))"/>
    <x v="2"/>
    <x v="3"/>
    <x v="3"/>
    <x v="3"/>
    <m/>
    <m/>
    <x v="5"/>
    <x v="5"/>
    <x v="5"/>
    <x v="5"/>
    <x v="5"/>
    <x v="0"/>
    <m/>
    <m/>
    <m/>
    <m/>
    <x v="2"/>
    <m/>
    <m/>
    <m/>
    <m/>
    <m/>
    <m/>
    <m/>
    <m/>
    <m/>
    <m/>
    <m/>
    <m/>
    <m/>
    <m/>
    <x v="4"/>
    <m/>
    <m/>
    <m/>
    <m/>
    <m/>
    <m/>
    <m/>
    <m/>
    <m/>
    <m/>
    <m/>
    <m/>
    <m/>
    <m/>
    <m/>
    <m/>
    <m/>
    <m/>
    <m/>
    <m/>
    <m/>
    <m/>
    <m/>
    <m/>
    <m/>
    <m/>
    <m/>
    <m/>
    <m/>
    <m/>
    <x v="2"/>
    <x v="0"/>
    <m/>
    <m/>
    <m/>
    <s v="Unchecked"/>
    <s v="Unchecked"/>
    <s v="Unchecked"/>
    <s v="Unchecked"/>
    <m/>
    <m/>
    <m/>
    <m/>
    <m/>
    <m/>
    <x v="1"/>
    <s v="Unchecked"/>
    <s v="Unchecked"/>
    <s v="Unchecked"/>
    <s v="Unchecked"/>
    <m/>
    <x v="2"/>
    <m/>
    <x v="9"/>
    <m/>
    <x v="9"/>
    <m/>
    <m/>
    <x v="9"/>
    <m/>
    <m/>
    <m/>
    <m/>
    <m/>
    <m/>
  </r>
  <r>
    <x v="55"/>
    <s v="ELC BP3 Health Information Systems Performance Measures (C1, CARES, ED, EDE, DMI(C2))"/>
    <x v="0"/>
    <x v="1"/>
    <x v="1"/>
    <x v="1"/>
    <s v="STARLIMS"/>
    <s v="STARLIMS"/>
    <x v="39"/>
    <x v="39"/>
    <x v="39"/>
    <x v="38"/>
    <x v="39"/>
    <x v="0"/>
    <m/>
    <m/>
    <m/>
    <m/>
    <x v="4"/>
    <s v="No"/>
    <s v="No"/>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Checked"/>
    <s v="Unchecked"/>
    <s v="Yes"/>
    <m/>
    <m/>
    <s v="Both Electronic Ordering and Reporting"/>
    <s v="Yes"/>
    <m/>
    <x v="0"/>
    <s v="Checked"/>
    <s v="Unchecked"/>
    <s v="Unchecked"/>
    <s v="Unchecked"/>
    <m/>
    <x v="1"/>
    <s v="KP: High priority to get lab instruments interfaced with the LIMS    HL7 ETOR with HD clinics (like STD). There are some major facilities that don't have an ETOR solution set up with the state public health lab.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x v="107"/>
    <n v="154484"/>
    <x v="107"/>
    <n v="119083"/>
    <n v="154974"/>
    <x v="88"/>
    <s v="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and Candida auris Colonization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Candida auris Colonization testing, and influenza/respiratory pathogen panel testing."/>
    <n v="0"/>
    <n v="2"/>
    <n v="0"/>
    <n v="2"/>
    <m/>
  </r>
  <r>
    <x v="55"/>
    <s v="ELC BP3 Health Information Systems Performance Measures (C1, CARES, ED, EDE, DMI(C2))"/>
    <x v="1"/>
    <x v="1"/>
    <x v="1"/>
    <x v="1"/>
    <s v="STARLIMS"/>
    <s v="STARLIMS"/>
    <x v="39"/>
    <x v="39"/>
    <x v="39"/>
    <x v="38"/>
    <x v="39"/>
    <x v="0"/>
    <m/>
    <m/>
    <m/>
    <m/>
    <x v="4"/>
    <s v="No"/>
    <s v="No"/>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Checked"/>
    <s v="Unchecked"/>
    <s v="Yes"/>
    <m/>
    <m/>
    <s v="Both Electronic Ordering and Reporting"/>
    <s v="Yes"/>
    <m/>
    <x v="0"/>
    <s v="Checked"/>
    <s v="Unchecked"/>
    <s v="Unchecked"/>
    <s v="Unchecked"/>
    <m/>
    <x v="1"/>
    <s v="KP: High priority to get lab instruments interfaced with the LIMS    HL7 ETOR with HD clinics (like STD). There are some major facilities that don't have an ETOR solution set up with the state public health lab.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x v="108"/>
    <n v="70741"/>
    <x v="108"/>
    <n v="56443"/>
    <n v="72065"/>
    <x v="89"/>
    <s v="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    "/>
    <n v="0"/>
    <n v="2"/>
    <n v="0"/>
    <n v="2"/>
    <m/>
  </r>
  <r>
    <x v="55"/>
    <s v="ELC BP3 Health Information Systems Performance Measures (C1, CARES, ED, EDE, DMI(C2))"/>
    <x v="2"/>
    <x v="1"/>
    <x v="1"/>
    <x v="1"/>
    <s v="STARLIMS"/>
    <s v="STARLIMS"/>
    <x v="39"/>
    <x v="39"/>
    <x v="39"/>
    <x v="38"/>
    <x v="39"/>
    <x v="0"/>
    <m/>
    <m/>
    <m/>
    <m/>
    <x v="4"/>
    <s v="No"/>
    <s v="No"/>
    <s v="No"/>
    <s v="No"/>
    <s v="No"/>
    <s v="No"/>
    <s v="No"/>
    <s v="No"/>
    <s v="No"/>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Checked"/>
    <s v="Unchecked"/>
    <s v="Yes"/>
    <m/>
    <m/>
    <s v="Both Electronic Ordering and Reporting"/>
    <s v="Yes"/>
    <m/>
    <x v="0"/>
    <s v="Checked"/>
    <s v="Unchecked"/>
    <s v="Unchecked"/>
    <s v="Unchecked"/>
    <m/>
    <x v="1"/>
    <s v="KP: High priority to get lab instruments interfaced with the LIMS    HL7 ETOR with HD clinics (like STD). There are some major facilities that don't have an ETOR solution set up with the state PHL.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AK: PHL is now at the point where they can share test cases with Jason Scott's team, have them evaluated, and then work with them to test the test connection or re-activate the test connection to share messages. Planned in the upcoming months by early summer 2022."/>
    <x v="109"/>
    <n v="155315"/>
    <x v="109"/>
    <n v="122718"/>
    <n v="156333"/>
    <x v="90"/>
    <s v="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
    <n v="0"/>
    <n v="2"/>
    <n v="0"/>
    <n v="2"/>
    <m/>
  </r>
  <r>
    <x v="56"/>
    <s v="ELC BP3 Health Information Systems Performance Measures (C1, CARES, ED, EDE, DMI(C2))"/>
    <x v="0"/>
    <x v="4"/>
    <x v="4"/>
    <x v="4"/>
    <s v="LabWare"/>
    <s v="LabWare"/>
    <x v="34"/>
    <x v="34"/>
    <x v="34"/>
    <x v="33"/>
    <x v="34"/>
    <x v="0"/>
    <m/>
    <m/>
    <m/>
    <m/>
    <x v="4"/>
    <s v="No"/>
    <s v="Some"/>
    <s v="Some"/>
    <s v="No"/>
    <s v="Yes"/>
    <s v="Yes"/>
    <s v="Yes"/>
    <s v="Yes"/>
    <s v="Yes"/>
    <n v="7.1"/>
    <n v="7.1"/>
    <n v="7.1"/>
    <n v="7.1"/>
    <n v="7.1"/>
    <x v="13"/>
    <d v="2022-09-30T00:00:00"/>
    <d v="2022-09-30T00:00:00"/>
    <d v="2022-09-30T00:00:00"/>
    <d v="2022-09-30T00:00:00"/>
    <s v="No"/>
    <s v="No"/>
    <s v="Yes"/>
    <s v="No"/>
    <s v="No"/>
    <m/>
    <m/>
    <s v="Other"/>
    <m/>
    <m/>
    <m/>
    <m/>
    <s v="Orchard Enterprise"/>
    <m/>
    <m/>
    <m/>
    <m/>
    <d v="2022-03-31T00:00:00"/>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Yes, HL7 2.5.1"/>
    <s v="Checked"/>
    <s v="Checked"/>
    <s v="Checked"/>
    <s v="Unchecked"/>
    <s v="Planned"/>
    <s v="HL7 ETOR was set up with ARLN (using AIMS web portal). That is no longer being used since they switched the regional laboratory to Utah. Working to implement HL7 ETOR, but in early stages"/>
    <m/>
    <m/>
    <s v="Planned"/>
    <s v="Putting together request and SOW to get a proper ETOR web portal."/>
    <x v="1"/>
    <s v="Unchecked"/>
    <s v="Unchecked"/>
    <s v="Unchecked"/>
    <s v="Unchecked"/>
    <m/>
    <x v="2"/>
    <s v="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
    <x v="110"/>
    <n v="290412"/>
    <x v="110"/>
    <n v="98458"/>
    <n v="292005"/>
    <x v="91"/>
    <s v="1._x0009_Newborn Screening: PerkinElmer SpecimenGate: 74 providers  2._x0009_Texas Health Steps/Clinical Chemistry: Orchard Harvest: 0 providers  3._x0009_South Texas Laboratory Clinical Chemistry: Orchard Harvest: 1 provider  4._x0009_Public Health Microbiology &amp; Biothreat: LabWare: 0 providers  5._x0009_Environmental Chemistry: Labworks: 1 provider  "/>
    <n v="57"/>
    <n v="0"/>
    <n v="0"/>
    <n v="0"/>
    <m/>
  </r>
  <r>
    <x v="56"/>
    <s v="ELC BP3 Health Information Systems Performance Measures (C1, CARES, ED, EDE, DMI(C2))"/>
    <x v="1"/>
    <x v="4"/>
    <x v="4"/>
    <x v="4"/>
    <s v="LabWare"/>
    <s v="LabWare"/>
    <x v="34"/>
    <x v="34"/>
    <x v="34"/>
    <x v="33"/>
    <x v="34"/>
    <x v="0"/>
    <m/>
    <m/>
    <m/>
    <m/>
    <x v="4"/>
    <s v="No"/>
    <s v="Some"/>
    <s v="Some"/>
    <s v="No"/>
    <s v="Yes"/>
    <s v="Yes"/>
    <s v="Yes"/>
    <s v="Yes"/>
    <s v="Yes"/>
    <n v="7.1"/>
    <n v="7.1"/>
    <n v="7.1"/>
    <n v="7.1"/>
    <n v="7.1"/>
    <x v="13"/>
    <d v="2022-09-30T00:00:00"/>
    <d v="2022-09-30T00:00:00"/>
    <d v="2022-09-30T00:00:00"/>
    <d v="2022-09-30T00:00:00"/>
    <s v="No"/>
    <s v="No"/>
    <s v="Yes"/>
    <s v="No"/>
    <s v="No"/>
    <m/>
    <m/>
    <s v="Other"/>
    <m/>
    <m/>
    <m/>
    <m/>
    <s v="Orchard Enterprise"/>
    <m/>
    <m/>
    <m/>
    <m/>
    <d v="2022-03-31T00:00:00"/>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Yes, HL7 2.5.1"/>
    <s v="Checked"/>
    <s v="Checked"/>
    <s v="Checked"/>
    <s v="Unchecked"/>
    <s v="Planned"/>
    <s v="HL7 ETOR was set up with ARLN (using AIMS web portal). That is no longer being used since they switched the regional laboratory to Utah. Working to implement HL7 ETOR, but in early stages"/>
    <m/>
    <m/>
    <s v="Planned"/>
    <s v="Putting together request and SOW to get a proper ETOR web portal."/>
    <x v="1"/>
    <s v="Unchecked"/>
    <s v="Unchecked"/>
    <s v="Unchecked"/>
    <s v="Unchecked"/>
    <m/>
    <x v="2"/>
    <s v="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AK: One aspect of HL7 ETOR effort is working with Kay and NEDSS team on updating HL7 messages for reportable conditions from 2.3.1 to 2.5.1. Separately, have a PO that is almost ready to be executed, and are looking at post for ETOR system (one unified system across lab), get posted by end of February and system selected by March. Currently, have 4 different LIMS systems used within laboratory, hoping to have one system to connect to them all will help support management. "/>
    <x v="111"/>
    <n v="289026"/>
    <x v="111"/>
    <n v="81631"/>
    <n v="290503"/>
    <x v="92"/>
    <s v="1. Newborn Screening"/>
    <n v="152"/>
    <n v="0"/>
    <n v="28"/>
    <n v="60"/>
    <m/>
  </r>
  <r>
    <x v="56"/>
    <s v="ELC BP3 Health Information Systems Performance Measures (C1, CARES, ED, EDE, DMI(C2))"/>
    <x v="2"/>
    <x v="4"/>
    <x v="4"/>
    <x v="4"/>
    <s v="LabWare"/>
    <s v="LabWare"/>
    <x v="34"/>
    <x v="34"/>
    <x v="34"/>
    <x v="33"/>
    <x v="34"/>
    <x v="0"/>
    <m/>
    <m/>
    <m/>
    <m/>
    <x v="4"/>
    <s v="No"/>
    <s v="Some"/>
    <s v="Some"/>
    <s v="No"/>
    <s v="Yes"/>
    <s v="Yes"/>
    <s v="Yes"/>
    <s v="Yes"/>
    <s v="Yes"/>
    <n v="8"/>
    <n v="8"/>
    <n v="8"/>
    <n v="8"/>
    <n v="8"/>
    <x v="25"/>
    <d v="2023-03-28T00:00:00"/>
    <d v="2023-03-02T00:00:00"/>
    <d v="2023-03-28T00:00:00"/>
    <d v="2023-03-28T00:00:00"/>
    <s v="No"/>
    <s v="No"/>
    <s v="Yes"/>
    <s v="No"/>
    <s v="No"/>
    <m/>
    <m/>
    <s v="Other"/>
    <m/>
    <m/>
    <m/>
    <m/>
    <s v="Orchard Enterprise"/>
    <m/>
    <m/>
    <m/>
    <m/>
    <d v="2022-03-31T00:00:00"/>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Yes, HL7 2.5.1"/>
    <s v="Checked"/>
    <s v="Checked"/>
    <s v="Checked"/>
    <s v="Unchecked"/>
    <s v="Planned"/>
    <s v="HL7 ETOR was set up with ARLN (using AIMS web portal). That is no longer being used since they switched the regional laboratory to Utah. Working to implement HL7 ETOR, but in early stages"/>
    <m/>
    <m/>
    <s v="Planned"/>
    <s v="Putting together request and SOW to get a proper ETOR web portal."/>
    <x v="1"/>
    <s v="Unchecked"/>
    <s v="Unchecked"/>
    <s v="Unchecked"/>
    <s v="Unchecked"/>
    <m/>
    <x v="2"/>
    <s v="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AK: One aspect of HL7 ETOR effort is working with Kay and NEDSS team on updating HL7 messages for reportable conditions from 2.3.1 to 2.5.1. Separately, have a PO that is almost ready to be executed, and are looking at post for ETOR system (one unified system across lab), get posted by end of February and system selected by March. Currently, have 4 different LIMS systems used within laboratory, hoping to have one system to connect to them all will help support management.   AK: Use LabWare for bacteriolology/virology/micro and LRN and emergency preparedness testing. Initiated upgrade in March 2022 and expect upgrade duration through February 2023. Upgrading to Version 8 of software.   For immunology, proceeding with the Orchard Enterprise for Southern TX lab, but Austin lab will remain on Harvest until complete LabWare upgrade and then will transition to LabWare LIMS. Newborn screening will be updated to 2022 version. Environmental system has recently completed upgrade, and will be moving to state data center. "/>
    <x v="112"/>
    <n v="275597"/>
    <x v="112"/>
    <n v="85295"/>
    <n v="272748"/>
    <x v="93"/>
    <s v="1. Newborn Screening"/>
    <n v="57"/>
    <n v="0"/>
    <n v="0"/>
    <n v="0"/>
    <m/>
  </r>
  <r>
    <x v="57"/>
    <s v="ELC BP3 Health Information Systems Performance Measures (C1, CARES, ED, EDE, DMI(C2))"/>
    <x v="0"/>
    <x v="4"/>
    <x v="4"/>
    <x v="4"/>
    <s v="LabWare"/>
    <m/>
    <x v="34"/>
    <x v="34"/>
    <x v="34"/>
    <x v="33"/>
    <x v="5"/>
    <x v="0"/>
    <m/>
    <m/>
    <m/>
    <m/>
    <x v="4"/>
    <s v="Some"/>
    <s v="Some"/>
    <s v="No"/>
    <s v="N/A"/>
    <s v="Yes"/>
    <s v="Yes"/>
    <s v="Yes"/>
    <s v="Yes"/>
    <s v="N/A"/>
    <n v="8"/>
    <n v="8"/>
    <n v="8"/>
    <n v="8"/>
    <m/>
    <x v="16"/>
    <d v="2022-07-31T00:00:00"/>
    <d v="2022-07-31T00:00:00"/>
    <d v="2022-07-31T00:00:00"/>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3"/>
    <x v="0"/>
    <s v="Yes"/>
    <s v="Yes, HL7 2.3.1"/>
    <s v="In Process/Planned"/>
    <s v="Checked"/>
    <s v="Checked"/>
    <s v="Unchecked"/>
    <s v="Unchecked"/>
    <s v="Planned"/>
    <s v="Once LWP has been implemented we will move forward with this. Will be both ordering and reporting"/>
    <m/>
    <m/>
    <s v="Yes"/>
    <m/>
    <x v="0"/>
    <s v="Checked"/>
    <s v="Unchecked"/>
    <s v="Unchecked"/>
    <s v="Checked"/>
    <s v="REDCap"/>
    <x v="1"/>
    <s v="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x v="113"/>
    <n v="157935"/>
    <x v="113"/>
    <n v="28705"/>
    <n v="407308"/>
    <x v="94"/>
    <s v="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
    <m/>
    <n v="1"/>
    <m/>
    <n v="1"/>
    <m/>
  </r>
  <r>
    <x v="57"/>
    <s v="ELC BP3 Health Information Systems Performance Measures (C1, CARES, ED, EDE, DMI(C2))"/>
    <x v="1"/>
    <x v="4"/>
    <x v="4"/>
    <x v="4"/>
    <s v="LabWare"/>
    <m/>
    <x v="34"/>
    <x v="34"/>
    <x v="34"/>
    <x v="33"/>
    <x v="5"/>
    <x v="0"/>
    <m/>
    <m/>
    <m/>
    <m/>
    <x v="4"/>
    <s v="Some"/>
    <s v="Some"/>
    <s v="No"/>
    <s v="N/A"/>
    <s v="Yes"/>
    <s v="Yes"/>
    <s v="Yes"/>
    <s v="Yes"/>
    <s v="N/A"/>
    <n v="8"/>
    <n v="8"/>
    <n v="8"/>
    <n v="8"/>
    <m/>
    <x v="16"/>
    <d v="2022-07-31T00:00:00"/>
    <d v="2022-07-31T00:00:00"/>
    <d v="2022-07-31T00:00:00"/>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3"/>
    <x v="0"/>
    <s v="Yes"/>
    <s v="Yes, HL7 2.3.1"/>
    <s v="In Process/Planned"/>
    <s v="Checked"/>
    <s v="Checked"/>
    <s v="Unchecked"/>
    <s v="Unchecked"/>
    <s v="Planned"/>
    <s v="Once LWP has been implemented we will move forward with this. Will be both ordering and reporting"/>
    <m/>
    <m/>
    <s v="Yes"/>
    <m/>
    <x v="0"/>
    <s v="Checked"/>
    <s v="Unchecked"/>
    <s v="Unchecked"/>
    <s v="Checked"/>
    <s v="REDCap"/>
    <x v="1"/>
    <s v="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x v="114"/>
    <n v="135069"/>
    <x v="114"/>
    <n v="35603"/>
    <n v="133132"/>
    <x v="95"/>
    <s v="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
    <n v="0"/>
    <n v="1"/>
    <n v="0"/>
    <n v="1"/>
    <m/>
  </r>
  <r>
    <x v="57"/>
    <s v="ELC BP3 Health Information Systems Performance Measures (C1, CARES, ED, EDE, DMI(C2))"/>
    <x v="2"/>
    <x v="4"/>
    <x v="4"/>
    <x v="4"/>
    <s v="LabWare"/>
    <m/>
    <x v="34"/>
    <x v="34"/>
    <x v="34"/>
    <x v="33"/>
    <x v="5"/>
    <x v="0"/>
    <m/>
    <m/>
    <m/>
    <m/>
    <x v="4"/>
    <s v="Some"/>
    <s v="Some"/>
    <s v="No"/>
    <s v="N/A"/>
    <s v="Yes"/>
    <s v="Yes"/>
    <s v="Yes"/>
    <s v="Yes"/>
    <s v="N/A"/>
    <n v="8"/>
    <n v="8"/>
    <n v="8"/>
    <n v="8"/>
    <m/>
    <x v="26"/>
    <d v="2023-03-31T00:00:00"/>
    <d v="2023-03-31T00:00:00"/>
    <d v="2023-03-31T00:00:00"/>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3"/>
    <x v="0"/>
    <s v="Yes"/>
    <s v="Yes, HL7 2.3.1"/>
    <s v="In Process/Planned"/>
    <s v="Checked"/>
    <s v="Checked"/>
    <s v="Unchecked"/>
    <s v="Unchecked"/>
    <s v="Planned"/>
    <s v="Once LWP has been implemented we will move forward with this. Will be both ordering and reporting"/>
    <m/>
    <m/>
    <s v="Yes"/>
    <m/>
    <x v="0"/>
    <s v="Checked"/>
    <s v="Unchecked"/>
    <s v="Unchecked"/>
    <s v="Checked"/>
    <s v="REDCap"/>
    <x v="1"/>
    <s v="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AK, Q3: Lab in middle of LIMS migration. Primary focus will be using web portal - have onboarded a couple of diseases, and plan is to move more diseases into portal as update LIMS."/>
    <x v="115"/>
    <n v="101546"/>
    <x v="115"/>
    <n v="14381"/>
    <n v="74968"/>
    <x v="96"/>
    <s v="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
    <n v="0"/>
    <n v="1"/>
    <n v="0"/>
    <n v="1"/>
    <m/>
  </r>
  <r>
    <x v="58"/>
    <s v="ELC BP3 Health Information Systems Performance Measures (C1, CARES, ED, EDE, DMI(C2))"/>
    <x v="0"/>
    <x v="1"/>
    <x v="1"/>
    <x v="1"/>
    <s v="STARLIMS"/>
    <s v="STARLIMS"/>
    <x v="40"/>
    <x v="40"/>
    <x v="40"/>
    <x v="39"/>
    <x v="40"/>
    <x v="0"/>
    <m/>
    <m/>
    <m/>
    <m/>
    <x v="1"/>
    <s v="Some"/>
    <s v="Some"/>
    <s v="Some"/>
    <s v="Some"/>
    <s v="Yes"/>
    <s v="Yes"/>
    <s v="Yes"/>
    <s v="Yes"/>
    <s v="Yes"/>
    <n v="12"/>
    <n v="12"/>
    <n v="12"/>
    <n v="12"/>
    <n v="12"/>
    <x v="27"/>
    <d v="2022-11-30T00:00:00"/>
    <d v="2022-11-30T00:00:00"/>
    <d v="2022-11-30T00:00:00"/>
    <d v="2022-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not HL7"/>
    <s v="Checked"/>
    <s v="Checked"/>
    <s v="Checked"/>
    <s v="Checked"/>
    <s v="Yes"/>
    <m/>
    <m/>
    <s v="Both Electronic Ordering and Reporting"/>
    <s v="Yes"/>
    <m/>
    <x v="0"/>
    <s v="Unchecked"/>
    <s v="Unchecked"/>
    <s v="Unchecked"/>
    <s v="Checked"/>
    <s v="In house developed"/>
    <x v="1"/>
    <s v="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November 2022 is the new project timeline for the upgrade."/>
    <x v="116"/>
    <n v="89153"/>
    <x v="116"/>
    <n v="55291"/>
    <n v="80650"/>
    <x v="97"/>
    <s v="Newborn screening program (hospitals, healthcare providers); Adult Sickle Cell, Blood Group and Rh Type, congenital cytomegalovirus (hospitals, healthcare providers); drugs of abuse screening and confirmatory testing (Dept of Corrections); infectious diseases including SARS-CoV-2 (bacteriology, blood parasites, enteric reference, measles, mumps, mycology reference, pertussis, rabies, rubella immunity screen, tuberculosis, SARS-CoV-2 detection testing and serology) - majority of infectious disease tests are communicated to local health department WebVision and COVID-19 Web Portal users. There is a growing list of non-health department COVID-19 Web Portal registrants, including long term care facilities. "/>
    <m/>
    <m/>
    <m/>
    <m/>
    <m/>
  </r>
  <r>
    <x v="58"/>
    <s v="ELC BP3 Health Information Systems Performance Measures (C1, CARES, ED, EDE, DMI(C2))"/>
    <x v="1"/>
    <x v="1"/>
    <x v="1"/>
    <x v="1"/>
    <s v="STARLIMS"/>
    <s v="STARLIMS"/>
    <x v="40"/>
    <x v="40"/>
    <x v="40"/>
    <x v="39"/>
    <x v="40"/>
    <x v="0"/>
    <m/>
    <m/>
    <m/>
    <m/>
    <x v="1"/>
    <s v="Some"/>
    <s v="Some"/>
    <s v="Some"/>
    <s v="Some"/>
    <s v="Yes"/>
    <s v="Yes"/>
    <s v="Yes"/>
    <s v="Yes"/>
    <s v="Yes"/>
    <n v="12"/>
    <n v="12"/>
    <n v="12"/>
    <n v="12"/>
    <n v="12"/>
    <x v="26"/>
    <d v="2023-03-31T00:00:00"/>
    <d v="2023-03-31T00:00:00"/>
    <d v="2023-03-31T00:00:00"/>
    <d v="2023-03-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not HL7"/>
    <s v="Checked"/>
    <s v="Checked"/>
    <s v="Checked"/>
    <s v="Checked"/>
    <s v="Yes"/>
    <m/>
    <m/>
    <s v="Both Electronic Ordering and Reporting"/>
    <s v="Yes"/>
    <m/>
    <x v="0"/>
    <s v="Unchecked"/>
    <s v="Unchecked"/>
    <s v="Unchecked"/>
    <s v="Checked"/>
    <s v="In house developed"/>
    <x v="1"/>
    <s v="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March 2023 is the new project timeline for the upgrade."/>
    <x v="117"/>
    <n v="91099"/>
    <x v="117"/>
    <n v="33025"/>
    <n v="85698"/>
    <x v="98"/>
    <s v="Fully Implemented:       1. HL7 Laboratory and Result Interface (LOI/LRI) Data Exchange for Newborn Screening      2. DCLS also has eTOR DCLS Connect web portal users for newborn screening assays.         Systems/programs:      1. Electronic laboratory test ordering and reporting of laboratory results to Virginia Department of Health for infectious disease programs, including testing results for virology, immunology, molecular detection of microbial pathogens, and microbiology procedures for the isolation and identification of mycobacteria, bacteria, clinical mycology and parasitic infection pathogen detection.       2. Pertinent to the COVID-19 pandemic, DCLS has the ability to receive and transmit testing results via the eTOR DCLS Connect Web Portal along with the ability to receive orders via the Vaccine Appointment Scheduling Engine (VASE +) for all current COVID-19 detection assays, including the following EUA assays: CDC 2019-nCoV, ThermoFisher COVID-19 Combo, CDC Flu-SC2 Multiplex, NeuMoDx SARS-CoV-Panther Fusion SARS-CoV-2, Cepheid Xpert 4-plex.   DCLS can additionally transmit ELR to the Virginia Department of Health for SARS-CoV-2 variant lineages and can receive test orders for SARS-CoV-2 sequencing from the local health departments and other DCLS Connect users."/>
    <n v="9"/>
    <n v="1"/>
    <n v="10"/>
    <n v="1"/>
    <m/>
  </r>
  <r>
    <x v="58"/>
    <s v="ELC BP3 Health Information Systems Performance Measures (C1, CARES, ED, EDE, DMI(C2))"/>
    <x v="2"/>
    <x v="1"/>
    <x v="1"/>
    <x v="1"/>
    <s v="STARLIMS"/>
    <s v="STARLIMS"/>
    <x v="40"/>
    <x v="40"/>
    <x v="40"/>
    <x v="39"/>
    <x v="40"/>
    <x v="0"/>
    <m/>
    <m/>
    <m/>
    <m/>
    <x v="1"/>
    <s v="Some"/>
    <s v="Some"/>
    <s v="Some"/>
    <s v="Some"/>
    <s v="Yes"/>
    <s v="Yes"/>
    <s v="Yes"/>
    <s v="Yes"/>
    <s v="Yes"/>
    <n v="12"/>
    <n v="12"/>
    <n v="12"/>
    <n v="12"/>
    <n v="12"/>
    <x v="26"/>
    <d v="2023-03-31T00:00:00"/>
    <d v="2023-03-31T00:00:00"/>
    <d v="2023-03-31T00:00:00"/>
    <d v="2023-03-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Yes, not HL7"/>
    <s v="Checked"/>
    <s v="Checked"/>
    <s v="Checked"/>
    <s v="Checked"/>
    <s v="Yes"/>
    <m/>
    <m/>
    <s v="Both Electronic Ordering and Reporting"/>
    <s v="Yes"/>
    <m/>
    <x v="0"/>
    <s v="Unchecked"/>
    <s v="Unchecked"/>
    <s v="Unchecked"/>
    <s v="Checked"/>
    <s v="In-house developed"/>
    <x v="1"/>
    <s v="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March 2023 is the new project timeline for the upgrade.    AK, Q3: We plan to transition to VEDSS use for all conditions as of 4/1/2022. Went live with STD modules and ingesting into system now.  "/>
    <x v="118"/>
    <n v="75142"/>
    <x v="118"/>
    <n v="46268"/>
    <n v="68191"/>
    <x v="99"/>
    <s v="Webvision   Microsoft App (DTRA)    VASE +   Hospitals (NBS)  DCLSConnect WebPortal "/>
    <m/>
    <n v="2"/>
    <m/>
    <n v="2"/>
    <m/>
  </r>
  <r>
    <x v="59"/>
    <s v="ELC BP3 Health Information Systems Performance Measures (C1, CARES, ED, EDE, DMI(C2))"/>
    <x v="0"/>
    <x v="0"/>
    <x v="0"/>
    <x v="0"/>
    <s v="Horizon (ChemWare)"/>
    <s v="Harvest (Orchard)"/>
    <x v="3"/>
    <x v="3"/>
    <x v="3"/>
    <x v="3"/>
    <x v="3"/>
    <x v="0"/>
    <m/>
    <m/>
    <m/>
    <m/>
    <x v="1"/>
    <s v="Some"/>
    <s v="Some"/>
    <s v="Some"/>
    <s v="Some"/>
    <s v="Yes"/>
    <s v="Yes"/>
    <s v="Yes"/>
    <s v="Yes"/>
    <s v="Yes"/>
    <n v="13.2"/>
    <n v="13.2"/>
    <n v="13.2"/>
    <n v="13.2"/>
    <n v="13.2"/>
    <x v="10"/>
    <d v="2021-12-31T00:00:00"/>
    <d v="2021-12-31T00:00:00"/>
    <d v="2021-12-31T00:00:00"/>
    <d v="2021-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3"/>
    <x v="0"/>
    <s v="Yes"/>
    <s v="Yes, CSV"/>
    <s v="No"/>
    <s v="Checked"/>
    <s v="Unchecked"/>
    <s v="Unchecked"/>
    <s v="Unchecked"/>
    <s v="No"/>
    <m/>
    <s v="Yes"/>
    <m/>
    <s v="Yes"/>
    <m/>
    <x v="0"/>
    <s v="Unchecked"/>
    <s v="Checked"/>
    <s v="Unchecked"/>
    <s v="Unchecked"/>
    <m/>
    <x v="2"/>
    <s v="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
    <x v="9"/>
    <m/>
    <x v="9"/>
    <m/>
    <m/>
    <x v="9"/>
    <m/>
    <m/>
    <m/>
    <m/>
    <m/>
    <m/>
  </r>
  <r>
    <x v="59"/>
    <s v="ELC BP3 Health Information Systems Performance Measures (C1, CARES, ED, EDE, DMI(C2))"/>
    <x v="1"/>
    <x v="0"/>
    <x v="0"/>
    <x v="0"/>
    <s v="Horizon (ChemWare)"/>
    <s v="Harvest (Orchard)"/>
    <x v="3"/>
    <x v="3"/>
    <x v="3"/>
    <x v="3"/>
    <x v="3"/>
    <x v="0"/>
    <m/>
    <m/>
    <m/>
    <m/>
    <x v="1"/>
    <s v="Some"/>
    <s v="Some"/>
    <s v="Some"/>
    <s v="Some"/>
    <s v="Yes"/>
    <s v="Yes"/>
    <s v="Yes"/>
    <s v="Yes"/>
    <s v="Yes"/>
    <n v="13.2"/>
    <n v="13.2"/>
    <n v="13.2"/>
    <n v="13.2"/>
    <n v="13.2"/>
    <x v="0"/>
    <d v="2022-02-28T00:00:00"/>
    <d v="2022-02-28T00:00:00"/>
    <d v="2022-02-28T00:00:00"/>
    <d v="2022-02-28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3"/>
    <x v="0"/>
    <s v="Yes"/>
    <s v="Yes, CSV"/>
    <s v="No"/>
    <s v="Checked"/>
    <s v="Unchecked"/>
    <s v="Unchecked"/>
    <s v="Unchecked"/>
    <s v="Planned"/>
    <m/>
    <m/>
    <m/>
    <s v="Yes"/>
    <m/>
    <x v="0"/>
    <s v="Unchecked"/>
    <s v="Checked"/>
    <s v="Unchecked"/>
    <s v="Unchecked"/>
    <m/>
    <x v="2"/>
    <s v="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YA (1/11/2022): Upgrade to version 13.2 has been complete in the test environment but prod environment is still in 12.9. Aiming to upgrade to prod environment 13.2 by the end of Feb 2021. This timeline may change/vary dependent on competing priorities. "/>
    <x v="9"/>
    <m/>
    <x v="9"/>
    <m/>
    <m/>
    <x v="9"/>
    <m/>
    <m/>
    <m/>
    <m/>
    <m/>
    <m/>
  </r>
  <r>
    <x v="59"/>
    <s v="ELC BP3 Health Information Systems Performance Measures (C1, CARES, ED, EDE, DMI(C2))"/>
    <x v="2"/>
    <x v="0"/>
    <x v="0"/>
    <x v="0"/>
    <s v="Horizon (ChemWare)"/>
    <s v="Harvest (Orchard)"/>
    <x v="3"/>
    <x v="3"/>
    <x v="3"/>
    <x v="3"/>
    <x v="3"/>
    <x v="0"/>
    <m/>
    <m/>
    <m/>
    <m/>
    <x v="1"/>
    <s v="Some"/>
    <s v="Some"/>
    <s v="Some"/>
    <s v="Some"/>
    <s v="Yes"/>
    <s v="Yes"/>
    <s v="Yes"/>
    <s v="Yes"/>
    <s v="Yes"/>
    <n v="13.2"/>
    <n v="13.2"/>
    <n v="13.2"/>
    <n v="13.2"/>
    <n v="13.2"/>
    <x v="13"/>
    <d v="2022-09-30T00:00:00"/>
    <d v="2022-09-30T00:00:00"/>
    <d v="2022-09-30T00:00:00"/>
    <d v="2022-09-30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3"/>
    <x v="0"/>
    <s v="Yes"/>
    <s v="Yes, CSV"/>
    <s v="No"/>
    <s v="Checked"/>
    <s v="Unchecked"/>
    <s v="Unchecked"/>
    <s v="Unchecked"/>
    <s v="Yes"/>
    <m/>
    <m/>
    <s v="Both Electronic Ordering and Reporting"/>
    <s v="Yes"/>
    <m/>
    <x v="0"/>
    <s v="Unchecked"/>
    <s v="Checked"/>
    <s v="Unchecked"/>
    <s v="Unchecked"/>
    <m/>
    <x v="1"/>
    <s v="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YA (1/11/2022): Upgrade to version 13.2 has been complete in the test environment but prod environment is still in 12.9. Aiming to upgrade to prod environment 13.2 by the end of Feb 2021. This timeline may change/vary dependent on competing priorities.     AK, Q4: Timeline for LIMS upgrade is now end of September 2022. "/>
    <x v="9"/>
    <m/>
    <x v="9"/>
    <m/>
    <m/>
    <x v="9"/>
    <m/>
    <m/>
    <m/>
    <m/>
    <m/>
    <m/>
  </r>
  <r>
    <x v="60"/>
    <s v="ELC BP3 Health Information Systems Performance Measures (C1, CARES, ED, EDE, DMI(C2))"/>
    <x v="0"/>
    <x v="1"/>
    <x v="1"/>
    <x v="1"/>
    <s v="STARLIMS"/>
    <s v="STARLIMS"/>
    <x v="41"/>
    <x v="41"/>
    <x v="41"/>
    <x v="40"/>
    <x v="41"/>
    <x v="0"/>
    <m/>
    <m/>
    <m/>
    <m/>
    <x v="4"/>
    <s v="Some"/>
    <s v="Some"/>
    <s v="Some"/>
    <s v="No"/>
    <s v="Yes"/>
    <s v="Yes"/>
    <s v="Yes"/>
    <s v="Yes"/>
    <s v="Yes"/>
    <n v="12"/>
    <n v="12"/>
    <n v="12"/>
    <n v="12"/>
    <n v="12"/>
    <x v="28"/>
    <d v="2023-01-01T00:00:00"/>
    <d v="2023-01-01T00:00:00"/>
    <d v="2023-01-01T00:00:00"/>
    <d v="2023-01-0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No"/>
    <s v="Checked"/>
    <s v="Checked"/>
    <s v="Checked"/>
    <s v="Unchecked"/>
    <s v="Yes"/>
    <m/>
    <m/>
    <s v="Electronic Reporting (Lab Electronic Results Interface, ROI)"/>
    <s v="Yes"/>
    <m/>
    <x v="3"/>
    <s v="Checked"/>
    <s v="Unchecked"/>
    <s v="Unchecked"/>
    <s v="Unchecked"/>
    <m/>
    <x v="1"/>
    <s v="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x v="10"/>
    <n v="13498"/>
    <x v="12"/>
    <n v="12934"/>
    <n v="13498"/>
    <x v="100"/>
    <s v="None are fully implemented.  We send COVID results via HL7 to two submitting organizations. ETOR through the LWP is available but ordering is not currently used by any providers.  All COVID results are available through the portal with a large majority of our providers accessing reports using this method.  "/>
    <n v="0"/>
    <n v="0"/>
    <n v="0"/>
    <n v="1"/>
    <m/>
  </r>
  <r>
    <x v="60"/>
    <s v="ELC BP3 Health Information Systems Performance Measures (C1, CARES, ED, EDE, DMI(C2))"/>
    <x v="1"/>
    <x v="1"/>
    <x v="1"/>
    <x v="1"/>
    <s v="STARLIMS"/>
    <s v="STARLIMS"/>
    <x v="41"/>
    <x v="41"/>
    <x v="41"/>
    <x v="40"/>
    <x v="41"/>
    <x v="0"/>
    <m/>
    <m/>
    <m/>
    <m/>
    <x v="4"/>
    <s v="Some"/>
    <s v="Some"/>
    <s v="Some"/>
    <s v="No"/>
    <s v="Yes"/>
    <s v="Yes"/>
    <s v="Yes"/>
    <s v="Yes"/>
    <s v="Yes"/>
    <n v="12"/>
    <n v="12"/>
    <n v="12"/>
    <n v="12"/>
    <n v="12"/>
    <x v="29"/>
    <d v="2023-06-01T00:00:00"/>
    <d v="2023-06-01T00:00:00"/>
    <d v="2023-06-01T00:00:00"/>
    <d v="2023-06-0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No"/>
    <s v="Checked"/>
    <s v="Checked"/>
    <s v="Checked"/>
    <s v="Unchecked"/>
    <s v="Yes"/>
    <m/>
    <m/>
    <s v="Electronic Reporting (Lab Electronic Results Interface, ROI)"/>
    <s v="Yes"/>
    <m/>
    <x v="3"/>
    <s v="Checked"/>
    <s v="Unchecked"/>
    <s v="Unchecked"/>
    <s v="Unchecked"/>
    <m/>
    <x v="1"/>
    <s v="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1/12/2021: New estimated completion of upgrade to STARLIMS v12 is Jun 2023. There were issues with the initial RFP posting. We are waiting for the RFP to be re-posted. Aiming for contract negotiations and having a vendor onboard by April 2022. "/>
    <x v="10"/>
    <n v="20791"/>
    <x v="12"/>
    <n v="12429"/>
    <n v="20791"/>
    <x v="101"/>
    <s v="0 (None)"/>
    <n v="0"/>
    <n v="0"/>
    <n v="0"/>
    <n v="0"/>
    <m/>
  </r>
  <r>
    <x v="60"/>
    <s v="ELC BP3 Health Information Systems Performance Measures (C1, CARES, ED, EDE, DMI(C2))"/>
    <x v="2"/>
    <x v="1"/>
    <x v="1"/>
    <x v="1"/>
    <s v="STARLIMS"/>
    <s v="STARLIMS"/>
    <x v="41"/>
    <x v="41"/>
    <x v="41"/>
    <x v="40"/>
    <x v="41"/>
    <x v="0"/>
    <m/>
    <m/>
    <m/>
    <m/>
    <x v="4"/>
    <s v="Some"/>
    <s v="Some"/>
    <s v="Some"/>
    <s v="No"/>
    <s v="Yes"/>
    <s v="Yes"/>
    <s v="Yes"/>
    <s v="Yes"/>
    <s v="Yes"/>
    <n v="12"/>
    <n v="12"/>
    <n v="12"/>
    <n v="12"/>
    <n v="12"/>
    <x v="30"/>
    <d v="2023-12-31T00:00:00"/>
    <d v="2023-12-31T00:00:00"/>
    <d v="2023-12-31T00:00:00"/>
    <d v="2023-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x v="0"/>
    <x v="0"/>
    <s v="Yes"/>
    <s v="Yes, HL7 2.5.1"/>
    <s v="No"/>
    <s v="Checked"/>
    <s v="Checked"/>
    <s v="Checked"/>
    <s v="Unchecked"/>
    <s v="Yes"/>
    <m/>
    <m/>
    <s v="Electronic Reporting (Lab Electronic Results Interface, ROI)"/>
    <s v="Yes"/>
    <m/>
    <x v="3"/>
    <s v="Checked"/>
    <s v="Unchecked"/>
    <s v="Unchecked"/>
    <s v="Unchecked"/>
    <m/>
    <x v="1"/>
    <s v="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1/12/2021: New estimated completion of upgrade to STARLIMS v12 is Jun 2023. There were issues with the initial RFP posting. We are waiting for the RFP to be re-posted. Aiming for contract negotiations and having a vendor onboard by April 2022.     AK, Q3: Hope to have contract in place in September 2022. Hoping completion date is end of 2023/2024.   AK, Q4: Still negotiating with vendor, Abbott, which have led to delays."/>
    <x v="10"/>
    <n v="16119"/>
    <x v="12"/>
    <n v="6442"/>
    <n v="16119"/>
    <x v="102"/>
    <s v="None are fully implemented.  We send COVID results via HL7 to two submitting organizations. ETOR through the LWP is available but ordering is not currently used by any providers.  All COVID results are available through the portal with a large majority of our providers accessing reports using this method.  "/>
    <n v="0"/>
    <n v="0"/>
    <n v="0"/>
    <n v="1"/>
    <m/>
  </r>
  <r>
    <x v="61"/>
    <s v="ELC BP3 Health Information Systems Performance Measures (C1, CARES, ED, EDE, DMI(C2))"/>
    <x v="0"/>
    <x v="1"/>
    <x v="1"/>
    <x v="1"/>
    <s v="STARLIMS"/>
    <s v="STARLIMS"/>
    <x v="42"/>
    <x v="42"/>
    <x v="42"/>
    <x v="41"/>
    <x v="42"/>
    <x v="0"/>
    <m/>
    <m/>
    <m/>
    <m/>
    <x v="1"/>
    <s v="Some"/>
    <s v="Some"/>
    <s v="No"/>
    <s v="No"/>
    <s v="No"/>
    <s v="No"/>
    <s v="No"/>
    <s v="No"/>
    <s v="No"/>
    <m/>
    <m/>
    <m/>
    <m/>
    <m/>
    <x v="4"/>
    <m/>
    <m/>
    <m/>
    <m/>
    <s v="Yes"/>
    <s v="Yes"/>
    <s v="Yes"/>
    <s v="Yes"/>
    <s v="Yes"/>
    <s v="Other"/>
    <s v="Other"/>
    <s v="Other"/>
    <s v="Other"/>
    <s v="Other"/>
    <s v="TBD"/>
    <s v="TBD"/>
    <s v="TBD"/>
    <s v="TBD"/>
    <s v="TBD"/>
    <d v="2023-12-31T00:00:00"/>
    <d v="2023-12-31T00:00:00"/>
    <d v="2023-12-31T00:00:00"/>
    <d v="2023-12-31T00:00:00"/>
    <d v="2023-12-31T00:00:00"/>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Unchecked"/>
    <s v="Yes"/>
    <m/>
    <m/>
    <s v="Both Electronic Ordering and Reporting"/>
    <s v="Yes"/>
    <m/>
    <x v="0"/>
    <s v="Checked"/>
    <s v="Unchecked"/>
    <s v="Unchecked"/>
    <s v="Unchecked"/>
    <m/>
    <x v="0"/>
    <s v="_x0009_  ETOR is established for ARLN conditions, currently. We are in the contract process with iConnect Consulting for adding all of our Microbiology testing menu into ETOR using the LWP by end of May of 2022. The lab is still targeting Dec  2023 for a replacement LIMS system. TBD on what system."/>
    <x v="10"/>
    <n v="59327"/>
    <x v="12"/>
    <n v="0"/>
    <n v="59603"/>
    <x v="12"/>
    <s v="N/A - not fully implemented. "/>
    <m/>
    <n v="1"/>
    <m/>
    <n v="1"/>
    <m/>
  </r>
  <r>
    <x v="61"/>
    <s v="ELC BP3 Health Information Systems Performance Measures (C1, CARES, ED, EDE, DMI(C2))"/>
    <x v="1"/>
    <x v="1"/>
    <x v="1"/>
    <x v="1"/>
    <s v="STARLIMS"/>
    <s v="STARLIMS"/>
    <x v="42"/>
    <x v="42"/>
    <x v="42"/>
    <x v="41"/>
    <x v="42"/>
    <x v="0"/>
    <m/>
    <m/>
    <m/>
    <m/>
    <x v="1"/>
    <s v="Some"/>
    <s v="Some"/>
    <s v="No"/>
    <s v="No"/>
    <s v="No"/>
    <s v="No"/>
    <s v="No"/>
    <s v="No"/>
    <s v="No"/>
    <m/>
    <m/>
    <m/>
    <m/>
    <m/>
    <x v="4"/>
    <m/>
    <m/>
    <m/>
    <m/>
    <s v="Yes"/>
    <s v="Yes"/>
    <s v="Yes"/>
    <s v="Yes"/>
    <s v="Yes"/>
    <s v="Other"/>
    <s v="Other"/>
    <s v="Other"/>
    <s v="Other"/>
    <s v="Other"/>
    <s v="TBD"/>
    <s v="TBD"/>
    <s v="TBD"/>
    <s v="TBD"/>
    <s v="TBD"/>
    <d v="2024-12-31T00:00:00"/>
    <d v="2024-12-31T00:00:00"/>
    <d v="2024-12-31T00:00:00"/>
    <d v="2024-12-31T00:00:00"/>
    <d v="2024-12-31T00:00:00"/>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Unchecked"/>
    <s v="Yes"/>
    <m/>
    <m/>
    <s v="Both Electronic Ordering and Reporting"/>
    <s v="Yes"/>
    <m/>
    <x v="0"/>
    <s v="Checked"/>
    <s v="Unchecked"/>
    <s v="Unchecked"/>
    <s v="Unchecked"/>
    <m/>
    <x v="0"/>
    <s v="ETOR is established for ARLN conditions, currently. We are in the contract process with iConnect Consulting for adding all of our Microbiology testing menu into ETOR using the LWP by end of May of 2022. The lab is still targeting Dec 2024 for a replacement LIMS system. TBD on what system.    YA: RFP was posted and have already received bids. Aiming to select and announce a vendor by Feb 2022. The vendor will not be STARLIMs again and will be new vendor for the new LIMs. "/>
    <x v="119"/>
    <n v="998"/>
    <x v="119"/>
    <n v="3"/>
    <n v="1052"/>
    <x v="103"/>
    <s v="StarLIMS and Rhapsody are the systems and ARLN is the program. We will be expanding our ETOR (Lab Web Portal) to include all of microbiology in the next 6 months with our COVID lab being our number one priority to be implemented."/>
    <n v="0"/>
    <n v="0"/>
    <n v="2"/>
    <n v="2"/>
    <m/>
  </r>
  <r>
    <x v="61"/>
    <s v="ELC BP3 Health Information Systems Performance Measures (C1, CARES, ED, EDE, DMI(C2))"/>
    <x v="2"/>
    <x v="1"/>
    <x v="1"/>
    <x v="1"/>
    <s v="STARLIMS"/>
    <s v="STARLIMS"/>
    <x v="42"/>
    <x v="42"/>
    <x v="42"/>
    <x v="41"/>
    <x v="42"/>
    <x v="0"/>
    <m/>
    <m/>
    <m/>
    <m/>
    <x v="1"/>
    <s v="Some"/>
    <s v="Some"/>
    <s v="No"/>
    <s v="No"/>
    <s v="No"/>
    <s v="No"/>
    <s v="No"/>
    <s v="No"/>
    <s v="No"/>
    <m/>
    <m/>
    <m/>
    <m/>
    <m/>
    <x v="4"/>
    <m/>
    <m/>
    <m/>
    <m/>
    <s v="Yes"/>
    <s v="Yes"/>
    <s v="Yes"/>
    <s v="Yes"/>
    <s v="Yes"/>
    <s v="Other"/>
    <s v="Other"/>
    <s v="Other"/>
    <s v="Other"/>
    <s v="Other"/>
    <s v="TBD"/>
    <s v="TBD"/>
    <s v="TBD"/>
    <s v="TBD"/>
    <s v="TBD"/>
    <d v="2024-12-31T00:00:00"/>
    <d v="2024-12-31T00:00:00"/>
    <d v="2024-12-31T00:00:00"/>
    <d v="2024-12-31T00:00:00"/>
    <d v="2024-12-31T00:00:00"/>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No"/>
    <s v="Checked"/>
    <s v="Checked"/>
    <s v="Checked"/>
    <s v="Unchecked"/>
    <s v="Yes"/>
    <m/>
    <m/>
    <s v="Both Electronic Ordering and Reporting"/>
    <s v="Yes"/>
    <m/>
    <x v="0"/>
    <s v="Checked"/>
    <s v="Unchecked"/>
    <s v="Unchecked"/>
    <s v="Unchecked"/>
    <m/>
    <x v="1"/>
    <s v="ETOR is established for ARLN conditions, currently. We are in the contract process with iConnect Consulting for adding all of our Microbiology testing menu into ETOR using the LWP by end of July 2022. The lab is still targeting Dec 2024 for a replacement LIMS system. TBD on what system.    JT:In statement of work phase with LabVantage    YA: RFP was posted and have already received bids. Aiming to select and announce a vendor by Feb 2022. The vendor will not be STARLIMs again and will be new vendor for the new LIMs.     AK, Q3: Completed RFP and selected LabVantage as partner, have not moved forward yet. The new solution will be cloud-based. Timeline has been changed, and will update as contact LabVantage to implement solution."/>
    <x v="120"/>
    <n v="4661"/>
    <x v="120"/>
    <n v="159"/>
    <n v="4503"/>
    <x v="104"/>
    <s v="StarLIMS"/>
    <n v="0"/>
    <n v="0"/>
    <n v="7"/>
    <n v="7"/>
    <m/>
  </r>
  <r>
    <x v="62"/>
    <s v="ELC BP3 Health Information Systems Performance Measures (C1, CARES, ED, EDE, DMI(C2))"/>
    <x v="0"/>
    <x v="11"/>
    <x v="11"/>
    <x v="11"/>
    <s v="EPIC Beaker"/>
    <s v="EPIC Beaker"/>
    <x v="43"/>
    <x v="43"/>
    <x v="43"/>
    <x v="42"/>
    <x v="43"/>
    <x v="0"/>
    <m/>
    <m/>
    <m/>
    <m/>
    <x v="0"/>
    <s v="Yes"/>
    <s v="Yes"/>
    <s v="Yes"/>
    <s v="Yes"/>
    <s v="Yes"/>
    <s v="Yes"/>
    <s v="Yes"/>
    <s v="Yes"/>
    <s v="Yes"/>
    <m/>
    <m/>
    <m/>
    <m/>
    <m/>
    <x v="4"/>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Yes, HL7 2.5.1"/>
    <s v="Checked"/>
    <s v="Checked"/>
    <s v="Unchecked"/>
    <s v="Unchecked"/>
    <s v="Yes"/>
    <m/>
    <m/>
    <s v="Both Electronic Ordering and Reporting"/>
    <s v="Yes"/>
    <m/>
    <x v="3"/>
    <s v="Unchecked"/>
    <s v="Unchecked"/>
    <s v="Unchecked"/>
    <s v="Checked"/>
    <s v="EPIC OutReach, APHL Lab Web Portal (orders come in via HTML)"/>
    <x v="1"/>
    <s v="Public Health lab upgrades LIMS every 6 months. Next LIMS upgrade planned for mid-May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
    <x v="121"/>
    <n v="54441"/>
    <x v="121"/>
    <n v="26230"/>
    <n v="54441"/>
    <x v="105"/>
    <s v="Biochemical Genetics  Clinical Metals  Communicable Disease  Cytology  Newborn Screen  "/>
    <n v="8"/>
    <n v="1"/>
    <n v="26"/>
    <n v="1"/>
    <m/>
  </r>
  <r>
    <x v="62"/>
    <s v="ELC BP3 Health Information Systems Performance Measures (C1, CARES, ED, EDE, DMI(C2))"/>
    <x v="1"/>
    <x v="11"/>
    <x v="11"/>
    <x v="11"/>
    <s v="EPIC Beaker"/>
    <s v="EPIC Beaker"/>
    <x v="44"/>
    <x v="44"/>
    <x v="44"/>
    <x v="43"/>
    <x v="44"/>
    <x v="0"/>
    <m/>
    <m/>
    <m/>
    <m/>
    <x v="0"/>
    <s v="Yes"/>
    <s v="Yes"/>
    <s v="Yes"/>
    <s v="Yes"/>
    <s v="Yes"/>
    <s v="Yes"/>
    <s v="Yes"/>
    <s v="Yes"/>
    <s v="Yes"/>
    <d v="2022-11-21T00:00:00"/>
    <d v="2022-11-21T00:00:00"/>
    <d v="2022-11-21T00:00:00"/>
    <d v="2022-11-21T00:00:00"/>
    <d v="2022-11-21T00:00:00"/>
    <x v="31"/>
    <d v="2022-04-30T00:00:00"/>
    <d v="2022-04-30T00:00:00"/>
    <d v="2022-04-30T00:00:00"/>
    <d v="2022-04-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Yes, HL7 2.5.1"/>
    <s v="Checked"/>
    <s v="Checked"/>
    <s v="Unchecked"/>
    <s v="Unchecked"/>
    <s v="Yes"/>
    <m/>
    <m/>
    <s v="Both Electronic Ordering and Reporting"/>
    <s v="Yes"/>
    <m/>
    <x v="3"/>
    <s v="Unchecked"/>
    <s v="Unchecked"/>
    <s v="Unchecked"/>
    <s v="Checked"/>
    <s v="EPIC OutReach, APHL Lab Web Portal (orders come in via HTML)"/>
    <x v="1"/>
    <s v="Public Health lab upgrades LIMS every 6 months. Next LIMS upgrade planned for mid-May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
    <x v="122"/>
    <n v="16068"/>
    <x v="122"/>
    <n v="5779"/>
    <n v="16068"/>
    <x v="106"/>
    <s v="Biochemical Genetics  Clinical Metals  Communicable Disease  Cytology  Newborn Screen"/>
    <n v="8"/>
    <n v="1"/>
    <n v="26"/>
    <n v="1"/>
    <m/>
  </r>
  <r>
    <x v="62"/>
    <s v="ELC BP3 Health Information Systems Performance Measures (C1, CARES, ED, EDE, DMI(C2))"/>
    <x v="2"/>
    <x v="11"/>
    <x v="11"/>
    <x v="11"/>
    <s v="EPIC Beaker"/>
    <s v="EPIC Beaker"/>
    <x v="45"/>
    <x v="45"/>
    <x v="45"/>
    <x v="44"/>
    <x v="45"/>
    <x v="0"/>
    <m/>
    <m/>
    <m/>
    <m/>
    <x v="0"/>
    <s v="Yes"/>
    <s v="Yes"/>
    <s v="Yes"/>
    <s v="Yes"/>
    <s v="Yes"/>
    <s v="Yes"/>
    <s v="Yes"/>
    <s v="Yes"/>
    <s v="Yes"/>
    <d v="2022-05-22T00:00:00"/>
    <d v="2022-05-22T00:00:00"/>
    <d v="2022-05-22T00:00:00"/>
    <d v="2022-05-22T00:00:00"/>
    <d v="2022-05-22T00:00:00"/>
    <x v="32"/>
    <d v="2022-10-17T00:00:00"/>
    <d v="2022-10-17T00:00:00"/>
    <d v="2022-10-17T00:00:00"/>
    <d v="2022-10-17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3"/>
    <x v="0"/>
    <s v="Yes"/>
    <s v="Yes, HL7 2.3.1"/>
    <s v="Yes, HL7 2.5.1"/>
    <s v="Checked"/>
    <s v="Checked"/>
    <s v="Unchecked"/>
    <s v="Unchecked"/>
    <s v="Yes"/>
    <m/>
    <m/>
    <s v="Both Electronic Ordering and Reporting"/>
    <s v="Yes"/>
    <m/>
    <x v="3"/>
    <s v="Unchecked"/>
    <s v="Unchecked"/>
    <s v="Unchecked"/>
    <s v="Checked"/>
    <s v="EPIC OutReach, APHL Lab Web Portal (orders come in via HTML)"/>
    <x v="1"/>
    <s v="PHL upgrades LIMS every 6 months. Next LIMS upgrade planned for mid-Oct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
    <x v="123"/>
    <n v="7053"/>
    <x v="123"/>
    <n v="1789"/>
    <n v="7053"/>
    <x v="107"/>
    <s v="Biochemical Genetics, Clinical Metals, Communicable Disease, Cytology and Newborn Screen"/>
    <n v="68"/>
    <n v="2"/>
    <n v="47"/>
    <n v="2"/>
    <m/>
  </r>
  <r>
    <x v="63"/>
    <s v="ELC BP3 Health Information Systems Performance Measures (C1, CARES, ED, EDE, DMI(C2))"/>
    <x v="0"/>
    <x v="1"/>
    <x v="1"/>
    <x v="1"/>
    <s v="STARLIMS"/>
    <s v="STARLIMS"/>
    <x v="16"/>
    <x v="16"/>
    <x v="16"/>
    <x v="16"/>
    <x v="16"/>
    <x v="0"/>
    <m/>
    <m/>
    <m/>
    <m/>
    <x v="4"/>
    <s v="No"/>
    <s v="No"/>
    <s v="No"/>
    <s v="No"/>
    <s v="Yes"/>
    <s v="Yes"/>
    <s v="Yes"/>
    <s v="Yes"/>
    <s v="Yes"/>
    <n v="12"/>
    <n v="12"/>
    <n v="12"/>
    <n v="12"/>
    <n v="12"/>
    <x v="33"/>
    <d v="2022-10-31T00:00:00"/>
    <d v="2022-10-31T00:00:00"/>
    <d v="2022-10-31T00:00:00"/>
    <d v="2022-10-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Checked"/>
    <s v="Unchecked"/>
    <s v="Planned"/>
    <m/>
    <m/>
    <m/>
    <s v="Planned"/>
    <m/>
    <x v="1"/>
    <s v="Unchecked"/>
    <s v="Unchecked"/>
    <s v="Unchecked"/>
    <s v="Unchecked"/>
    <m/>
    <x v="2"/>
    <s v="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
    <x v="9"/>
    <m/>
    <x v="9"/>
    <m/>
    <m/>
    <x v="9"/>
    <m/>
    <m/>
    <m/>
    <m/>
    <m/>
    <m/>
  </r>
  <r>
    <x v="63"/>
    <s v="ELC BP3 Health Information Systems Performance Measures (C1, CARES, ED, EDE, DMI(C2))"/>
    <x v="1"/>
    <x v="1"/>
    <x v="1"/>
    <x v="1"/>
    <s v="STARLIMS"/>
    <s v="STARLIMS"/>
    <x v="16"/>
    <x v="16"/>
    <x v="16"/>
    <x v="16"/>
    <x v="16"/>
    <x v="0"/>
    <m/>
    <m/>
    <m/>
    <m/>
    <x v="4"/>
    <s v="No"/>
    <s v="No"/>
    <s v="No"/>
    <s v="No"/>
    <s v="Yes"/>
    <s v="Yes"/>
    <s v="Yes"/>
    <s v="Yes"/>
    <s v="Yes"/>
    <n v="12"/>
    <n v="12"/>
    <n v="12"/>
    <n v="12"/>
    <n v="12"/>
    <x v="33"/>
    <d v="2022-10-31T00:00:00"/>
    <d v="2022-10-31T00:00:00"/>
    <d v="2022-10-31T00:00:00"/>
    <d v="2022-10-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Checked"/>
    <s v="Unchecked"/>
    <s v="Planned"/>
    <m/>
    <m/>
    <m/>
    <s v="Planned"/>
    <m/>
    <x v="1"/>
    <s v="Unchecked"/>
    <s v="Unchecked"/>
    <s v="Unchecked"/>
    <s v="Unchecked"/>
    <m/>
    <x v="2"/>
    <s v="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
    <x v="10"/>
    <n v="0"/>
    <x v="9"/>
    <n v="0"/>
    <n v="0"/>
    <x v="9"/>
    <n v="0"/>
    <n v="0"/>
    <n v="0"/>
    <n v="0"/>
    <n v="0"/>
    <m/>
  </r>
  <r>
    <x v="63"/>
    <s v="ELC BP3 Health Information Systems Performance Measures (C1, CARES, ED, EDE, DMI(C2))"/>
    <x v="2"/>
    <x v="1"/>
    <x v="1"/>
    <x v="1"/>
    <s v="STARLIMS"/>
    <s v="STARLIMS"/>
    <x v="16"/>
    <x v="16"/>
    <x v="16"/>
    <x v="16"/>
    <x v="16"/>
    <x v="0"/>
    <m/>
    <m/>
    <m/>
    <m/>
    <x v="4"/>
    <s v="No"/>
    <s v="No"/>
    <s v="No"/>
    <s v="No"/>
    <s v="Yes"/>
    <s v="Yes"/>
    <s v="Yes"/>
    <s v="Yes"/>
    <s v="Yes"/>
    <n v="12"/>
    <n v="12"/>
    <n v="12"/>
    <n v="12"/>
    <n v="12"/>
    <x v="33"/>
    <d v="2022-10-31T00:00:00"/>
    <d v="2022-10-31T00:00:00"/>
    <d v="2022-10-31T00:00:00"/>
    <d v="2022-10-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x v="0"/>
    <x v="0"/>
    <s v="Yes"/>
    <s v="Yes, HL7 2.5.1"/>
    <s v="In Process/Planned"/>
    <s v="Checked"/>
    <s v="Checked"/>
    <s v="Checked"/>
    <s v="Unchecked"/>
    <s v="Planned"/>
    <s v="AK: Waiting for V12 upgrade to take place in fall before implementing"/>
    <m/>
    <m/>
    <s v="Planned"/>
    <s v="AK: Waiting for V12 upgrade to take place in fall before implementing "/>
    <x v="1"/>
    <s v="Unchecked"/>
    <s v="Unchecked"/>
    <s v="Unchecked"/>
    <s v="Unchecked"/>
    <m/>
    <x v="2"/>
    <s v="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
    <x v="9"/>
    <m/>
    <x v="9"/>
    <m/>
    <m/>
    <x v="9"/>
    <m/>
    <m/>
    <m/>
    <m/>
    <m/>
    <m/>
  </r>
  <r>
    <x v="64"/>
    <s v="ELC BP3 Health Information Systems Performance Measures (C1, CARES, ED, EDE, DMI(C2))"/>
    <x v="0"/>
    <x v="1"/>
    <x v="1"/>
    <x v="1"/>
    <s v="STARLIMS"/>
    <m/>
    <x v="8"/>
    <x v="8"/>
    <x v="8"/>
    <x v="8"/>
    <x v="5"/>
    <x v="0"/>
    <m/>
    <m/>
    <m/>
    <m/>
    <x v="0"/>
    <s v="Yes"/>
    <s v="Yes"/>
    <s v="Yes"/>
    <s v="N/A"/>
    <s v="No"/>
    <s v="No"/>
    <s v="No"/>
    <s v="No"/>
    <s v="N/A"/>
    <m/>
    <m/>
    <m/>
    <m/>
    <m/>
    <x v="4"/>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Yes"/>
    <m/>
    <m/>
    <s v="Electronic Reporting (Lab Electronic Results Interface, ROI)"/>
    <s v="Yes"/>
    <m/>
    <x v="0"/>
    <s v="Checked"/>
    <s v="Unchecked"/>
    <s v="Unchecked"/>
    <s v="Unchecked"/>
    <m/>
    <x v="1"/>
    <s v="LWP is specific to SARS-CoV-2 testing. Purchased 3-5 years of LWP access and extra features, so planning to fully implement LWP across all tests offered in Spring 2021."/>
    <x v="9"/>
    <m/>
    <x v="9"/>
    <m/>
    <m/>
    <x v="9"/>
    <m/>
    <m/>
    <n v="0"/>
    <m/>
    <n v="1"/>
    <m/>
  </r>
  <r>
    <x v="64"/>
    <s v="ELC BP3 Health Information Systems Performance Measures (C1, CARES, ED, EDE, DMI(C2))"/>
    <x v="1"/>
    <x v="1"/>
    <x v="1"/>
    <x v="1"/>
    <s v="STARLIMS"/>
    <m/>
    <x v="8"/>
    <x v="8"/>
    <x v="8"/>
    <x v="8"/>
    <x v="5"/>
    <x v="0"/>
    <m/>
    <m/>
    <m/>
    <m/>
    <x v="0"/>
    <s v="Yes"/>
    <s v="Yes"/>
    <s v="Yes"/>
    <s v="N/A"/>
    <s v="No"/>
    <s v="No"/>
    <s v="No"/>
    <s v="No"/>
    <s v="N/A"/>
    <m/>
    <m/>
    <m/>
    <m/>
    <m/>
    <x v="4"/>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Yes"/>
    <m/>
    <m/>
    <s v="Electronic Reporting (Lab Electronic Results Interface, ROI)"/>
    <s v="Yes"/>
    <m/>
    <x v="0"/>
    <s v="Checked"/>
    <s v="Unchecked"/>
    <s v="Unchecked"/>
    <s v="Unchecked"/>
    <m/>
    <x v="1"/>
    <s v="LWP is specific to SARS-CoV-2 testing. Purchased 3-5 years of LWP access and extra features, so planning to fully implement LWP across all tests offered in Spring 2021.    YA: Have plans to expand HL7 ETOR to electronic ordering in the near future. Looking to connect to EMRs directly, possibly state HIE. The ETOR LWP has been expanded to all conditions. Web portal ETOR implements everything except environmental waters."/>
    <x v="9"/>
    <m/>
    <x v="9"/>
    <m/>
    <m/>
    <x v="9"/>
    <m/>
    <m/>
    <m/>
    <m/>
    <m/>
    <m/>
  </r>
  <r>
    <x v="64"/>
    <s v="ELC BP3 Health Information Systems Performance Measures (C1, CARES, ED, EDE, DMI(C2))"/>
    <x v="2"/>
    <x v="1"/>
    <x v="1"/>
    <x v="1"/>
    <s v="STARLIMS"/>
    <m/>
    <x v="8"/>
    <x v="8"/>
    <x v="8"/>
    <x v="8"/>
    <x v="5"/>
    <x v="0"/>
    <m/>
    <m/>
    <m/>
    <m/>
    <x v="0"/>
    <s v="Yes"/>
    <s v="Yes"/>
    <s v="Yes"/>
    <s v="N/A"/>
    <s v="No"/>
    <s v="No"/>
    <s v="No"/>
    <s v="No"/>
    <s v="N/A"/>
    <m/>
    <m/>
    <m/>
    <m/>
    <m/>
    <x v="4"/>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x v="0"/>
    <x v="0"/>
    <s v="Yes"/>
    <s v="Yes, HL7 2.5.1"/>
    <s v="Yes, HL7 2.5.1"/>
    <s v="Checked"/>
    <s v="Checked"/>
    <s v="Checked"/>
    <s v="Unchecked"/>
    <s v="Yes"/>
    <m/>
    <m/>
    <s v="Electronic Reporting (Lab Electronic Results Interface, ROI)"/>
    <s v="Yes"/>
    <m/>
    <x v="0"/>
    <s v="Checked"/>
    <s v="Unchecked"/>
    <s v="Unchecked"/>
    <s v="Unchecked"/>
    <m/>
    <x v="1"/>
    <s v="LWP is specific to SARS-CoV-2 testing. Purchased 3-5 years of LWP access and extra features, so planning to fully implement LWP across all tests offered in Spring 2021.    YA: Have plans to expand HL7 ETOR to electronic ordering in the near future. Looking to connect to EMRs directly, possibly state HIE. The ETOR LWP has been expanded to all conditions. Web portal ETOR implements everything except environmental waters.    AK: Will try to do EMRs by end of the year."/>
    <x v="124"/>
    <n v="41071"/>
    <x v="101"/>
    <n v="41071"/>
    <n v="41071"/>
    <x v="24"/>
    <s v="If this includes the portal, then StarLIMS and the Laboratory Web Portal would be our only systems."/>
    <n v="0"/>
    <n v="0"/>
    <n v="29"/>
    <n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s v="AK"/>
    <s v="ELC BP3 Health Information Systems Performance Measures (C1, CARES, ED, EDE, DMI(C2))"/>
    <n v="1"/>
    <x v="0"/>
    <s v="Horizon (ChemWare)"/>
    <s v="Horizon (ChemWare)"/>
    <s v="Horizon (ChemWare)"/>
    <s v="Horizon (ChemWare)"/>
    <x v="0"/>
    <s v="12.9.17"/>
    <s v="12.9.17"/>
    <s v="12.9.17"/>
    <s v="12.9.17"/>
    <m/>
    <m/>
    <m/>
    <m/>
    <m/>
    <s v="Yes"/>
    <s v="Yes"/>
    <s v="Yes"/>
    <s v="Yes"/>
    <s v="Yes"/>
    <s v="Yes"/>
    <s v="Yes"/>
    <s v="Yes"/>
    <s v="Yes"/>
    <s v="Yes"/>
    <n v="13"/>
    <n v="13"/>
    <n v="13"/>
    <n v="13"/>
    <n v="13"/>
    <d v="2022-02-28T00:00:00"/>
    <d v="2022-02-28T00:00:00"/>
    <d v="2022-02-28T00:00:00"/>
    <d v="2022-02-28T00:00:00"/>
    <d v="2022-02-28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Checked"/>
    <s v="Unchecked"/>
    <s v="Checked"/>
    <s v="Internal custom link with HIE"/>
    <x v="0"/>
    <s v="Upgraded Horizon to 12.9.17 recently.  Alaska State Public Health Lab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
    <n v="7285"/>
    <n v="107188"/>
    <n v="6.7964697540000003"/>
    <n v="51861"/>
    <n v="95677"/>
    <n v="54.20424972"/>
    <s v="Chemware Horizon LIMS with LabOnline ETOR interface. A current upgrade to our LIMS system provides better ordering capability, but many of our providers successfully use the reporting end at this time"/>
    <m/>
    <n v="0"/>
    <m/>
    <n v="0"/>
    <m/>
  </r>
  <r>
    <s v="AK"/>
    <s v="ELC BP3 Health Information Systems Performance Measures (C1, CARES, ED, EDE, DMI(C2))"/>
    <n v="2"/>
    <x v="0"/>
    <s v="Horizon (ChemWare)"/>
    <s v="Horizon (ChemWare)"/>
    <s v="Horizon (ChemWare)"/>
    <s v="Horizon (ChemWare)"/>
    <x v="0"/>
    <s v="12.9.17"/>
    <s v="12.9.17"/>
    <s v="12.9.17"/>
    <s v="12.9.17"/>
    <m/>
    <m/>
    <m/>
    <m/>
    <m/>
    <s v="Yes"/>
    <s v="Yes"/>
    <s v="Yes"/>
    <s v="Yes"/>
    <s v="Yes"/>
    <s v="Yes"/>
    <s v="Yes"/>
    <s v="Yes"/>
    <s v="Yes"/>
    <s v="Yes"/>
    <n v="13"/>
    <n v="13"/>
    <n v="13"/>
    <n v="13"/>
    <n v="13"/>
    <d v="2022-02-28T00:00:00"/>
    <d v="2022-02-28T00:00:00"/>
    <d v="2022-02-28T00:00:00"/>
    <d v="2022-02-28T00:00:00"/>
    <d v="2022-02-28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Checked"/>
    <s v="Unchecked"/>
    <s v="Checked"/>
    <s v="Internal custom link with HIE"/>
    <x v="0"/>
    <s v="Upgraded Horizon to 12.9.17 recently.  Alaska State Public Health Lab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
    <n v="5888"/>
    <n v="486349"/>
    <n v="1.210653255"/>
    <n v="5888"/>
    <n v="468349"/>
    <n v="1.2571821439999999"/>
    <s v="We are in the process of upgrading our LIMS system to provide better ordering capability, but many of our providers successfully use the reporting end at this time. We are continuing to validate the HIE with larger hospitals across Alaska.  HL7 messaging is being used to send most results to the Section of Epidemiology and to the CDC."/>
    <n v="1"/>
    <n v="2"/>
    <n v="0"/>
    <n v="0"/>
    <m/>
  </r>
  <r>
    <s v="AK"/>
    <s v="ELC BP3 Health Information Systems Performance Measures (C1, CARES, ED, EDE, DMI(C2))"/>
    <n v="3"/>
    <x v="0"/>
    <s v="Horizon (ChemWare)"/>
    <s v="Horizon (ChemWare)"/>
    <s v="Horizon (ChemWare)"/>
    <s v="Horizon (ChemWare)"/>
    <x v="1"/>
    <s v="12.9.18"/>
    <s v="12.9.18"/>
    <s v="12.9.18"/>
    <s v="12.9.18"/>
    <m/>
    <m/>
    <m/>
    <m/>
    <m/>
    <s v="Yes"/>
    <s v="Yes"/>
    <s v="Yes"/>
    <s v="Yes"/>
    <s v="Yes"/>
    <s v="Yes"/>
    <s v="Yes"/>
    <s v="Yes"/>
    <s v="Yes"/>
    <s v="Yes"/>
    <n v="13.2"/>
    <n v="13.2"/>
    <n v="13.2"/>
    <n v="13.2"/>
    <n v="13.2"/>
    <d v="2022-07-30T00:00:00"/>
    <d v="2022-07-30T00:00:00"/>
    <d v="2022-07-30T00:00:00"/>
    <d v="2022-07-30T00:00:00"/>
    <d v="2022-07-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Checked"/>
    <s v="Unchecked"/>
    <s v="Checked"/>
    <s v="Internal custom link with HIE"/>
    <x v="0"/>
    <s v="Upgraded Horizon to 12.9.17 recently.  Alaska State PHL has implemented the Horizon LabsOnline portal for ETOR.  There are 65 providers currently fully integrated with LabOnline. All can query results, only 1-2 are actively using ordering, version 13 upgrades will improve ordering functionality. It does require provider login for both the ordering and reporting steps, which have led to additional project development for an ETOR tool integrated into the EHRs via the HIE.        YA: AK plans to upgrade to version 13 locally first then transition to CLOUD using Horizon's instance!  YA (11/12/2021): Currently working on upgrading the test environment to version 13.     Project to interface with facilities via HIE is tabled: HIE changed support vendors, which led to technical issues during authentication to BizTalk. No progress until reconnection established.    AK, Q4: Updated upgrade completion timeframe to end of July 2022. "/>
    <n v="1151"/>
    <n v="80856"/>
    <n v="1.423518354"/>
    <n v="51976"/>
    <n v="81260"/>
    <n v="63.962589219999998"/>
    <s v="We are in the process of upgrading our LIMS system to provide better ordering capability, but many of our providers successfully use the reporting end at this time. We are continuing to validate the HIE with larger hospitals across Alaska.  HL7 messaging is being used to send most results to the Section of Epidemiology and to the CDC."/>
    <n v="0"/>
    <n v="0"/>
    <n v="1"/>
    <n v="2"/>
    <m/>
  </r>
  <r>
    <s v="AL"/>
    <s v="ELC BP3 Health Information Systems Performance Measures (C1, CARES, ED, EDE, DMI(C2))"/>
    <n v="1"/>
    <x v="0"/>
    <s v="Horizon (ChemWare)"/>
    <s v="Horizon (ChemWare)"/>
    <s v="Horizon (ChemWare)"/>
    <s v="Horizon (ChemWare)"/>
    <x v="2"/>
    <n v="12.7"/>
    <n v="12.7"/>
    <n v="12.7"/>
    <n v="12.7"/>
    <m/>
    <m/>
    <m/>
    <m/>
    <m/>
    <s v="Some"/>
    <s v="Some"/>
    <s v="Some"/>
    <s v="Some"/>
    <s v="N/A"/>
    <s v="Yes"/>
    <s v="Yes"/>
    <s v="Yes"/>
    <s v="Yes"/>
    <s v="Yes"/>
    <n v="12.9"/>
    <n v="12.9"/>
    <n v="12.9"/>
    <n v="12.9"/>
    <n v="12.9"/>
    <d v="2022-01-31T00:00:00"/>
    <d v="2022-01-31T00:00:00"/>
    <d v="2022-01-31T00:00:00"/>
    <d v="2022-01-31T00:00:00"/>
    <d v="2022-01-31T00:00:00"/>
    <s v="No"/>
    <s v="No"/>
    <s v="No"/>
    <s v="No"/>
    <s v="No"/>
    <m/>
    <m/>
    <m/>
    <m/>
    <m/>
    <m/>
    <m/>
    <m/>
    <m/>
    <m/>
    <m/>
    <m/>
    <m/>
    <m/>
    <m/>
    <s v="Yes - Some test configured but not all"/>
    <s v="Yes - Some test configured but not all"/>
    <s v="Yes - Some test configured but not all"/>
    <s v="Yes - Some test configured but not all"/>
    <s v="N/A - Not applicable"/>
    <s v="Yes"/>
    <s v="HL7 2.3.1"/>
    <m/>
    <s v="Yes"/>
    <s v="Yes, HL7 2.5.1"/>
    <s v="In Process/Planned"/>
    <s v="Checked"/>
    <s v="Checked"/>
    <s v="Unchecked"/>
    <s v="Unchecked"/>
    <s v="Yes"/>
    <m/>
    <m/>
    <s v="Both Electronic Ordering and Reporting"/>
    <s v="Yes"/>
    <m/>
    <s v="Both Electronic Ordering and Reporting"/>
    <s v="Unchecked"/>
    <s v="Checked"/>
    <s v="Unchecked"/>
    <s v="Unchecked"/>
    <m/>
    <x v="1"/>
    <s v="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
    <n v="47740"/>
    <n v="70701"/>
    <n v="67.523797400000007"/>
    <n v="48159"/>
    <n v="71183"/>
    <n v="67.655198569999996"/>
    <s v="Alabama PHL is still working with two EMR vendors(Green Way Health and MAO Clinic) to implement ETOR interfaces."/>
    <n v="0"/>
    <n v="0"/>
    <n v="84"/>
    <n v="0"/>
    <m/>
  </r>
  <r>
    <s v="AL"/>
    <s v="ELC BP3 Health Information Systems Performance Measures (C1, CARES, ED, EDE, DMI(C2))"/>
    <n v="2"/>
    <x v="0"/>
    <s v="Horizon (ChemWare)"/>
    <s v="Horizon (ChemWare)"/>
    <s v="Horizon (ChemWare)"/>
    <s v="Horizon (ChemWare)"/>
    <x v="2"/>
    <n v="12.7"/>
    <n v="12.7"/>
    <n v="12.7"/>
    <n v="12.7"/>
    <m/>
    <m/>
    <m/>
    <m/>
    <m/>
    <s v="Some"/>
    <s v="Some"/>
    <s v="Some"/>
    <s v="Some"/>
    <s v="N/A"/>
    <s v="Yes"/>
    <s v="Yes"/>
    <s v="Yes"/>
    <s v="Yes"/>
    <s v="Yes"/>
    <n v="12.9"/>
    <n v="12.9"/>
    <n v="12.9"/>
    <n v="12.9"/>
    <n v="12.9"/>
    <d v="2022-01-31T00:00:00"/>
    <d v="2022-01-31T00:00:00"/>
    <d v="2022-01-31T00:00:00"/>
    <d v="2022-01-31T00:00:00"/>
    <d v="2022-01-31T00:00:00"/>
    <s v="No"/>
    <s v="No"/>
    <s v="No"/>
    <s v="No"/>
    <s v="No"/>
    <m/>
    <m/>
    <m/>
    <m/>
    <m/>
    <m/>
    <m/>
    <m/>
    <m/>
    <m/>
    <m/>
    <m/>
    <m/>
    <m/>
    <m/>
    <s v="Yes - Some test configured but not all"/>
    <s v="Yes - Some test configured but not all"/>
    <s v="Yes - Some test configured but not all"/>
    <s v="Yes - Some test configured but not all"/>
    <s v="N/A - Not applicable"/>
    <s v="Yes"/>
    <s v="HL7 2.3.1"/>
    <m/>
    <s v="Yes"/>
    <s v="Yes, HL7 2.5.1"/>
    <s v="In Process/Planned"/>
    <s v="Checked"/>
    <s v="Checked"/>
    <s v="Unchecked"/>
    <s v="Unchecked"/>
    <s v="Yes"/>
    <m/>
    <m/>
    <s v="Both Electronic Ordering and Reporting"/>
    <s v="Yes"/>
    <m/>
    <s v="Both Electronic Ordering and Reporting"/>
    <s v="Unchecked"/>
    <s v="Checked"/>
    <s v="Unchecked"/>
    <s v="Unchecked"/>
    <m/>
    <x v="1"/>
    <s v="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
    <n v="45675"/>
    <n v="67219"/>
    <n v="67.949538079999996"/>
    <n v="45094"/>
    <n v="66510"/>
    <n v="67.800330779999996"/>
    <s v="Alabama Public Health(ADPH) Lab is still working with two EMR vendors(Green Way Health and MAO Clinic) to implement ETOR interfaces. We have finished validating the order/result messages, waiting on EMR/Clinic to give ADPH go-live date."/>
    <n v="0"/>
    <n v="0"/>
    <n v="84"/>
    <n v="0"/>
    <m/>
  </r>
  <r>
    <s v="AL"/>
    <s v="ELC BP3 Health Information Systems Performance Measures (C1, CARES, ED, EDE, DMI(C2))"/>
    <n v="3"/>
    <x v="0"/>
    <s v="Horizon (ChemWare)"/>
    <s v="Horizon (ChemWare)"/>
    <s v="Horizon (ChemWare)"/>
    <s v="Horizon (ChemWare)"/>
    <x v="3"/>
    <n v="12.9"/>
    <n v="12.9"/>
    <n v="12.9"/>
    <n v="12.9"/>
    <m/>
    <m/>
    <m/>
    <m/>
    <m/>
    <s v="Some"/>
    <s v="Some"/>
    <s v="Some"/>
    <s v="Some"/>
    <s v="N/A"/>
    <s v="Yes"/>
    <s v="Yes"/>
    <s v="Yes"/>
    <s v="Yes"/>
    <s v="Yes"/>
    <n v="13.2"/>
    <n v="13.2"/>
    <n v="13.2"/>
    <n v="13.2"/>
    <n v="13.2"/>
    <d v="2023-06-30T00:00:00"/>
    <d v="2023-06-30T00:00:00"/>
    <d v="2023-06-30T00:00:00"/>
    <d v="2023-06-30T00:00:00"/>
    <d v="2023-06-30T00:00:00"/>
    <s v="No"/>
    <s v="No"/>
    <s v="No"/>
    <s v="No"/>
    <s v="No"/>
    <m/>
    <m/>
    <m/>
    <m/>
    <m/>
    <m/>
    <m/>
    <m/>
    <m/>
    <m/>
    <m/>
    <m/>
    <m/>
    <m/>
    <m/>
    <s v="Yes - Some test configured but not all"/>
    <s v="Yes - Some test configured but not all"/>
    <s v="Yes - Some test configured but not all"/>
    <s v="Yes - Some test configured but not all"/>
    <s v="N/A - Not applicable"/>
    <s v="Yes"/>
    <s v="HL7 2.3.1"/>
    <m/>
    <s v="Yes"/>
    <s v="Yes, HL7 2.5.1"/>
    <s v="In Process/Planned"/>
    <s v="Checked"/>
    <s v="Checked"/>
    <s v="Unchecked"/>
    <s v="Unchecked"/>
    <s v="Yes"/>
    <m/>
    <m/>
    <s v="Both Electronic Ordering and Reporting"/>
    <s v="Yes"/>
    <m/>
    <s v="Both Electronic Ordering and Reporting"/>
    <s v="Unchecked"/>
    <s v="Checked"/>
    <s v="Unchecked"/>
    <s v="Unchecked"/>
    <m/>
    <x v="1"/>
    <s v="Meaningful use sites are required to send LOINC and SNOMED codes, commercial labs are not.     ETORs Clinical only does not include Newborn Screening LIMS.  ETOR has been utilized for COVID-19   On Horizon v12.9 is in test and then will upgrade to 13.1 in 2022. There were delays in the move due to COVID.   Do not consider this web portal as ETOR since it is not HL7, but it is supporting ETOR work.    LIMs will be upgraded to version 12.9 by next year, January 2022. Once upgraded to version 12.9, plans to upgrade once more to version 13.1 or 13.2. Version 13.2 will provide Whole Genome Sequencing capabilities and ETOR.     AK, Q4: Installing upgrade to LIMS version in test environment next week."/>
    <n v="53834"/>
    <n v="64935"/>
    <n v="82.904442900000006"/>
    <n v="54194"/>
    <n v="65337"/>
    <n v="82.945344899999995"/>
    <s v="Alabama Public Health(ADPH) Lab is still working with one EMR vendors(Green Way Health ) to implement ETOR interfaces. We have finished validating the order/result messages, waiting on EMR/Clinic to give ADPH go-live date. We went live with MAO clinic on July 1 2022."/>
    <n v="0"/>
    <n v="0"/>
    <n v="84"/>
    <n v="0"/>
    <m/>
  </r>
  <r>
    <s v="AR"/>
    <s v="ELC BP3 Health Information Systems Performance Measures (C1, CARES, ED, EDE, DMI(C2))"/>
    <n v="1"/>
    <x v="1"/>
    <s v="STARLIMS"/>
    <s v="STARLIMS"/>
    <s v="STARLIMS"/>
    <s v="STARLIMS"/>
    <x v="4"/>
    <s v="PH12.1"/>
    <s v="PH12.1"/>
    <s v="PH12"/>
    <s v="PH12.1"/>
    <m/>
    <m/>
    <m/>
    <m/>
    <m/>
    <s v="Some"/>
    <s v="Some"/>
    <s v="Some"/>
    <s v="Some"/>
    <s v="N/A"/>
    <s v="No"/>
    <s v="No"/>
    <s v="No"/>
    <s v="Yes"/>
    <s v="No"/>
    <m/>
    <m/>
    <m/>
    <s v="PH12.1"/>
    <m/>
    <m/>
    <m/>
    <m/>
    <d v="2022-01-31T00:00:00"/>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Unchecked"/>
    <s v="Unchecked"/>
    <s v="Planned"/>
    <s v="PHL has informal agreement with Dept of Corrections to pursue an ETOR interface"/>
    <m/>
    <m/>
    <s v="Yes"/>
    <m/>
    <s v="Both Electronic Ordering and Reporting"/>
    <s v="Checked"/>
    <s v="Unchecked"/>
    <s v="Unchecked"/>
    <s v="Unchecked"/>
    <m/>
    <x v="1"/>
    <s v="LIMS update work in the TB area must be put off to accommodate a planned full validation of all pending ELR projects to pave the way for pending go-lives (Rabies, CRE). Dates have been adjusted accordingly. Update: ELR validation is complete and CRE ELR is live. TB implementation is set for January 2022."/>
    <n v="113279"/>
    <n v="115878"/>
    <n v="97.757123870000001"/>
    <n v="113279"/>
    <n v="115878"/>
    <n v="97.757123870000001"/>
    <s v="A full ETOR interface utilizing HL7 is planned for use between the PHL's Starlims system and the Arkansas Department of Corrections. This is currently in the planning stages."/>
    <n v="0"/>
    <n v="0"/>
    <n v="0"/>
    <n v="1"/>
    <m/>
  </r>
  <r>
    <s v="AR"/>
    <s v="ELC BP3 Health Information Systems Performance Measures (C1, CARES, ED, EDE, DMI(C2))"/>
    <n v="2"/>
    <x v="1"/>
    <s v="STARLIMS"/>
    <s v="STARLIMS"/>
    <s v="STARLIMS"/>
    <s v="STARLIMS"/>
    <x v="4"/>
    <s v="PH12.1"/>
    <s v="PH12.1"/>
    <s v="PH12"/>
    <s v="PH12.1"/>
    <m/>
    <m/>
    <m/>
    <m/>
    <m/>
    <s v="Some"/>
    <s v="Some"/>
    <s v="Some"/>
    <s v="Some"/>
    <s v="N/A"/>
    <s v="No"/>
    <s v="No"/>
    <s v="No"/>
    <s v="Yes"/>
    <s v="No"/>
    <m/>
    <m/>
    <m/>
    <s v="PH12.1"/>
    <m/>
    <m/>
    <m/>
    <m/>
    <d v="2022-01-31T00:00:00"/>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Unchecked"/>
    <s v="Unchecked"/>
    <s v="Planned"/>
    <s v="PHL has informal agreement with Dept of Corrections to pursue an ETOR interface"/>
    <m/>
    <m/>
    <s v="Yes"/>
    <m/>
    <s v="Both Electronic Ordering and Reporting"/>
    <s v="Checked"/>
    <s v="Unchecked"/>
    <s v="Unchecked"/>
    <s v="Unchecked"/>
    <m/>
    <x v="1"/>
    <s v="LIMS update work in the TB area must be put off to accommodate a planned full validation of all pending ELR projects to pave the way for pending go-lives (Rabies, CRE). Dates have been adjusted accordingly. Update: ELR validation is complete and CRE ELR is live. TB implementation is set for January 2022."/>
    <n v="70367"/>
    <n v="71495"/>
    <n v="98.422267289999994"/>
    <n v="70367"/>
    <n v="71495"/>
    <n v="98.422267289999994"/>
    <s v="Currently we have none.  One is planned for the next quarter."/>
    <n v="0"/>
    <n v="0"/>
    <n v="0"/>
    <n v="1"/>
    <m/>
  </r>
  <r>
    <s v="AR"/>
    <s v="ELC BP3 Health Information Systems Performance Measures (C1, CARES, ED, EDE, DMI(C2))"/>
    <n v="3"/>
    <x v="1"/>
    <s v="STARLIMS"/>
    <s v="STARLIMS"/>
    <s v="STARLIMS"/>
    <s v="STARLIMS"/>
    <x v="4"/>
    <s v="PH12.1"/>
    <s v="PH12.1"/>
    <s v="PH12"/>
    <s v="PH12.1"/>
    <m/>
    <m/>
    <m/>
    <m/>
    <m/>
    <s v="Some"/>
    <s v="Some"/>
    <s v="Some"/>
    <s v="Some"/>
    <s v="N/A"/>
    <s v="No"/>
    <s v="No"/>
    <s v="No"/>
    <s v="Yes"/>
    <s v="No"/>
    <m/>
    <m/>
    <m/>
    <s v="PH12.1"/>
    <m/>
    <m/>
    <m/>
    <m/>
    <d v="2022-06-30T00:00:00"/>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Unchecked"/>
    <s v="Unchecked"/>
    <s v="Planned"/>
    <s v="PHL has informal agreement with Dept of Corrections to pursue an ETOR interface"/>
    <m/>
    <m/>
    <s v="Yes"/>
    <m/>
    <s v="Both Electronic Ordering and Reporting"/>
    <s v="Checked"/>
    <s v="Unchecked"/>
    <s v="Unchecked"/>
    <s v="Unchecked"/>
    <m/>
    <x v="1"/>
    <s v="LIMS update work in the TB area is underway. Anticipate completion by mid-year."/>
    <n v="94098"/>
    <n v="96550"/>
    <n v="97.460383219999997"/>
    <n v="94098"/>
    <n v="96550"/>
    <n v="97.460383219999997"/>
    <s v="An ETOR interface is planned with the department of corrections. Currently there is no live HL7-based ETOR interface with a hospital. Efforts are underway to partner with a hospital on ETOR for Newborn Screening."/>
    <n v="0"/>
    <n v="0"/>
    <n v="0"/>
    <n v="1"/>
    <m/>
  </r>
  <r>
    <s v="AS"/>
    <s v="ELC BP3 Health Information Systems Performance Measures (C1, CARES, ED, EDE, DMI(C2))"/>
    <n v="1"/>
    <x v="2"/>
    <s v="Other"/>
    <s v="Other"/>
    <s v="Other"/>
    <s v="Other"/>
    <x v="5"/>
    <m/>
    <m/>
    <m/>
    <m/>
    <s v="Data Innovations"/>
    <s v="Data Innovations"/>
    <s v="Data Innovations"/>
    <s v="Data Innovations"/>
    <s v="Data Innovations"/>
    <m/>
    <m/>
    <m/>
    <m/>
    <m/>
    <m/>
    <m/>
    <m/>
    <m/>
    <m/>
    <m/>
    <m/>
    <m/>
    <m/>
    <m/>
    <m/>
    <m/>
    <m/>
    <m/>
    <m/>
    <m/>
    <m/>
    <m/>
    <m/>
    <m/>
    <m/>
    <m/>
    <m/>
    <m/>
    <m/>
    <m/>
    <m/>
    <m/>
    <m/>
    <m/>
    <m/>
    <m/>
    <m/>
    <m/>
    <m/>
    <m/>
    <m/>
    <m/>
    <m/>
    <m/>
    <m/>
    <m/>
    <m/>
    <m/>
    <m/>
    <m/>
    <s v="Unchecked"/>
    <s v="Unchecked"/>
    <s v="Unchecked"/>
    <s v="Unchecked"/>
    <m/>
    <m/>
    <m/>
    <m/>
    <m/>
    <m/>
    <m/>
    <s v="Unchecked"/>
    <s v="Unchecked"/>
    <s v="Unchecked"/>
    <s v="Unchecked"/>
    <m/>
    <x v="2"/>
    <m/>
    <m/>
    <m/>
    <m/>
    <m/>
    <m/>
    <m/>
    <m/>
    <m/>
    <m/>
    <m/>
    <m/>
    <m/>
  </r>
  <r>
    <s v="AS"/>
    <s v="ELC BP3 Health Information Systems Performance Measures (C1, CARES, ED, EDE, DMI(C2))"/>
    <n v="2"/>
    <x v="3"/>
    <m/>
    <m/>
    <m/>
    <m/>
    <x v="5"/>
    <m/>
    <m/>
    <m/>
    <m/>
    <m/>
    <m/>
    <m/>
    <m/>
    <m/>
    <s v="N/A"/>
    <s v="N/A"/>
    <s v="N/A"/>
    <s v="N/A"/>
    <s v="N/A"/>
    <s v="No"/>
    <s v="No"/>
    <s v="No"/>
    <s v="No"/>
    <s v="No"/>
    <m/>
    <m/>
    <m/>
    <m/>
    <m/>
    <m/>
    <m/>
    <m/>
    <m/>
    <m/>
    <s v="Yes"/>
    <s v="Yes"/>
    <s v="Yes"/>
    <s v="Yes"/>
    <s v="Yes"/>
    <s v="Other"/>
    <s v="Other"/>
    <s v="Other"/>
    <s v="Other"/>
    <s v="Other"/>
    <s v="Data Innovations"/>
    <s v="Data Innovations"/>
    <s v="Data Innovations"/>
    <s v="Data Innovations"/>
    <s v="Data Innovations"/>
    <d v="2022-08-31T00:00:00"/>
    <d v="2022-08-31T00:00:00"/>
    <d v="2022-08-31T00:00:00"/>
    <d v="2022-08-31T00:00:00"/>
    <d v="2022-08-31T00:00:00"/>
    <s v="N/A - Not applicable"/>
    <s v="N/A - Not applicable"/>
    <s v="N/A - Not applicable"/>
    <s v="N/A - Not applicable"/>
    <s v="N/A - Not applicable"/>
    <s v="No"/>
    <m/>
    <m/>
    <s v="No"/>
    <s v="No"/>
    <s v="No"/>
    <s v="Unchecked"/>
    <s v="Unchecked"/>
    <s v="Unchecked"/>
    <s v="Unchecked"/>
    <s v="No"/>
    <m/>
    <s v="No"/>
    <m/>
    <s v="No"/>
    <m/>
    <m/>
    <s v="Unchecked"/>
    <s v="Unchecked"/>
    <s v="Unchecked"/>
    <s v="Unchecked"/>
    <m/>
    <x v="2"/>
    <s v="1/11/2022: Conversations with the vendor have been completed and the Data Innovations group is starting to build the LIMS. Hoping to have the LIMS in place by Summer 2022. There is a slow procurement process in AS that may cause some delays.  Physical renovations to the lab: Adding a PCR negative pressure room, microbiology lab, drug testing, etc. Hoping it will completed at the same time of LIMS go-live in Summer 2022    AK, Q4: Reached out to STARLIMS, have presentation scheduled next week. Slowed down process of bringing in LIMS. Outbreak has made staffing bandwidth limited. When first picked up project, heavily relied on EHR. As far as labs concerned, orders placed through EHR and lab technicians read out. Doesn't automate to instrument, lab leaders read it. Later agreed with the local team that without LIMS or LIS the instrument manager improves current process. Has to put hold on instrument manager and focus directly on LIMS.    Data Innovations is the instrument manager. More interested in procuring LIMS. Data Innovations does not do reporting, just the middleman between instruments and EHR. Focus is bringing in the LIMS system. Projected date is 12/31/2022. Have reached out to STARLIMS, and presentation scheduled for next week. Will proceed with STARLIMS. DOH has 5 labs, and only one is being used."/>
    <m/>
    <m/>
    <m/>
    <m/>
    <m/>
    <m/>
    <m/>
    <m/>
    <m/>
    <m/>
    <m/>
    <m/>
  </r>
  <r>
    <s v="AS"/>
    <s v="ELC BP3 Health Information Systems Performance Measures (C1, CARES, ED, EDE, DMI(C2))"/>
    <n v="3"/>
    <x v="3"/>
    <m/>
    <m/>
    <m/>
    <m/>
    <x v="5"/>
    <m/>
    <m/>
    <m/>
    <m/>
    <m/>
    <m/>
    <m/>
    <m/>
    <m/>
    <m/>
    <m/>
    <m/>
    <m/>
    <m/>
    <m/>
    <m/>
    <m/>
    <m/>
    <m/>
    <m/>
    <m/>
    <m/>
    <m/>
    <m/>
    <m/>
    <m/>
    <m/>
    <m/>
    <m/>
    <m/>
    <m/>
    <m/>
    <m/>
    <m/>
    <m/>
    <m/>
    <m/>
    <m/>
    <m/>
    <m/>
    <m/>
    <m/>
    <m/>
    <m/>
    <m/>
    <m/>
    <m/>
    <m/>
    <m/>
    <m/>
    <m/>
    <m/>
    <m/>
    <m/>
    <m/>
    <m/>
    <m/>
    <m/>
    <m/>
    <m/>
    <m/>
    <m/>
    <m/>
    <m/>
    <m/>
    <m/>
    <m/>
    <m/>
    <m/>
    <m/>
    <m/>
    <m/>
    <m/>
    <m/>
    <m/>
    <m/>
    <x v="2"/>
    <m/>
    <n v="0"/>
    <n v="0"/>
    <m/>
    <n v="0"/>
    <n v="0"/>
    <m/>
    <s v="None"/>
    <n v="0"/>
    <n v="0"/>
    <n v="0"/>
    <n v="0"/>
    <m/>
  </r>
  <r>
    <s v="AZ"/>
    <s v="ELC BP3 Health Information Systems Performance Measures (C1, CARES, ED, EDE, DMI(C2))"/>
    <n v="1"/>
    <x v="1"/>
    <s v="STARLIMS"/>
    <s v="STARLIMS"/>
    <s v="STARLIMS"/>
    <s v="STARLIMS"/>
    <x v="6"/>
    <n v="12"/>
    <n v="12"/>
    <n v="12"/>
    <n v="12"/>
    <m/>
    <m/>
    <m/>
    <m/>
    <m/>
    <s v="Some"/>
    <s v="Some"/>
    <s v="Some"/>
    <s v="Some"/>
    <s v="Some"/>
    <s v="No"/>
    <s v="No"/>
    <s v="No"/>
    <s v="No"/>
    <s v="No"/>
    <m/>
    <m/>
    <m/>
    <m/>
    <m/>
    <m/>
    <m/>
    <m/>
    <m/>
    <m/>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Yes, HL7 2.5.1"/>
    <s v="Checked"/>
    <s v="Checked"/>
    <s v="Checked"/>
    <s v="Checked"/>
    <s v="No"/>
    <m/>
    <s v="Yes"/>
    <m/>
    <s v="Yes"/>
    <m/>
    <s v="Electronic Ordering (Lab Electronic Order Interface, LOI)"/>
    <s v="Checked"/>
    <s v="Unchecked"/>
    <s v="Unchecked"/>
    <s v="Unchecked"/>
    <m/>
    <x v="1"/>
    <s v="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
    <n v="1459"/>
    <n v="9728"/>
    <n v="14.99794408"/>
    <n v="1459"/>
    <n v="9728"/>
    <n v="14.99794408"/>
    <s v="COVID-19"/>
    <n v="0"/>
    <n v="0"/>
    <n v="1"/>
    <n v="0"/>
    <m/>
  </r>
  <r>
    <s v="AZ"/>
    <s v="ELC BP3 Health Information Systems Performance Measures (C1, CARES, ED, EDE, DMI(C2))"/>
    <n v="2"/>
    <x v="1"/>
    <s v="STARLIMS"/>
    <s v="STARLIMS"/>
    <s v="STARLIMS"/>
    <s v="STARLIMS"/>
    <x v="6"/>
    <n v="12"/>
    <n v="12"/>
    <n v="12"/>
    <n v="12"/>
    <m/>
    <m/>
    <m/>
    <m/>
    <m/>
    <s v="Some"/>
    <s v="Some"/>
    <s v="Some"/>
    <s v="Some"/>
    <s v="Some"/>
    <s v="No"/>
    <s v="No"/>
    <s v="No"/>
    <s v="No"/>
    <s v="No"/>
    <m/>
    <m/>
    <m/>
    <m/>
    <m/>
    <m/>
    <m/>
    <m/>
    <m/>
    <m/>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Yes, HL7 2.5.1"/>
    <s v="Checked"/>
    <s v="Checked"/>
    <s v="Checked"/>
    <s v="Checked"/>
    <s v="No"/>
    <m/>
    <s v="Yes"/>
    <m/>
    <s v="Yes"/>
    <m/>
    <s v="Electronic Ordering (Lab Electronic Order Interface, LOI)"/>
    <s v="Checked"/>
    <s v="Unchecked"/>
    <s v="Unchecked"/>
    <s v="Unchecked"/>
    <m/>
    <x v="1"/>
    <s v="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COVID-only web portal ETOR"/>
    <m/>
    <m/>
    <m/>
    <m/>
    <m/>
    <m/>
    <m/>
    <m/>
    <m/>
    <m/>
    <m/>
    <m/>
  </r>
  <r>
    <s v="AZ"/>
    <s v="ELC BP3 Health Information Systems Performance Measures (C1, CARES, ED, EDE, DMI(C2))"/>
    <n v="3"/>
    <x v="1"/>
    <s v="STARLIMS"/>
    <s v="STARLIMS"/>
    <s v="STARLIMS"/>
    <s v="STARLIMS"/>
    <x v="6"/>
    <n v="12"/>
    <n v="12"/>
    <n v="12"/>
    <n v="12"/>
    <m/>
    <m/>
    <m/>
    <m/>
    <m/>
    <s v="Some"/>
    <s v="Some"/>
    <s v="Some"/>
    <s v="Some"/>
    <s v="Some"/>
    <s v="No"/>
    <s v="No"/>
    <s v="No"/>
    <s v="No"/>
    <s v="No"/>
    <m/>
    <m/>
    <m/>
    <m/>
    <m/>
    <m/>
    <m/>
    <m/>
    <m/>
    <m/>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Yes, HL7 2.5.1"/>
    <s v="Checked"/>
    <s v="Checked"/>
    <s v="Checked"/>
    <s v="Checked"/>
    <s v="No"/>
    <m/>
    <s v="Yes"/>
    <m/>
    <s v="Yes"/>
    <m/>
    <s v="Electronic Ordering (Lab Electronic Order Interface, LOI)"/>
    <s v="Checked"/>
    <s v="Unchecked"/>
    <s v="Unchecked"/>
    <s v="Unchecked"/>
    <m/>
    <x v="1"/>
    <s v="HK: within the last quarter there has been some interfacing with STARLIMS for four different lab instruments.         KP: There is HL7 messaging out of Starlims feeding to the health department and it's some tests from all the lab sections. Abbott has put together a new HL7 module for Starlims and the plan is to transition the current reporting over to the new module-delayed due to COVID-19. A web portal has been implemented for COVID-19 electronic ordering so far, with plans to expand to other conditions.    YA: No new updates on ETOR HL7 implementation, currently  just working on implementing ETOR for other conditions.   COVID-only web portal ETOR"/>
    <n v="254"/>
    <n v="4715"/>
    <n v="5.387062566"/>
    <n v="279"/>
    <n v="4732"/>
    <n v="5.8960270499999998"/>
    <s v="Microbiology is working towards full ETOR/LWP submission for all microbiology specimens."/>
    <n v="0"/>
    <n v="0"/>
    <n v="7"/>
    <n v="1"/>
    <m/>
  </r>
  <r>
    <s v="CA"/>
    <s v="ELC BP3 Health Information Systems Performance Measures (C1, CARES, ED, EDE, DMI(C2))"/>
    <n v="1"/>
    <x v="1"/>
    <s v="STARLIMS"/>
    <s v="STARLIMS"/>
    <s v="STARLIMS"/>
    <s v="STARLIMS"/>
    <x v="7"/>
    <s v="11.5.6"/>
    <s v="11.5.6"/>
    <s v="11.5.6"/>
    <s v="11.5.6"/>
    <m/>
    <m/>
    <m/>
    <m/>
    <m/>
    <s v="Some"/>
    <s v="Some"/>
    <s v="Some"/>
    <s v="Some"/>
    <s v="Some"/>
    <s v="Yes"/>
    <s v="Yes"/>
    <s v="Yes"/>
    <s v="Yes"/>
    <s v="Yes"/>
    <n v="12"/>
    <n v="12"/>
    <n v="12"/>
    <n v="12"/>
    <n v="12"/>
    <d v="2021-10-29T00:00:00"/>
    <d v="2021-10-29T00:00:00"/>
    <d v="2021-10-29T00:00:00"/>
    <d v="2021-10-29T00:00:00"/>
    <d v="2021-10-29T00:00:00"/>
    <s v="No"/>
    <s v="No"/>
    <s v="No"/>
    <s v="No"/>
    <s v="No"/>
    <m/>
    <m/>
    <m/>
    <m/>
    <m/>
    <m/>
    <m/>
    <m/>
    <m/>
    <m/>
    <m/>
    <m/>
    <m/>
    <m/>
    <m/>
    <s v="Yes - Some test configured but not all"/>
    <s v="Yes - All tests configured (new tests and EUA tests can be quickly configured)"/>
    <s v="Yes - Some test configured but not all"/>
    <s v="Yes - Some test configured but not all"/>
    <s v="Yes - Some test configured but not all"/>
    <s v="Yes"/>
    <s v="HL7 2.5.1"/>
    <m/>
    <s v="Yes"/>
    <s v="Yes, HL7 2.5.1"/>
    <s v="In Process/Planned"/>
    <s v="Checked"/>
    <s v="Checked"/>
    <s v="Checked"/>
    <s v="Unchecked"/>
    <s v="Yes"/>
    <m/>
    <m/>
    <s v="Both Electronic Ordering and Reporting"/>
    <s v="Yes"/>
    <m/>
    <s v="Both Electronic Ordering and Reporting"/>
    <s v="Checked"/>
    <s v="Unchecked"/>
    <s v="Unchecked"/>
    <s v="Unchecked"/>
    <m/>
    <x v="1"/>
    <s v="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
    <n v="0"/>
    <n v="2815"/>
    <n v="0"/>
    <n v="0"/>
    <n v="2804"/>
    <n v="0"/>
    <s v="MDL (Microbial Diseases Laboratory)  VRDL (Viral and Rickettsial Diseases Laboratory)"/>
    <n v="0"/>
    <n v="0"/>
    <n v="0"/>
    <n v="31"/>
    <m/>
  </r>
  <r>
    <s v="CA"/>
    <s v="ELC BP3 Health Information Systems Performance Measures (C1, CARES, ED, EDE, DMI(C2))"/>
    <n v="2"/>
    <x v="1"/>
    <s v="STARLIMS"/>
    <s v="STARLIMS"/>
    <s v="STARLIMS"/>
    <s v="STARLIMS"/>
    <x v="7"/>
    <s v="11.5.6"/>
    <s v="11.5.6"/>
    <s v="11.5.6"/>
    <s v="11.5.6"/>
    <m/>
    <m/>
    <m/>
    <m/>
    <m/>
    <s v="Some"/>
    <s v="Some"/>
    <s v="Some"/>
    <s v="Some"/>
    <s v="Some"/>
    <s v="Yes"/>
    <s v="Yes"/>
    <s v="Yes"/>
    <s v="Yes"/>
    <s v="Yes"/>
    <n v="12"/>
    <n v="12"/>
    <n v="12"/>
    <n v="12"/>
    <n v="12"/>
    <d v="2022-12-29T00:00:00"/>
    <d v="2022-12-29T00:00:00"/>
    <d v="2022-12-29T00:00:00"/>
    <d v="2022-12-29T00:00:00"/>
    <d v="2022-12-29T00:00:00"/>
    <s v="No"/>
    <s v="No"/>
    <s v="No"/>
    <s v="No"/>
    <s v="No"/>
    <m/>
    <m/>
    <m/>
    <m/>
    <m/>
    <m/>
    <m/>
    <m/>
    <m/>
    <m/>
    <m/>
    <m/>
    <m/>
    <m/>
    <m/>
    <s v="Yes - Some test configured but not all"/>
    <s v="Yes - All tests configured (new tests and EUA tests can be quickly configured)"/>
    <s v="Yes - Some test configured but not all"/>
    <s v="Yes - Some test configured but not all"/>
    <s v="Yes - Some test configured but not all"/>
    <s v="Yes"/>
    <s v="HL7 2.5.1"/>
    <m/>
    <s v="Yes"/>
    <s v="Yes, HL7 2.5.1"/>
    <s v="In Process/Planned"/>
    <s v="Checked"/>
    <s v="Checked"/>
    <s v="Checked"/>
    <s v="Unchecked"/>
    <s v="Yes"/>
    <m/>
    <m/>
    <s v="Both Electronic Ordering and Reporting"/>
    <s v="Yes"/>
    <m/>
    <s v="Both Electronic Ordering and Reporting"/>
    <s v="Checked"/>
    <s v="Unchecked"/>
    <s v="Unchecked"/>
    <s v="Unchecked"/>
    <m/>
    <x v="1"/>
    <s v="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
    <n v="65"/>
    <n v="6112"/>
    <n v="1.063481675"/>
    <n v="84"/>
    <n v="5843"/>
    <n v="1.4376176620000001"/>
    <s v="MDL (Microbial Diseases Laboratory)  VRDL (Viral and Rickettsial Diseases Laboratory)"/>
    <n v="0"/>
    <n v="0"/>
    <n v="0"/>
    <n v="22"/>
    <m/>
  </r>
  <r>
    <s v="CA"/>
    <s v="ELC BP3 Health Information Systems Performance Measures (C1, CARES, ED, EDE, DMI(C2))"/>
    <n v="3"/>
    <x v="1"/>
    <s v="STARLIMS"/>
    <s v="STARLIMS"/>
    <s v="STARLIMS"/>
    <s v="STARLIMS"/>
    <x v="7"/>
    <s v="11.5.6"/>
    <s v="11.5.6"/>
    <s v="11.5.6"/>
    <s v="11.5.6"/>
    <m/>
    <m/>
    <m/>
    <m/>
    <m/>
    <s v="Some"/>
    <s v="Some"/>
    <s v="Some"/>
    <s v="Some"/>
    <s v="Some"/>
    <s v="Yes"/>
    <s v="Yes"/>
    <s v="Yes"/>
    <s v="Yes"/>
    <s v="Yes"/>
    <n v="12"/>
    <n v="12"/>
    <n v="12"/>
    <n v="12"/>
    <n v="12"/>
    <d v="2022-12-29T00:00:00"/>
    <d v="2022-12-29T00:00:00"/>
    <d v="2022-12-29T00:00:00"/>
    <d v="2022-12-29T00:00:00"/>
    <d v="2022-12-29T00:00:00"/>
    <s v="No"/>
    <s v="No"/>
    <s v="No"/>
    <s v="No"/>
    <s v="No"/>
    <m/>
    <m/>
    <m/>
    <m/>
    <m/>
    <m/>
    <m/>
    <m/>
    <m/>
    <m/>
    <m/>
    <m/>
    <m/>
    <m/>
    <m/>
    <s v="Yes - Some test configured but not all"/>
    <s v="Yes - All tests configured (new tests and EUA tests can be quickly configured)"/>
    <s v="Yes - Some test configured but not all"/>
    <s v="Yes - Some test configured but not all"/>
    <s v="Yes - Some test configured but not all"/>
    <s v="Yes"/>
    <s v="HL7 2.5.1"/>
    <m/>
    <s v="Yes"/>
    <s v="Yes, HL7 2.5.1"/>
    <s v="In Process/Planned"/>
    <s v="Checked"/>
    <s v="Checked"/>
    <s v="Checked"/>
    <s v="Unchecked"/>
    <s v="Yes"/>
    <m/>
    <m/>
    <s v="Both Electronic Ordering and Reporting"/>
    <s v="Yes"/>
    <m/>
    <s v="Both Electronic Ordering and Reporting"/>
    <s v="Checked"/>
    <s v="Unchecked"/>
    <s v="Unchecked"/>
    <s v="Unchecked"/>
    <m/>
    <x v="1"/>
    <s v="KP: Covid ETOR portal in prod, have about 7 users. iConnect LWP. Using SDMS (Abbott product) backend way to have instrument communicated with LIMS currently     MDL has HL7 ETOR for test ordering, but report using PDFs  Katya will check with VRDL. MDL is planning to use the same portal that VRDL is using.      Lab instruments notes: Process where results can be imported into LIMS, but is a two-step process. IT says that equipment can't be connected to network. It's a manual pull of CSV files off the instrumentation."/>
    <n v="72"/>
    <n v="7067"/>
    <n v="1.0188198669999999"/>
    <n v="73"/>
    <n v="6742"/>
    <n v="1.0827647579999999"/>
    <s v="VRDL, MDL"/>
    <n v="0"/>
    <n v="11"/>
    <n v="0"/>
    <n v="11"/>
    <m/>
  </r>
  <r>
    <s v="CHI"/>
    <s v="ELC BP3 Health Information Systems Performance Measures (C1, CARES, ED, EDE, DMI(C2))"/>
    <n v="1"/>
    <x v="1"/>
    <s v="STARLIMS"/>
    <s v="STARLIMS"/>
    <s v="STARLIMS"/>
    <s v="STARLIMS"/>
    <x v="8"/>
    <n v="12.1"/>
    <n v="12.1"/>
    <n v="12.1"/>
    <n v="12.1"/>
    <m/>
    <m/>
    <m/>
    <m/>
    <m/>
    <s v="N/A"/>
    <s v="N/A"/>
    <s v="N/A"/>
    <s v="N/A"/>
    <s v="N/A"/>
    <s v="No"/>
    <s v="No"/>
    <s v="No"/>
    <s v="No"/>
    <s v="No"/>
    <m/>
    <m/>
    <m/>
    <m/>
    <m/>
    <m/>
    <m/>
    <m/>
    <m/>
    <m/>
    <s v="Yes"/>
    <s v="Yes"/>
    <s v="Yes"/>
    <s v="Yes"/>
    <s v="Yes"/>
    <s v="Horizon (ChemWare)"/>
    <s v="Horizon (ChemWare)"/>
    <s v="Horizon (ChemWare)"/>
    <s v="Horizon (ChemWare)"/>
    <s v="Horizon (ChemWare)"/>
    <m/>
    <m/>
    <m/>
    <m/>
    <m/>
    <m/>
    <m/>
    <m/>
    <m/>
    <m/>
    <s v="N/A - Not applicable"/>
    <s v="N/A - Not applicable"/>
    <s v="N/A - Not applicable"/>
    <s v="N/A - Not applicable"/>
    <s v="N/A - Not applicable"/>
    <s v="Yes"/>
    <s v="HL7 2.5.1 and 2.3.1"/>
    <m/>
    <s v="Yes"/>
    <s v="Yes, HL7 2.3.1"/>
    <s v="Yes, HL7 2.3.1"/>
    <s v="Checked"/>
    <s v="Checked"/>
    <s v="Unchecked"/>
    <s v="Unchecked"/>
    <s v="Yes"/>
    <m/>
    <m/>
    <s v="Electronic Ordering (Lab Electronic Order Interface, LOI)"/>
    <s v="Yes"/>
    <m/>
    <s v="Electronic Ordering (Lab Electronic Order Interface, LOI)"/>
    <s v="Checked"/>
    <s v="Unchecked"/>
    <s v="Unchecked"/>
    <s v="Unchecked"/>
    <m/>
    <x v="1"/>
    <s v="CDPH is unable to answer the Public Health system related questions because we do not operate an integrated surveillance system nor do we operate a lab.       10/21/2019: These comments for Public Health Lab are Illinois.     KP: CDC filled out this PHL section based on the answers IL provided to us!"/>
    <m/>
    <m/>
    <m/>
    <m/>
    <m/>
    <m/>
    <s v="N/A Chicago does not operate PHL and does not report on this PM."/>
    <n v="16"/>
    <n v="0"/>
    <n v="12"/>
    <n v="0"/>
    <m/>
  </r>
  <r>
    <s v="CHI"/>
    <s v="ELC BP3 Health Information Systems Performance Measures (C1, CARES, ED, EDE, DMI(C2))"/>
    <n v="2"/>
    <x v="1"/>
    <s v="STARLIMS"/>
    <s v="STARLIMS"/>
    <s v="STARLIMS"/>
    <s v="STARLIMS"/>
    <x v="8"/>
    <n v="12.1"/>
    <n v="12.1"/>
    <n v="12.1"/>
    <n v="12.1"/>
    <m/>
    <m/>
    <m/>
    <m/>
    <m/>
    <s v="N/A"/>
    <s v="N/A"/>
    <s v="N/A"/>
    <s v="N/A"/>
    <s v="N/A"/>
    <s v="No"/>
    <s v="No"/>
    <s v="No"/>
    <s v="No"/>
    <s v="No"/>
    <m/>
    <m/>
    <m/>
    <m/>
    <m/>
    <m/>
    <m/>
    <m/>
    <m/>
    <m/>
    <s v="Yes"/>
    <s v="Yes"/>
    <s v="Yes"/>
    <s v="Yes"/>
    <s v="Yes"/>
    <s v="Horizon (ChemWare)"/>
    <s v="Horizon (ChemWare)"/>
    <s v="Horizon (ChemWare)"/>
    <s v="Horizon (ChemWare)"/>
    <s v="Horizon (ChemWare)"/>
    <m/>
    <m/>
    <m/>
    <m/>
    <m/>
    <m/>
    <m/>
    <m/>
    <m/>
    <m/>
    <s v="N/A - Not applicable"/>
    <s v="N/A - Not applicable"/>
    <s v="N/A - Not applicable"/>
    <s v="N/A - Not applicable"/>
    <s v="N/A - Not applicable"/>
    <s v="Yes"/>
    <s v="HL7 2.5.1 and 2.3.1"/>
    <m/>
    <s v="Yes"/>
    <s v="Yes, HL7 2.3.1"/>
    <s v="Yes, HL7 2.3.1"/>
    <s v="Checked"/>
    <s v="Checked"/>
    <s v="Unchecked"/>
    <s v="Unchecked"/>
    <s v="Yes"/>
    <m/>
    <m/>
    <s v="Electronic Ordering (Lab Electronic Order Interface, LOI)"/>
    <s v="Yes"/>
    <m/>
    <s v="Electronic Ordering (Lab Electronic Order Interface, LOI)"/>
    <s v="Checked"/>
    <s v="Unchecked"/>
    <s v="Unchecked"/>
    <s v="Unchecked"/>
    <m/>
    <x v="1"/>
    <s v="CDPH is unable to answer the Public Health system related questions because we do not operate an integrated surveillance system nor do we operate a lab.       10/21/2019: These comments for Public Health Lab are Illinois.     KP: CDC filled out this PHL section based on the answers IL provided to us!"/>
    <m/>
    <m/>
    <m/>
    <m/>
    <m/>
    <m/>
    <m/>
    <n v="16"/>
    <n v="0"/>
    <n v="12"/>
    <n v="0"/>
    <m/>
  </r>
  <r>
    <s v="CHI"/>
    <s v="ELC BP3 Health Information Systems Performance Measures (C1, CARES, ED, EDE, DMI(C2))"/>
    <n v="3"/>
    <x v="1"/>
    <s v="STARLIMS"/>
    <s v="STARLIMS"/>
    <s v="STARLIMS"/>
    <s v="STARLIMS"/>
    <x v="8"/>
    <n v="12.1"/>
    <n v="12.1"/>
    <n v="12.1"/>
    <n v="12.1"/>
    <m/>
    <m/>
    <m/>
    <m/>
    <m/>
    <s v="N/A"/>
    <s v="N/A"/>
    <s v="N/A"/>
    <s v="N/A"/>
    <s v="N/A"/>
    <s v="No"/>
    <s v="No"/>
    <s v="No"/>
    <s v="No"/>
    <s v="No"/>
    <m/>
    <m/>
    <m/>
    <m/>
    <m/>
    <m/>
    <m/>
    <m/>
    <m/>
    <m/>
    <s v="Yes"/>
    <s v="Yes"/>
    <s v="Yes"/>
    <s v="Yes"/>
    <s v="Yes"/>
    <s v="Horizon (ChemWare)"/>
    <s v="Horizon (ChemWare)"/>
    <s v="Horizon (ChemWare)"/>
    <s v="Horizon (ChemWare)"/>
    <s v="Horizon (ChemWare)"/>
    <m/>
    <m/>
    <m/>
    <m/>
    <m/>
    <m/>
    <m/>
    <m/>
    <m/>
    <m/>
    <s v="N/A - Not applicable"/>
    <s v="N/A - Not applicable"/>
    <s v="N/A - Not applicable"/>
    <s v="N/A - Not applicable"/>
    <s v="N/A - Not applicable"/>
    <s v="Yes"/>
    <s v="HL7 2.5.1 and 2.3.1"/>
    <m/>
    <s v="Yes"/>
    <s v="Yes, HL7 2.3.1"/>
    <s v="Yes, HL7 2.3.1"/>
    <s v="Checked"/>
    <s v="Checked"/>
    <s v="Unchecked"/>
    <s v="Unchecked"/>
    <s v="Yes"/>
    <m/>
    <m/>
    <s v="Electronic Ordering (Lab Electronic Order Interface, LOI)"/>
    <s v="Yes"/>
    <m/>
    <s v="Electronic Ordering (Lab Electronic Order Interface, LOI)"/>
    <s v="Checked"/>
    <s v="Unchecked"/>
    <s v="Unchecked"/>
    <s v="Unchecked"/>
    <m/>
    <x v="1"/>
    <s v="CDPH is unable to answer the Public Health system related questions because we do not operate an integrated surveillance system nor do we operate a lab.       10/21/2019: These comments for PHL are Illinois.     KP: CDC filled out this PHL section based on the answers IL provided to us!  AK, Q3: All updates will be from IL as there are no city PHLs. "/>
    <m/>
    <m/>
    <m/>
    <m/>
    <m/>
    <m/>
    <m/>
    <n v="16"/>
    <n v="0"/>
    <n v="12"/>
    <n v="0"/>
    <m/>
  </r>
  <r>
    <s v="CO"/>
    <s v="ELC BP3 Health Information Systems Performance Measures (C1, CARES, ED, EDE, DMI(C2))"/>
    <n v="1"/>
    <x v="0"/>
    <s v="Horizon (ChemWare)"/>
    <s v="Horizon (ChemWare)"/>
    <s v="Horizon (ChemWare)"/>
    <s v="Horizon (ChemWare)"/>
    <x v="9"/>
    <n v="13.1"/>
    <n v="13.1"/>
    <n v="13.1"/>
    <n v="13.1"/>
    <m/>
    <m/>
    <m/>
    <m/>
    <m/>
    <s v="Some"/>
    <s v="Some"/>
    <s v="Some"/>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Yes"/>
    <m/>
    <m/>
    <s v="Electronic Reporting (Lab Electronic Results Interface, ROI)"/>
    <s v="Yes"/>
    <m/>
    <s v="Both Electronic Ordering and Reporting"/>
    <s v="Unchecked"/>
    <s v="Checked"/>
    <s v="Unchecked"/>
    <s v="Checked"/>
    <s v="Also have a homegrown web portal for ordering large amount of samples (bulk upload)"/>
    <x v="1"/>
    <s v="Upgrade to Version 13, and Cloud-Based LIMs is completed now!   With Denver Health testing bi-directional HL7 ETOR (testing ordering)"/>
    <n v="534172"/>
    <n v="580539"/>
    <n v="92.013111949999995"/>
    <n v="549741"/>
    <n v="580539"/>
    <n v="94.694930060000004"/>
    <s v="ETOR through HL7 have been implemented in our COVID, Serology/STI, Microbiology and Molecular Biology programs using the Horizon LIMS.  ETOR is implemented through our web portal for all helathcare providers submitting testing.  We have direct HL7 interfaces with Denver Health, a major provider in CO, and our communicable disease reporting group for COVID WGS."/>
    <n v="1"/>
    <n v="0"/>
    <n v="714"/>
    <n v="0"/>
    <m/>
  </r>
  <r>
    <s v="CO"/>
    <s v="ELC BP3 Health Information Systems Performance Measures (C1, CARES, ED, EDE, DMI(C2))"/>
    <n v="2"/>
    <x v="0"/>
    <s v="Horizon (ChemWare)"/>
    <s v="Horizon (ChemWare)"/>
    <s v="Horizon (ChemWare)"/>
    <s v="Horizon (ChemWare)"/>
    <x v="9"/>
    <n v="13.1"/>
    <n v="13.1"/>
    <n v="13.1"/>
    <n v="13.1"/>
    <m/>
    <m/>
    <m/>
    <m/>
    <m/>
    <s v="Some"/>
    <s v="Some"/>
    <s v="Some"/>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Yes"/>
    <m/>
    <m/>
    <s v="Both Electronic Ordering and Reporting"/>
    <s v="Yes"/>
    <m/>
    <s v="Both Electronic Ordering and Reporting"/>
    <s v="Unchecked"/>
    <s v="Checked"/>
    <s v="Unchecked"/>
    <s v="Checked"/>
    <s v="Also have a homegrown web portal for ordering large amount of samples (bulk upload)"/>
    <x v="1"/>
    <s v="Upgrade to Version 13, and Cloud-Based LIMs is completed now!   With Denver Health testing bi-directional HL7 ETOR (testing ordering)    JT 1/26/22: Upgrade to v.13.2 slated for March"/>
    <n v="625624"/>
    <n v="671496"/>
    <n v="93.168686039999997"/>
    <n v="625624"/>
    <n v="671496"/>
    <n v="93.168686039999997"/>
    <s v="ETOR through HL7 have been implemented in our COVID, Serology/STI, Microbiology and Molecular Biology programs using the Horizon LIMS.  ETOR is implemented through our web portal for all helathcare providers submitting testing.  We have direct HL7 interfaces with Denver Health, a major provider in CO, and our communicable disease reporting group for COVID WGS."/>
    <n v="1"/>
    <n v="0"/>
    <n v="695"/>
    <n v="0"/>
    <m/>
  </r>
  <r>
    <s v="CO"/>
    <s v="ELC BP3 Health Information Systems Performance Measures (C1, CARES, ED, EDE, DMI(C2))"/>
    <n v="3"/>
    <x v="0"/>
    <s v="Horizon (ChemWare)"/>
    <s v="Horizon (ChemWare)"/>
    <s v="Horizon (ChemWare)"/>
    <s v="Horizon (ChemWare)"/>
    <x v="9"/>
    <n v="13.1"/>
    <n v="13.1"/>
    <n v="13.1"/>
    <n v="13.1"/>
    <m/>
    <m/>
    <m/>
    <m/>
    <m/>
    <s v="Some"/>
    <s v="Some"/>
    <s v="Some"/>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Yes"/>
    <m/>
    <m/>
    <s v="Both Electronic Ordering and Reporting"/>
    <s v="Yes"/>
    <m/>
    <s v="Both Electronic Ordering and Reporting"/>
    <s v="Unchecked"/>
    <s v="Checked"/>
    <s v="Unchecked"/>
    <s v="Checked"/>
    <s v="Also have a homegrown web portal for ordering large amount of samples (bulk upload)"/>
    <x v="1"/>
    <s v="Upgrade to Version 13, and Cloud-Based LIMs is completed now!   With Denver Health testing bi-directional HL7 ETOR (testing ordering)    JT 1/26/22: Upgrade to v.13.2 slated for March"/>
    <n v="521879"/>
    <n v="555190"/>
    <n v="94.00007205"/>
    <n v="549638"/>
    <n v="555190"/>
    <n v="98.999981989999995"/>
    <s v="Horizon LIMS: COVID, STIs, Public Health Microbiology, Molecular Sciences"/>
    <n v="1"/>
    <n v="0"/>
    <n v="650"/>
    <n v="0"/>
    <m/>
  </r>
  <r>
    <s v="CT"/>
    <s v="ELC BP3 Health Information Systems Performance Measures (C1, CARES, ED, EDE, DMI(C2))"/>
    <n v="1"/>
    <x v="0"/>
    <s v="Horizon (ChemWare)"/>
    <s v="Horizon (ChemWare)"/>
    <s v="Horizon (ChemWare)"/>
    <s v="Horizon (ChemWare)"/>
    <x v="10"/>
    <s v="12.7.0"/>
    <s v="12.7.0"/>
    <s v="12.7.0"/>
    <s v="12.7.0"/>
    <m/>
    <m/>
    <m/>
    <m/>
    <m/>
    <s v="Some"/>
    <s v="Some"/>
    <s v="Some"/>
    <s v="Some"/>
    <s v="Some"/>
    <s v="No"/>
    <s v="No"/>
    <s v="No"/>
    <s v="No"/>
    <s v="No"/>
    <m/>
    <m/>
    <m/>
    <m/>
    <m/>
    <m/>
    <m/>
    <m/>
    <m/>
    <m/>
    <s v="Yes"/>
    <s v="Yes"/>
    <s v="Yes"/>
    <s v="Yes"/>
    <s v="Yes"/>
    <m/>
    <m/>
    <m/>
    <m/>
    <m/>
    <m/>
    <m/>
    <m/>
    <m/>
    <m/>
    <d v="2023-07-31T00:00:00"/>
    <d v="2023-07-31T00:00:00"/>
    <d v="2023-07-31T00:00:00"/>
    <d v="2023-07-31T00:00:00"/>
    <d v="2023-07-31T00:00:00"/>
    <s v="Yes - Some test configured but not all"/>
    <s v="Yes - Some test configured but not all"/>
    <s v="Yes - Some test configured but not all"/>
    <s v="Yes - Some test configured but not all"/>
    <s v="Yes - Some test configured but not all"/>
    <s v="No"/>
    <m/>
    <m/>
    <s v="Yes"/>
    <s v="Yes, HL7 2.5.1"/>
    <s v="Yes, not HL7"/>
    <s v="Checked"/>
    <s v="Checked"/>
    <s v="Unchecked"/>
    <s v="Checked"/>
    <s v="No"/>
    <m/>
    <s v="Planned"/>
    <m/>
    <s v="No"/>
    <m/>
    <m/>
    <s v="Unchecked"/>
    <s v="Unchecked"/>
    <s v="Unchecked"/>
    <s v="Unchecked"/>
    <m/>
    <x v="2"/>
    <s v="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
    <m/>
    <m/>
    <m/>
    <m/>
    <m/>
    <m/>
    <m/>
    <n v="0"/>
    <n v="0"/>
    <n v="0"/>
    <n v="0"/>
    <m/>
  </r>
  <r>
    <s v="CT"/>
    <s v="ELC BP3 Health Information Systems Performance Measures (C1, CARES, ED, EDE, DMI(C2))"/>
    <n v="2"/>
    <x v="0"/>
    <s v="Horizon (ChemWare)"/>
    <s v="Horizon (ChemWare)"/>
    <s v="Horizon (ChemWare)"/>
    <s v="Horizon (ChemWare)"/>
    <x v="10"/>
    <s v="12.7.0"/>
    <s v="12.7.0"/>
    <s v="12.7.0"/>
    <s v="12.7.0"/>
    <m/>
    <m/>
    <m/>
    <m/>
    <m/>
    <s v="Some"/>
    <s v="Some"/>
    <s v="Some"/>
    <s v="Some"/>
    <s v="Some"/>
    <s v="No"/>
    <s v="No"/>
    <s v="No"/>
    <s v="No"/>
    <s v="No"/>
    <m/>
    <m/>
    <m/>
    <m/>
    <m/>
    <m/>
    <m/>
    <m/>
    <m/>
    <m/>
    <s v="Yes"/>
    <s v="Yes"/>
    <s v="Yes"/>
    <s v="Yes"/>
    <s v="Yes"/>
    <m/>
    <m/>
    <m/>
    <m/>
    <m/>
    <m/>
    <m/>
    <m/>
    <m/>
    <m/>
    <d v="2023-07-31T00:00:00"/>
    <d v="2023-07-31T00:00:00"/>
    <d v="2023-07-31T00:00:00"/>
    <d v="2023-07-31T00:00:00"/>
    <d v="2023-07-31T00:00:00"/>
    <s v="Yes - Some test configured but not all"/>
    <s v="Yes - Some test configured but not all"/>
    <s v="Yes - Some test configured but not all"/>
    <s v="Yes - Some test configured but not all"/>
    <s v="Yes - Some test configured but not all"/>
    <s v="No"/>
    <m/>
    <m/>
    <s v="Yes"/>
    <s v="Yes, HL7 2.5.1"/>
    <s v="Yes, not HL7"/>
    <s v="Checked"/>
    <s v="Checked"/>
    <s v="Unchecked"/>
    <s v="Checked"/>
    <s v="No"/>
    <m/>
    <s v="Planned"/>
    <m/>
    <s v="No"/>
    <m/>
    <m/>
    <s v="Unchecked"/>
    <s v="Unchecked"/>
    <s v="Unchecked"/>
    <s v="Unchecked"/>
    <m/>
    <x v="2"/>
    <s v="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12/07) update: Actively evaluating the vendor bids/contracts that have came in and will be demoing the the top 5 picks. "/>
    <m/>
    <m/>
    <m/>
    <m/>
    <m/>
    <m/>
    <m/>
    <m/>
    <m/>
    <m/>
    <m/>
    <m/>
  </r>
  <r>
    <s v="CT"/>
    <s v="ELC BP3 Health Information Systems Performance Measures (C1, CARES, ED, EDE, DMI(C2))"/>
    <n v="3"/>
    <x v="0"/>
    <s v="Horizon (ChemWare)"/>
    <s v="Horizon (ChemWare)"/>
    <s v="Horizon (ChemWare)"/>
    <s v="Horizon (ChemWare)"/>
    <x v="10"/>
    <s v="12.7.0"/>
    <s v="12.7.0"/>
    <s v="12.7.0"/>
    <s v="12.7.0"/>
    <m/>
    <m/>
    <m/>
    <m/>
    <m/>
    <s v="Some"/>
    <s v="Some"/>
    <s v="Some"/>
    <s v="Some"/>
    <s v="Some"/>
    <s v="No"/>
    <s v="No"/>
    <s v="No"/>
    <s v="No"/>
    <s v="No"/>
    <m/>
    <m/>
    <m/>
    <m/>
    <m/>
    <m/>
    <m/>
    <m/>
    <m/>
    <m/>
    <s v="Yes"/>
    <s v="Yes"/>
    <s v="Yes"/>
    <s v="Yes"/>
    <s v="Yes"/>
    <m/>
    <m/>
    <m/>
    <m/>
    <m/>
    <m/>
    <m/>
    <m/>
    <m/>
    <m/>
    <d v="2023-07-31T00:00:00"/>
    <d v="2023-07-31T00:00:00"/>
    <d v="2023-07-31T00:00:00"/>
    <d v="2023-07-31T00:00:00"/>
    <d v="2023-07-31T00:00:00"/>
    <s v="Yes - Some test configured but not all"/>
    <s v="Yes - Some test configured but not all"/>
    <s v="Yes - Some test configured but not all"/>
    <s v="Yes - Some test configured but not all"/>
    <s v="Yes - Some test configured but not all"/>
    <s v="No"/>
    <m/>
    <m/>
    <s v="Yes"/>
    <s v="Yes, HL7 2.5.1"/>
    <s v="Yes, not HL7"/>
    <s v="Checked"/>
    <s v="Checked"/>
    <s v="Unchecked"/>
    <s v="Checked"/>
    <s v="No"/>
    <m/>
    <s v="No"/>
    <m/>
    <s v="No"/>
    <m/>
    <m/>
    <s v="Unchecked"/>
    <s v="Unchecked"/>
    <s v="Unchecked"/>
    <s v="Unchecked"/>
    <m/>
    <x v="2"/>
    <s v="AK, Q4: End date pushed to July 2024 since funding has been extended. Contracts not in place yet. CDC reviewed LIMS implementation plan, and CT will be reviewing feedback internally tomorrow. LIMS team is looking with J Michael Consulting to explore web portal options. The LIMS vendor may have some options, but also looking at external options - they're still in investigation phase of how to stand up web portal for ETOR. Right now, there are some ETOR-like processes set up with a few partners (such as Planned Parenthood) that can post files and send files back. Also have some exchange with Newborn Screening, but that exchange is just between surveillance system that are registered. The results from that testing does not go back to ordering providers electronically; so, team has partial processes they are working on right now that are in place and working to improve with new system.    5/23/2022: Contract negotiations are handled by the State Dept of Administrative Services and are expected to be completed in June 2022.   from the State Lab Director: The LIMS is capable and in production for web portal ordering and resulting, BUT for a limited number of clients (Planned Parenthood). The plans under ELC Enhancing Detection are to acquire ETOR along with the new LIMS.        KP: in ELC Enhancing Detection, have plans to transition to a new LIMS system. In the process of developing the RFP    YA: RFP has been posted, and waiting to hear back from vendors. (12/07) update: Actively evaluating the vendor bids/contracts that have came in and will be demoing the the top 5 picks.   AK, Q3: CT's PHL actively in review phase of reviewing new vendors for LIMS."/>
    <m/>
    <m/>
    <m/>
    <m/>
    <m/>
    <m/>
    <m/>
    <n v="0"/>
    <n v="0"/>
    <n v="0"/>
    <n v="0"/>
    <m/>
  </r>
  <r>
    <s v="DC"/>
    <s v="ELC BP3 Health Information Systems Performance Measures (C1, CARES, ED, EDE, DMI(C2))"/>
    <n v="1"/>
    <x v="0"/>
    <s v="Horizon (ChemWare)"/>
    <s v="Horizon (ChemWare)"/>
    <s v="Horizon (ChemWare)"/>
    <s v="Horizon (ChemWare)"/>
    <x v="3"/>
    <n v="12.9"/>
    <n v="12.9"/>
    <n v="12.9"/>
    <n v="12.9"/>
    <m/>
    <m/>
    <m/>
    <m/>
    <m/>
    <s v="No"/>
    <s v="Yes"/>
    <s v="Yes"/>
    <s v="No"/>
    <s v="N/A"/>
    <s v="Yes"/>
    <s v="Yes"/>
    <s v="Yes"/>
    <s v="Yes"/>
    <s v="Yes"/>
    <n v="13.2"/>
    <n v="13.2"/>
    <n v="13.2"/>
    <n v="13.2"/>
    <n v="13.2"/>
    <d v="2021-11-30T00:00:00"/>
    <d v="2021-11-30T00:00:00"/>
    <d v="2021-11-30T00:00:00"/>
    <d v="2021-11-30T00:00:00"/>
    <d v="2021-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In Process/Planned"/>
    <s v="No"/>
    <s v="Checked"/>
    <s v="Checked"/>
    <s v="Unchecked"/>
    <s v="Unchecked"/>
    <s v="Planned"/>
    <s v="Once DBA is in place and system moved to the cloud"/>
    <m/>
    <m/>
    <s v="Yes"/>
    <m/>
    <s v="Both Electronic Ordering and Reporting"/>
    <s v="Checked"/>
    <s v="Checked"/>
    <s v="Unchecked"/>
    <s v="Unchecked"/>
    <m/>
    <x v="1"/>
    <s v="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n v="0"/>
    <n v="53528"/>
    <n v="0"/>
    <n v="0"/>
    <n v="53456"/>
    <n v="0"/>
    <s v="None to report, PHL uses a web portal. "/>
    <m/>
    <m/>
    <m/>
    <m/>
    <m/>
  </r>
  <r>
    <s v="DC"/>
    <s v="ELC BP3 Health Information Systems Performance Measures (C1, CARES, ED, EDE, DMI(C2))"/>
    <n v="2"/>
    <x v="0"/>
    <s v="Horizon (ChemWare)"/>
    <s v="Horizon (ChemWare)"/>
    <s v="Horizon (ChemWare)"/>
    <s v="Horizon (ChemWare)"/>
    <x v="3"/>
    <n v="12.9"/>
    <n v="12.9"/>
    <n v="12.9"/>
    <n v="12.9"/>
    <m/>
    <m/>
    <m/>
    <m/>
    <m/>
    <s v="No"/>
    <s v="Yes"/>
    <s v="Yes"/>
    <s v="No"/>
    <s v="N/A"/>
    <s v="Yes"/>
    <s v="Yes"/>
    <s v="Yes"/>
    <s v="Yes"/>
    <s v="Yes"/>
    <n v="13.2"/>
    <n v="13.2"/>
    <n v="13.2"/>
    <n v="13.2"/>
    <n v="13.2"/>
    <d v="2021-11-30T00:00:00"/>
    <d v="2021-11-30T00:00:00"/>
    <d v="2021-11-30T00:00:00"/>
    <d v="2021-11-30T00:00:00"/>
    <d v="2021-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In Process/Planned"/>
    <s v="No"/>
    <s v="Checked"/>
    <s v="Checked"/>
    <s v="Unchecked"/>
    <s v="Unchecked"/>
    <s v="Planned"/>
    <s v="Once DBA is in place and system moved to the cloud"/>
    <m/>
    <m/>
    <s v="Yes"/>
    <m/>
    <s v="Both Electronic Ordering and Reporting"/>
    <s v="Checked"/>
    <s v="Checked"/>
    <s v="Unchecked"/>
    <s v="Unchecked"/>
    <m/>
    <x v="1"/>
    <s v="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n v="27658"/>
    <n v="36719"/>
    <n v="75.323402049999999"/>
    <n v="36593"/>
    <n v="36719"/>
    <n v="99.656853400000003"/>
    <s v="The DC PHL currently uses the LabOnline web portal for ETOR. We are in the early stages of developing a plan to implement an ETOR interface via HL7 messaging with the Dept of Corrections."/>
    <n v="0"/>
    <n v="0"/>
    <n v="0"/>
    <n v="1"/>
    <m/>
  </r>
  <r>
    <s v="DC"/>
    <s v="ELC BP3 Health Information Systems Performance Measures (C1, CARES, ED, EDE, DMI(C2))"/>
    <n v="3"/>
    <x v="0"/>
    <s v="Horizon (ChemWare)"/>
    <s v="Horizon (ChemWare)"/>
    <s v="Horizon (ChemWare)"/>
    <s v="Horizon (ChemWare)"/>
    <x v="3"/>
    <n v="12.9"/>
    <n v="12.9"/>
    <n v="12.9"/>
    <n v="12.9"/>
    <m/>
    <m/>
    <m/>
    <m/>
    <m/>
    <s v="No"/>
    <s v="Yes"/>
    <s v="No"/>
    <s v="N/A"/>
    <s v="N/A"/>
    <s v="Yes"/>
    <s v="Yes"/>
    <s v="Yes"/>
    <s v="Yes"/>
    <s v="Yes"/>
    <n v="13.2"/>
    <n v="13.2"/>
    <n v="13.2"/>
    <n v="13.2"/>
    <n v="13.2"/>
    <d v="2021-11-30T00:00:00"/>
    <d v="2021-11-30T00:00:00"/>
    <d v="2021-11-30T00:00:00"/>
    <d v="2021-11-30T00:00:00"/>
    <d v="2021-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N/A - Not applicable"/>
    <s v="N/A - Not applicable"/>
    <s v="Yes"/>
    <s v="HL7 2.5.1"/>
    <m/>
    <s v="Yes"/>
    <s v="Yes, HL7 2.5.1"/>
    <s v="No"/>
    <s v="Checked"/>
    <s v="Checked"/>
    <s v="Unchecked"/>
    <s v="Unchecked"/>
    <s v="Planned"/>
    <s v="Pending CDC's recommendation on an ETOR roadmap"/>
    <m/>
    <m/>
    <s v="Yes"/>
    <m/>
    <s v="Both Electronic Ordering and Reporting"/>
    <s v="Checked"/>
    <s v="Checked"/>
    <s v="Unchecked"/>
    <s v="Unchecked"/>
    <m/>
    <x v="1"/>
    <s v="KP: Version 13.2 of LIMS will be released in September. Will likely upgrade in November 2021. Cloud discussions are ongoing, still trying to hire a contractor DBA (stuck in procurement process).    Two web portals, one for bulk upload (LWP) of tests and the other is for single test orders (LabOnline). Most submitters to LWP are LTCF and staff, so this web portal is used most often during response. LabOnline portal also in use. Web portal does not allow for bulk uploads until version 13.2, so waiting for that version to be released. Working with APHL to have rabies results sent to CDC via ELR as well. Also implementing test codes in LIMS for LRN-B and will then discuss with CDC program to move towards sending ELR.  AK, Q3: DC Team will follow-up. PHL is under different agencies purview (under dept. of forensic sciences), so will coordinate to get updates."/>
    <m/>
    <m/>
    <m/>
    <m/>
    <m/>
    <m/>
    <m/>
    <m/>
    <m/>
    <m/>
    <m/>
    <m/>
  </r>
  <r>
    <s v="DE"/>
    <s v="ELC BP3 Health Information Systems Performance Measures (C1, CARES, ED, EDE, DMI(C2))"/>
    <n v="1"/>
    <x v="4"/>
    <s v="LabWare"/>
    <s v="LabWare"/>
    <s v="LabWare"/>
    <s v="LabWare"/>
    <x v="11"/>
    <n v="7"/>
    <n v="7"/>
    <n v="7"/>
    <n v="7"/>
    <m/>
    <m/>
    <m/>
    <m/>
    <m/>
    <s v="Some"/>
    <s v="Some"/>
    <s v="Some"/>
    <s v="No"/>
    <s v="No"/>
    <s v="No"/>
    <s v="No"/>
    <s v="No"/>
    <s v="No"/>
    <s v="No"/>
    <m/>
    <m/>
    <m/>
    <m/>
    <m/>
    <m/>
    <m/>
    <m/>
    <m/>
    <m/>
    <s v="Yes"/>
    <s v="Yes"/>
    <s v="Yes"/>
    <s v="Yes"/>
    <s v="Yes"/>
    <s v="Harvest (Orchard)"/>
    <s v="Harvest (Orchard)"/>
    <s v="Harvest (Orchard)"/>
    <s v="Harvest (Orchard)"/>
    <s v="Harvest (Orchard)"/>
    <m/>
    <m/>
    <m/>
    <m/>
    <m/>
    <d v="2022-07-31T00:00:00"/>
    <d v="2022-07-31T00:00:00"/>
    <d v="2022-07-31T00:00:00"/>
    <d v="2022-07-31T00:00:00"/>
    <d v="2022-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Yes"/>
    <m/>
    <m/>
    <s v="Both Electronic Ordering and Reporting"/>
    <s v="No"/>
    <m/>
    <m/>
    <s v="Unchecked"/>
    <s v="Unchecked"/>
    <s v="Unchecked"/>
    <s v="Unchecked"/>
    <m/>
    <x v="2"/>
    <s v="DPHL uses a DE-customized version of Labware LIMS.    KP: this is a tentative transition and date. Have explored every LIMS system and still developing the RFP language now. Will submit an implementation plan to CDC (edx@cdc.gov) if there are plans to move forward with the transition."/>
    <n v="27562"/>
    <n v="44331"/>
    <n v="62.173197090000002"/>
    <n v="36628"/>
    <n v="43114"/>
    <n v="84.956162730000003"/>
    <m/>
    <n v="0"/>
    <n v="1"/>
    <n v="0"/>
    <n v="1"/>
    <m/>
  </r>
  <r>
    <s v="DE"/>
    <s v="ELC BP3 Health Information Systems Performance Measures (C1, CARES, ED, EDE, DMI(C2))"/>
    <n v="2"/>
    <x v="4"/>
    <s v="LabWare"/>
    <s v="LabWare"/>
    <s v="LabWare"/>
    <s v="LabWare"/>
    <x v="11"/>
    <n v="7"/>
    <n v="7"/>
    <n v="7"/>
    <n v="7"/>
    <m/>
    <m/>
    <m/>
    <m/>
    <m/>
    <s v="Some"/>
    <s v="Some"/>
    <s v="Some"/>
    <s v="No"/>
    <s v="No"/>
    <s v="No"/>
    <s v="No"/>
    <s v="No"/>
    <s v="No"/>
    <s v="No"/>
    <m/>
    <m/>
    <m/>
    <m/>
    <m/>
    <m/>
    <m/>
    <m/>
    <m/>
    <m/>
    <s v="Yes"/>
    <s v="Yes"/>
    <s v="Yes"/>
    <s v="Yes"/>
    <s v="Yes"/>
    <s v="LabWare"/>
    <s v="LabWare"/>
    <s v="LabWare"/>
    <s v="LabWare"/>
    <s v="LabWare"/>
    <m/>
    <m/>
    <m/>
    <m/>
    <m/>
    <d v="2022-07-31T00:00:00"/>
    <d v="2022-07-31T00:00:00"/>
    <d v="2022-07-31T00:00:00"/>
    <d v="2022-07-31T00:00:00"/>
    <d v="2022-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Yes"/>
    <m/>
    <m/>
    <s v="Both Electronic Ordering and Reporting"/>
    <s v="No"/>
    <m/>
    <m/>
    <s v="Unchecked"/>
    <s v="Unchecked"/>
    <s v="Unchecked"/>
    <s v="Unchecked"/>
    <m/>
    <x v="2"/>
    <s v="DPHL uses a DE-customized version of Labware LIMS.    KP: this is a tentative transition and date. Have explored every LIMS system and still developing the RFP language now. Will submit an implementation plan to CDC (edx@cdc.gov) if there are plans to move forward with the transition.  KP (12/3): moving to a vendor-hosted LIMS, so may be staying with Labware as the host and moving to Labware V8. Will no longer be hosted by the SPHL and will move to a vendor hosted LIMs. Vendor is currently be TBD and will be a cloud hosted LIMs as well. Currently being determined if an RFP is needed or if the LabWare-hosted LIMS transition can continue without an RFP."/>
    <n v="24595"/>
    <n v="45967"/>
    <n v="53.505775880000002"/>
    <n v="37118"/>
    <n v="45967"/>
    <n v="80.749233149999995"/>
    <s v="LIMS"/>
    <n v="0"/>
    <n v="1"/>
    <n v="0"/>
    <n v="1"/>
    <m/>
  </r>
  <r>
    <s v="DE"/>
    <s v="ELC BP3 Health Information Systems Performance Measures (C1, CARES, ED, EDE, DMI(C2))"/>
    <n v="3"/>
    <x v="4"/>
    <s v="LabWare"/>
    <s v="LabWare"/>
    <s v="LabWare"/>
    <s v="LabWare"/>
    <x v="11"/>
    <n v="7"/>
    <n v="7"/>
    <n v="7"/>
    <n v="7"/>
    <m/>
    <m/>
    <m/>
    <m/>
    <m/>
    <s v="Some"/>
    <s v="Some"/>
    <s v="Some"/>
    <s v="No"/>
    <s v="No"/>
    <s v="Yes"/>
    <s v="Yes"/>
    <s v="Yes"/>
    <s v="Yes"/>
    <s v="Yes"/>
    <n v="8"/>
    <n v="8"/>
    <n v="8"/>
    <n v="8"/>
    <n v="8"/>
    <d v="2022-10-01T00:00:00"/>
    <d v="2022-10-01T00:00:00"/>
    <d v="2022-10-01T00:00:00"/>
    <d v="2022-10-01T00:00:00"/>
    <d v="2022-10-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Yes"/>
    <m/>
    <m/>
    <s v="Both Electronic Ordering and Reporting"/>
    <s v="No"/>
    <m/>
    <m/>
    <s v="Unchecked"/>
    <s v="Unchecked"/>
    <s v="Unchecked"/>
    <s v="Unchecked"/>
    <m/>
    <x v="2"/>
    <s v="DPHL uses a DE-customized version of Labware LIMS.    Kathy Gray 02/23/2022: the upgrade to LIMS version 8 is being done via a Labware Statement of Work and direct contract.  We may or may not use the RFP method to acquire vendor/cloud hosting.  SOW being reviewed for approval; development schedule will follow.    KP: this is a tentative transition and date. Have explored every LIMS system and still developing the RFP language now. Will submit an implementation plan to CDC (edx@cdc.gov) if there are plans to move forward with the transition.  KP (12/3): moving to a vendor-hosted LIMS, so may be staying with Labware as the host and moving to Labware V8. Will no longer be hosted by the SPHL and will move to a vendor hosted LIMs. Vendor is currently be TBD and will be a cloud hosted LIMs as well. Currently being determined if an RFP is needed or if the LabWare-hosted LIMS transition can continue without an RFP."/>
    <n v="4717"/>
    <n v="16493"/>
    <n v="28.60001213"/>
    <n v="10769"/>
    <n v="16493"/>
    <n v="65.294367309999998"/>
    <s v="LIMS v7"/>
    <n v="0"/>
    <n v="1"/>
    <n v="6"/>
    <n v="1"/>
    <m/>
  </r>
  <r>
    <s v="FL"/>
    <s v="ELC BP3 Health Information Systems Performance Measures (C1, CARES, ED, EDE, DMI(C2))"/>
    <n v="1"/>
    <x v="4"/>
    <s v="LabWare"/>
    <s v="LabWare"/>
    <s v="LabWare"/>
    <s v="LabWare"/>
    <x v="11"/>
    <n v="7"/>
    <n v="7"/>
    <n v="7"/>
    <n v="7"/>
    <m/>
    <m/>
    <m/>
    <m/>
    <m/>
    <s v="Some"/>
    <s v="Some"/>
    <s v="Some"/>
    <s v="Some"/>
    <s v="Some"/>
    <s v="Yes"/>
    <s v="Yes"/>
    <s v="Yes"/>
    <s v="Yes"/>
    <s v="Yes"/>
    <n v="8"/>
    <n v="8"/>
    <n v="8"/>
    <n v="8"/>
    <n v="8"/>
    <d v="2022-12-31T00:00:00"/>
    <d v="2022-12-31T00:00:00"/>
    <d v="2022-12-31T00:00:00"/>
    <d v="2022-12-31T00:00:00"/>
    <d v="2022-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and 2.3.1"/>
    <m/>
    <s v="Yes"/>
    <s v="Yes, HL7 2.5.1"/>
    <s v="Yes, not HL7"/>
    <s v="Checked"/>
    <s v="Checked"/>
    <s v="Unchecked"/>
    <s v="Unchecked"/>
    <s v="Yes"/>
    <m/>
    <m/>
    <s v="Both Electronic Ordering and Reporting"/>
    <s v="Yes"/>
    <m/>
    <s v="Both Electronic Ordering and Reporting"/>
    <s v="Unchecked"/>
    <s v="Unchecked"/>
    <s v="Unchecked"/>
    <s v="Checked"/>
    <s v="LabWare Portal hosted on AIMS"/>
    <x v="1"/>
    <s v="KP: Version 8 upgrade has been delayed due to COVID, Angela may have more of an idea on timelines."/>
    <n v="412127"/>
    <n v="454876"/>
    <n v="90.602054190000004"/>
    <n v="412127"/>
    <n v="454876"/>
    <n v="90.602054190000004"/>
    <s v="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
    <n v="1"/>
    <n v="3"/>
    <n v="0"/>
    <n v="0"/>
    <m/>
  </r>
  <r>
    <s v="FL"/>
    <s v="ELC BP3 Health Information Systems Performance Measures (C1, CARES, ED, EDE, DMI(C2))"/>
    <n v="2"/>
    <x v="4"/>
    <s v="LabWare"/>
    <s v="LabWare"/>
    <s v="LabWare"/>
    <s v="LabWare"/>
    <x v="11"/>
    <n v="7"/>
    <n v="7"/>
    <n v="7"/>
    <n v="7"/>
    <m/>
    <m/>
    <m/>
    <m/>
    <m/>
    <s v="Some"/>
    <s v="Some"/>
    <s v="Some"/>
    <s v="Some"/>
    <s v="Some"/>
    <s v="Yes"/>
    <s v="Yes"/>
    <s v="Yes"/>
    <s v="Yes"/>
    <s v="Yes"/>
    <n v="8"/>
    <n v="8"/>
    <n v="8"/>
    <n v="8"/>
    <n v="8"/>
    <d v="2022-12-31T00:00:00"/>
    <d v="2022-12-31T00:00:00"/>
    <d v="2022-12-31T00:00:00"/>
    <d v="2022-12-31T00:00:00"/>
    <d v="2022-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and 2.3.1"/>
    <m/>
    <s v="Yes"/>
    <s v="Yes, HL7 2.5.1"/>
    <s v="Yes, not HL7"/>
    <s v="Checked"/>
    <s v="Checked"/>
    <s v="Unchecked"/>
    <s v="Unchecked"/>
    <s v="Yes"/>
    <m/>
    <m/>
    <s v="Both Electronic Ordering and Reporting"/>
    <s v="Yes"/>
    <m/>
    <s v="Both Electronic Ordering and Reporting"/>
    <s v="Unchecked"/>
    <s v="Unchecked"/>
    <s v="Unchecked"/>
    <s v="Checked"/>
    <s v="LabWare Portal hosted on AIMS"/>
    <x v="1"/>
    <s v="KP: Version 8 upgrade has been delayed due to COVID, Angela may have more of an idea on timelines."/>
    <n v="231835"/>
    <n v="261426"/>
    <n v="88.680926920000005"/>
    <n v="231835"/>
    <n v="261426"/>
    <n v="88.680926920000005"/>
    <s v="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
    <n v="8"/>
    <n v="4"/>
    <n v="38"/>
    <n v="8"/>
    <m/>
  </r>
  <r>
    <s v="FL"/>
    <s v="ELC BP3 Health Information Systems Performance Measures (C1, CARES, ED, EDE, DMI(C2))"/>
    <n v="3"/>
    <x v="4"/>
    <s v="LabWare"/>
    <s v="LabWare"/>
    <s v="LabWare"/>
    <s v="LabWare"/>
    <x v="11"/>
    <n v="7"/>
    <n v="7"/>
    <n v="7"/>
    <n v="7"/>
    <m/>
    <m/>
    <m/>
    <m/>
    <m/>
    <s v="Some"/>
    <s v="Some"/>
    <s v="Some"/>
    <s v="Some"/>
    <s v="Some"/>
    <s v="Yes"/>
    <s v="Yes"/>
    <s v="Yes"/>
    <s v="Yes"/>
    <s v="Yes"/>
    <n v="8"/>
    <n v="8"/>
    <n v="8"/>
    <n v="8"/>
    <n v="8"/>
    <d v="2022-12-31T00:00:00"/>
    <d v="2022-12-31T00:00:00"/>
    <d v="2022-12-31T00:00:00"/>
    <d v="2022-12-31T00:00:00"/>
    <d v="2022-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and 2.3.1"/>
    <m/>
    <s v="Yes"/>
    <s v="Yes, HL7 2.5.1"/>
    <s v="Yes, not HL7"/>
    <s v="Checked"/>
    <s v="Checked"/>
    <s v="Unchecked"/>
    <s v="Unchecked"/>
    <s v="Yes"/>
    <m/>
    <m/>
    <s v="Both Electronic Ordering and Reporting"/>
    <s v="Yes"/>
    <m/>
    <s v="Both Electronic Ordering and Reporting"/>
    <s v="Unchecked"/>
    <s v="Unchecked"/>
    <s v="Unchecked"/>
    <s v="Checked"/>
    <s v="LabWare Portal hosted on AIMS"/>
    <x v="1"/>
    <s v="KP: Version 8 upgrade has been delayed due to COVID, Angela may have more of an idea on timelines."/>
    <n v="505038"/>
    <n v="521105"/>
    <n v="96.916744230000006"/>
    <n v="521105"/>
    <n v="521105"/>
    <n v="100"/>
    <s v="The Bureau of PHLoratories (BPHL) has implemented electronic test ordering and reporting for Newborn Screening with one hospital system that consists of multiple hospitals. Several sites have implemented electronic test ordering using a web portal. BPHL has fully implemented ETOR with county health departments using the Health Management System. This system can be used to order all non-newborn screening clinical tests performed by BPHL. In addition, BPHL has implemented ETOR using HL7 for HIV patient care with a healthcare system.  In addition, several sites are using the LabWare web portal to order tests and retrieve results for TB and COVID-19 tests."/>
    <n v="8"/>
    <n v="4"/>
    <n v="38"/>
    <n v="9"/>
    <m/>
  </r>
  <r>
    <s v="FM"/>
    <s v="ELC BP3 Health Information Systems Performance Measures (C1, CARES, ED, EDE, DMI(C2))"/>
    <n v="1"/>
    <x v="2"/>
    <s v="Other"/>
    <s v="Other"/>
    <s v="Other"/>
    <s v="Other"/>
    <x v="5"/>
    <m/>
    <m/>
    <m/>
    <m/>
    <s v="CIS"/>
    <s v="CIS "/>
    <s v="CIS"/>
    <s v="CIS"/>
    <s v="CIS "/>
    <s v="N/A"/>
    <s v="N/A"/>
    <s v="Some"/>
    <s v="No"/>
    <s v="N/A"/>
    <s v="No"/>
    <s v="No"/>
    <s v="No"/>
    <s v="No"/>
    <s v="No"/>
    <m/>
    <m/>
    <m/>
    <m/>
    <m/>
    <m/>
    <m/>
    <m/>
    <m/>
    <m/>
    <s v="Yes"/>
    <s v="Yes"/>
    <s v="Yes"/>
    <s v="Yes"/>
    <s v="Yes"/>
    <s v="Other"/>
    <s v="Other"/>
    <s v="Other"/>
    <s v="Other"/>
    <s v="Other"/>
    <s v="HC LAB"/>
    <s v="HC LAB"/>
    <s v="HC LAB"/>
    <s v="HC LAB"/>
    <s v="HC LAB"/>
    <d v="2022-02-28T00:00:00"/>
    <d v="2022-02-28T00:00:00"/>
    <d v="2022-02-28T00:00:00"/>
    <d v="2022-02-28T00:00:00"/>
    <d v="2022-02-28T00:00:00"/>
    <s v="N/A - Not applicable"/>
    <s v="N/A - Not applicable"/>
    <s v="Yes - Some test configured but not all"/>
    <s v="No - No tests configured in LIMS"/>
    <s v="N/A - Not applicable"/>
    <s v="No"/>
    <m/>
    <m/>
    <s v="No"/>
    <s v="No"/>
    <s v="No"/>
    <s v="Unchecked"/>
    <s v="Unchecked"/>
    <s v="Unchecked"/>
    <s v="Checked"/>
    <s v="No"/>
    <m/>
    <s v="Planned"/>
    <m/>
    <s v="Planned"/>
    <s v="Feb/March 2022"/>
    <m/>
    <s v="Unchecked"/>
    <s v="Unchecked"/>
    <s v="Unchecked"/>
    <s v="Unchecked"/>
    <m/>
    <x v="2"/>
    <s v="Transition to new LIMs system has been delayed, and new estimated date of completion is Feb/March 2022. This also applies to the HL7 ETOR and Web Portal ETOR. Vendor for the HC Lab FSM LIMs is Sysmex. "/>
    <m/>
    <m/>
    <m/>
    <m/>
    <m/>
    <m/>
    <m/>
    <m/>
    <m/>
    <m/>
    <m/>
    <m/>
  </r>
  <r>
    <s v="FM"/>
    <s v="ELC BP3 Health Information Systems Performance Measures (C1, CARES, ED, EDE, DMI(C2))"/>
    <n v="2"/>
    <x v="2"/>
    <s v="Other"/>
    <s v="Other"/>
    <s v="Other"/>
    <s v="Other"/>
    <x v="5"/>
    <m/>
    <m/>
    <m/>
    <m/>
    <s v="CIS"/>
    <s v="CIS "/>
    <s v="CIS"/>
    <s v="CIS"/>
    <s v="CIS "/>
    <s v="N/A"/>
    <s v="N/A"/>
    <s v="Some"/>
    <s v="No"/>
    <s v="N/A"/>
    <s v="No"/>
    <s v="No"/>
    <s v="No"/>
    <s v="No"/>
    <s v="No"/>
    <m/>
    <m/>
    <m/>
    <m/>
    <m/>
    <m/>
    <m/>
    <m/>
    <m/>
    <m/>
    <s v="Yes"/>
    <s v="Yes"/>
    <s v="Yes"/>
    <s v="Yes"/>
    <s v="Yes"/>
    <s v="Other"/>
    <s v="Other"/>
    <s v="Other"/>
    <s v="Other"/>
    <s v="Other"/>
    <s v="HC LAB"/>
    <s v="HC LAB"/>
    <s v="HC LAB"/>
    <s v="HC LAB"/>
    <s v="HC LAB"/>
    <d v="2022-02-28T00:00:00"/>
    <d v="2022-02-28T00:00:00"/>
    <d v="2022-02-28T00:00:00"/>
    <d v="2022-02-28T00:00:00"/>
    <d v="2022-02-28T00:00:00"/>
    <s v="N/A - Not applicable"/>
    <s v="N/A - Not applicable"/>
    <s v="Yes - Some test configured but not all"/>
    <s v="No - No tests configured in LIMS"/>
    <s v="N/A - Not applicable"/>
    <s v="No"/>
    <m/>
    <m/>
    <s v="No"/>
    <s v="No"/>
    <s v="No"/>
    <s v="Unchecked"/>
    <s v="Unchecked"/>
    <s v="Unchecked"/>
    <s v="Checked"/>
    <s v="No"/>
    <m/>
    <s v="Planned"/>
    <m/>
    <s v="Planned"/>
    <s v="Feb/March 2022"/>
    <m/>
    <s v="Unchecked"/>
    <s v="Unchecked"/>
    <s v="Unchecked"/>
    <s v="Unchecked"/>
    <m/>
    <x v="2"/>
    <s v="Transition to new LIMs system has been delayed, and new estimated date of completion is Feb/March 2022. This also applies to the HL7 ETOR and Web Portal ETOR. Vendor for the HC Lab FSM LIMs is Sysmex. "/>
    <m/>
    <m/>
    <m/>
    <m/>
    <m/>
    <m/>
    <m/>
    <n v="0"/>
    <n v="0"/>
    <n v="4"/>
    <n v="0"/>
    <m/>
  </r>
  <r>
    <s v="FM"/>
    <s v="ELC BP3 Health Information Systems Performance Measures (C1, CARES, ED, EDE, DMI(C2))"/>
    <n v="3"/>
    <x v="2"/>
    <s v="Other"/>
    <s v="Other"/>
    <s v="Other"/>
    <s v="Other"/>
    <x v="5"/>
    <m/>
    <m/>
    <m/>
    <m/>
    <s v="CIS"/>
    <s v="CIS "/>
    <s v="CIS"/>
    <s v="CIS"/>
    <s v="CIS "/>
    <s v="N/A"/>
    <s v="N/A"/>
    <s v="Some"/>
    <s v="No"/>
    <s v="N/A"/>
    <s v="No"/>
    <s v="No"/>
    <s v="No"/>
    <s v="No"/>
    <s v="No"/>
    <m/>
    <m/>
    <m/>
    <m/>
    <m/>
    <m/>
    <m/>
    <m/>
    <m/>
    <m/>
    <s v="Yes"/>
    <s v="Yes"/>
    <s v="Yes"/>
    <s v="Yes"/>
    <s v="Yes"/>
    <s v="Other"/>
    <s v="Other"/>
    <s v="Other"/>
    <s v="Other"/>
    <s v="Other"/>
    <s v="HC LAB"/>
    <s v="HC LAB"/>
    <s v="HC LAB"/>
    <s v="HC LAB"/>
    <s v="HC LAB"/>
    <d v="2022-08-31T00:00:00"/>
    <d v="2022-08-31T00:00:00"/>
    <d v="2022-08-31T00:00:00"/>
    <d v="2022-08-31T00:00:00"/>
    <d v="2022-08-31T00:00:00"/>
    <s v="N/A - Not applicable"/>
    <s v="N/A - Not applicable"/>
    <s v="Yes - Some test configured but not all"/>
    <s v="No - No tests configured in LIMS"/>
    <s v="N/A - Not applicable"/>
    <s v="No"/>
    <m/>
    <m/>
    <s v="No"/>
    <s v="No"/>
    <s v="No"/>
    <s v="Unchecked"/>
    <s v="Unchecked"/>
    <s v="Unchecked"/>
    <s v="Checked"/>
    <s v="No"/>
    <m/>
    <s v="Planned"/>
    <m/>
    <s v="Planned"/>
    <d v="2022-08-22T00:00:00"/>
    <m/>
    <s v="Unchecked"/>
    <s v="Unchecked"/>
    <s v="Unchecked"/>
    <s v="Unchecked"/>
    <m/>
    <x v="2"/>
    <s v="Transition to new LIMs system has been delayed, and new estimated date of completion is Feb/March 2022. This also applies to the HL7 ETOR and Web Portal ETOR. Vendor for the HC Lab FSM LIMs is Sysmex.  AK: Signed contract for new LIMS. Due to border closures and no scheduled incoming flights, technician (based in Philippines) was unable to travel to FSM team to install the new LIMS system. FSM team implemented contract extension to ensure the install will be conducted when flights resume. Updated install timeline is in about 6-8 months."/>
    <m/>
    <m/>
    <m/>
    <m/>
    <m/>
    <m/>
    <m/>
    <m/>
    <m/>
    <m/>
    <m/>
    <m/>
  </r>
  <r>
    <s v="GA"/>
    <s v="ELC BP3 Health Information Systems Performance Measures (C1, CARES, ED, EDE, DMI(C2))"/>
    <n v="1"/>
    <x v="5"/>
    <s v="Apollo"/>
    <s v="Apollo"/>
    <s v="Apollo"/>
    <s v="Apollo"/>
    <x v="12"/>
    <n v="5"/>
    <n v="5"/>
    <n v="5"/>
    <n v="5"/>
    <m/>
    <m/>
    <m/>
    <m/>
    <m/>
    <s v="Yes"/>
    <s v="Yes"/>
    <s v="Yes"/>
    <s v="Yes"/>
    <s v="Yes"/>
    <s v="Yes"/>
    <s v="Yes"/>
    <s v="Yes"/>
    <s v="Yes"/>
    <s v="Yes"/>
    <n v="8"/>
    <n v="8"/>
    <n v="8"/>
    <n v="8"/>
    <n v="8"/>
    <m/>
    <m/>
    <m/>
    <m/>
    <m/>
    <s v="Yes"/>
    <s v="Yes"/>
    <s v="Yes"/>
    <s v="Yes"/>
    <s v="Yes"/>
    <s v="Other"/>
    <s v="Other"/>
    <s v="Other"/>
    <s v="Other"/>
    <s v="Other"/>
    <s v="RFP has not been posted yet"/>
    <s v="RFP has not been posted yet"/>
    <s v="RFP has not been posted yet"/>
    <s v="RFP has not been posted yet"/>
    <s v="RFP has not been posted yet"/>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3.1"/>
    <s v="Yes, HL7 2.3.1"/>
    <s v="Checked"/>
    <s v="Checked"/>
    <s v="Checked"/>
    <s v="Unchecked"/>
    <s v="Yes"/>
    <m/>
    <m/>
    <s v="Both Electronic Ordering and Reporting"/>
    <s v="Yes"/>
    <m/>
    <s v="Both Electronic Ordering and Reporting"/>
    <s v="Unchecked"/>
    <s v="Unchecked"/>
    <s v="Unchecked"/>
    <s v="Checked"/>
    <s v="Apollo Web Portal"/>
    <x v="1"/>
    <s v="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
    <n v="52723"/>
    <n v="104133"/>
    <n v="50.630443759999999"/>
    <n v="95919"/>
    <n v="135338"/>
    <n v="70.873664450000007"/>
    <s v="ApolloLIMS"/>
    <n v="0"/>
    <n v="2"/>
    <n v="0"/>
    <n v="2"/>
    <m/>
  </r>
  <r>
    <s v="GA"/>
    <s v="ELC BP3 Health Information Systems Performance Measures (C1, CARES, ED, EDE, DMI(C2))"/>
    <n v="2"/>
    <x v="5"/>
    <s v="Apollo"/>
    <s v="Apollo"/>
    <s v="Apollo"/>
    <s v="Apollo"/>
    <x v="12"/>
    <n v="5"/>
    <n v="5"/>
    <n v="5"/>
    <n v="5"/>
    <m/>
    <m/>
    <m/>
    <m/>
    <m/>
    <s v="Yes"/>
    <s v="Yes"/>
    <s v="Yes"/>
    <s v="Yes"/>
    <s v="Yes"/>
    <s v="Yes"/>
    <s v="Yes"/>
    <s v="Yes"/>
    <s v="Yes"/>
    <s v="Yes"/>
    <n v="8"/>
    <n v="8"/>
    <n v="8"/>
    <n v="8"/>
    <n v="8"/>
    <m/>
    <m/>
    <m/>
    <m/>
    <m/>
    <s v="Yes"/>
    <s v="Yes"/>
    <s v="Yes"/>
    <s v="Yes"/>
    <s v="Yes"/>
    <s v="Other"/>
    <s v="Other"/>
    <s v="Other"/>
    <s v="Other"/>
    <s v="Other"/>
    <s v="RFP has not been posted yet"/>
    <s v="RFP has not been posted yet"/>
    <s v="RFP has not been posted yet"/>
    <s v="RFP has not been posted yet"/>
    <s v="RFP has not been posted yet"/>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In Process/Planned"/>
    <s v="In Process/Planned"/>
    <s v="In Process/Planned"/>
    <s v="Checked"/>
    <s v="Checked"/>
    <s v="Checked"/>
    <s v="Unchecked"/>
    <s v="Yes"/>
    <m/>
    <m/>
    <s v="Both Electronic Ordering and Reporting"/>
    <s v="Yes"/>
    <m/>
    <s v="Both Electronic Ordering and Reporting"/>
    <s v="Unchecked"/>
    <s v="Unchecked"/>
    <s v="Unchecked"/>
    <s v="Checked"/>
    <s v="Apollo Web Portal"/>
    <x v="1"/>
    <s v="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
    <n v="93509"/>
    <n v="125536"/>
    <n v="74.487796329999995"/>
    <n v="86527"/>
    <n v="125536"/>
    <n v="68.926045119999998"/>
    <s v="Infectious Disease including STD, TB, Bacteriology, SARS-CoV2"/>
    <n v="0"/>
    <n v="2"/>
    <n v="0"/>
    <n v="2"/>
    <m/>
  </r>
  <r>
    <s v="GA"/>
    <s v="ELC BP3 Health Information Systems Performance Measures (C1, CARES, ED, EDE, DMI(C2))"/>
    <n v="3"/>
    <x v="5"/>
    <s v="Apollo"/>
    <s v="Apollo"/>
    <s v="Apollo"/>
    <s v="Apollo"/>
    <x v="12"/>
    <n v="5"/>
    <n v="5"/>
    <n v="5"/>
    <n v="5"/>
    <m/>
    <m/>
    <m/>
    <m/>
    <m/>
    <s v="Yes"/>
    <s v="Yes"/>
    <s v="Yes"/>
    <s v="Yes"/>
    <s v="Yes"/>
    <s v="Yes"/>
    <s v="Yes"/>
    <s v="Yes"/>
    <s v="Yes"/>
    <s v="Yes"/>
    <n v="8"/>
    <n v="8"/>
    <n v="8"/>
    <n v="8"/>
    <n v="8"/>
    <m/>
    <m/>
    <m/>
    <m/>
    <m/>
    <s v="Yes"/>
    <s v="Yes"/>
    <s v="Yes"/>
    <s v="Yes"/>
    <s v="Yes"/>
    <s v="Other"/>
    <s v="Other"/>
    <s v="Other"/>
    <s v="Other"/>
    <s v="Other"/>
    <s v="RFP has not been posted yet"/>
    <s v="RFP has not been posted yet"/>
    <s v="RFP has not been posted yet"/>
    <s v="RFP has not been posted yet"/>
    <s v="RFP has not been posted yet"/>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In Process/Planned"/>
    <s v="In Process/Planned"/>
    <s v="In Process/Planned"/>
    <s v="Checked"/>
    <s v="Checked"/>
    <s v="Checked"/>
    <s v="Unchecked"/>
    <s v="Yes"/>
    <m/>
    <m/>
    <s v="Both Electronic Ordering and Reporting"/>
    <s v="Yes"/>
    <m/>
    <s v="Both Electronic Ordering and Reporting"/>
    <s v="Unchecked"/>
    <s v="Unchecked"/>
    <s v="Unchecked"/>
    <s v="Checked"/>
    <s v="Apollo Web Portal"/>
    <x v="1"/>
    <s v="KP: contract for Apollo LIMS is in an extension. LIMS is in the contractual procurement process. Both Tonia Parrott and LaTonya White are working on lab-related activities. Looking to upgrade Apollo and also exploring if a LIMS upgrade will occur     KP: direct ordering with some districts, expanding. Web portal (Apollo's web portal) for facilities not able to set up direct ordering, and pursing batch ordering options with a CSV file upload to generate HL7. SENDSS acting as an HIE.     KP: Apollo upgrade to v8.0 will allow for users to access the system (and prevent it from crashing). Also planning on releasing an RFP for a replacement LIMS system. Has not been posted yet.  Some sequencing assays are not interfaced with the LIMS, using Bionumerics to transport that data.  Now, ordering and reporting is in the same web portal.        YA: The complete transition to Apollo database is slated for June 24th, so currently not on track for the end of this month for upgrade completion. However, will be switched over the Apollo by the end of the month, and will double check on the version #. Also, the RFP for the new/replacement LIMs is in the works and contracts team is working posting the RFP soon.    YA: Upgrade to version 8 has not been complete yet, and current data of completion is not known. RFP for the new LIMs has not been posted yet. Plan to meet with contracts group later today (09/21) and will know more about RFP/LIMs contract status.   AK: RFP has been posted and in selection process at this time. Making updates to current PHLIP message so they can maintain communications with CDC during transition. "/>
    <n v="51952"/>
    <n v="97562"/>
    <n v="53.250240869999999"/>
    <n v="62017"/>
    <n v="97562"/>
    <n v="63.566757549999998"/>
    <s v="All infectious disease program testing has at least one ETOR interface with at least one provider."/>
    <m/>
    <m/>
    <m/>
    <m/>
    <m/>
  </r>
  <r>
    <s v="GU"/>
    <s v="ELC BP3 Health Information Systems Performance Measures (C1, CARES, ED, EDE, DMI(C2))"/>
    <n v="1"/>
    <x v="3"/>
    <m/>
    <m/>
    <m/>
    <m/>
    <x v="5"/>
    <m/>
    <m/>
    <m/>
    <m/>
    <m/>
    <m/>
    <m/>
    <m/>
    <m/>
    <s v="N/A"/>
    <s v="N/A"/>
    <s v="N/A"/>
    <s v="N/A"/>
    <m/>
    <m/>
    <m/>
    <m/>
    <m/>
    <m/>
    <m/>
    <m/>
    <m/>
    <m/>
    <m/>
    <m/>
    <m/>
    <m/>
    <m/>
    <m/>
    <s v="Yes"/>
    <s v="Yes"/>
    <s v="Yes"/>
    <s v="Yes"/>
    <s v="No"/>
    <s v="OpenELIS"/>
    <s v="OpenELIS"/>
    <s v="OpenELIS"/>
    <s v="OpenELIS"/>
    <m/>
    <m/>
    <m/>
    <m/>
    <m/>
    <m/>
    <d v="2021-10-31T00:00:00"/>
    <d v="2021-10-31T00:00:00"/>
    <d v="2021-10-31T00:00:00"/>
    <d v="2021-10-31T00:00:00"/>
    <m/>
    <s v="N/A - Not applicable"/>
    <s v="N/A - Not applicable"/>
    <s v="N/A - Not applicable"/>
    <s v="N/A - Not applicable"/>
    <m/>
    <s v="No"/>
    <m/>
    <m/>
    <s v="In Process/Planned"/>
    <s v="No"/>
    <s v="No"/>
    <s v="Unchecked"/>
    <s v="Unchecked"/>
    <s v="Unchecked"/>
    <s v="Unchecked"/>
    <s v="Planned"/>
    <s v="Beginning of LIMS project, so will know more as the team gets further along with implementation"/>
    <m/>
    <m/>
    <s v="Planned"/>
    <s v="Beginning of LIMS project, so will know more as the team gets further along with implementation"/>
    <m/>
    <s v="Unchecked"/>
    <s v="Unchecked"/>
    <s v="Unchecked"/>
    <s v="Unchecked"/>
    <m/>
    <x v="2"/>
    <s v="New LIMS Implementation project kicked-off on 10/23/20.  DPHSS meets regularly with the InductiveHealth Informatics to review project progress.  Requirements gathering has been completed.  DPHSS meets regularly with InductiveHealth and OpenELIS Foundation team.  OpenELIS training environment is being provisioned and training is scheduled to start in April, 2021. Latest go-live date is now October 2021  Planning to implement COVID-19 tests first with the OpenElis LIMs transition"/>
    <n v="0"/>
    <n v="0"/>
    <m/>
    <n v="0"/>
    <n v="0"/>
    <m/>
    <s v="None.  Currently working on implementing a new LIMS, which is expected to be completed by the end of this year."/>
    <n v="0"/>
    <n v="0"/>
    <n v="0"/>
    <n v="0"/>
    <m/>
  </r>
  <r>
    <s v="GU"/>
    <s v="ELC BP3 Health Information Systems Performance Measures (C1, CARES, ED, EDE, DMI(C2))"/>
    <n v="2"/>
    <x v="3"/>
    <m/>
    <m/>
    <m/>
    <m/>
    <x v="5"/>
    <m/>
    <m/>
    <m/>
    <m/>
    <m/>
    <m/>
    <m/>
    <m/>
    <m/>
    <m/>
    <m/>
    <m/>
    <m/>
    <m/>
    <m/>
    <m/>
    <m/>
    <m/>
    <m/>
    <m/>
    <m/>
    <m/>
    <m/>
    <m/>
    <m/>
    <m/>
    <m/>
    <m/>
    <m/>
    <m/>
    <m/>
    <m/>
    <m/>
    <m/>
    <m/>
    <m/>
    <m/>
    <m/>
    <m/>
    <m/>
    <m/>
    <m/>
    <m/>
    <m/>
    <m/>
    <m/>
    <m/>
    <m/>
    <m/>
    <m/>
    <m/>
    <m/>
    <m/>
    <m/>
    <m/>
    <m/>
    <m/>
    <m/>
    <m/>
    <m/>
    <m/>
    <m/>
    <m/>
    <m/>
    <m/>
    <m/>
    <m/>
    <m/>
    <m/>
    <m/>
    <m/>
    <m/>
    <m/>
    <m/>
    <m/>
    <m/>
    <x v="2"/>
    <s v="New LIMS Implementation project kicked-off on 10/23/20.  DPHSS meets regularly with the InductiveHealth Informatics and OpenELIS Foundation to review project progress.  Requirements gathering and training have been completed.  OpenELIS testing and production environments have been provisioned and user acceptance testing is ongoing.  Go-live date is now scheduled for February 28, 2022.  Planning to implement COVID-19 tests first with the OpenElis implementation, then add additional laboratory tests."/>
    <n v="0"/>
    <n v="0"/>
    <m/>
    <n v="0"/>
    <n v="0"/>
    <m/>
    <s v="None. Currently working on implementing a new  LIMS, which is expected to go live in the next month."/>
    <n v="0"/>
    <n v="0"/>
    <n v="0"/>
    <n v="0"/>
    <m/>
  </r>
  <r>
    <s v="GU"/>
    <s v="ELC BP3 Health Information Systems Performance Measures (C1, CARES, ED, EDE, DMI(C2))"/>
    <n v="3"/>
    <x v="3"/>
    <m/>
    <m/>
    <m/>
    <m/>
    <x v="5"/>
    <m/>
    <m/>
    <m/>
    <m/>
    <m/>
    <m/>
    <m/>
    <m/>
    <m/>
    <s v="N/A"/>
    <s v="N/A"/>
    <s v="N/A"/>
    <s v="N/A"/>
    <m/>
    <m/>
    <m/>
    <m/>
    <m/>
    <m/>
    <m/>
    <m/>
    <m/>
    <m/>
    <m/>
    <m/>
    <m/>
    <m/>
    <m/>
    <m/>
    <s v="Yes"/>
    <s v="Yes"/>
    <s v="Yes"/>
    <s v="Yes"/>
    <s v="No"/>
    <s v="OpenELIS"/>
    <s v="OpenELIS"/>
    <s v="OpenELIS"/>
    <s v="OpenELIS"/>
    <m/>
    <m/>
    <m/>
    <m/>
    <m/>
    <m/>
    <d v="2022-09-30T00:00:00"/>
    <d v="2022-09-30T00:00:00"/>
    <d v="2022-09-30T00:00:00"/>
    <d v="2022-09-30T00:00:00"/>
    <m/>
    <s v="N/A - Not applicable"/>
    <s v="N/A - Not applicable"/>
    <s v="N/A - Not applicable"/>
    <s v="N/A - Not applicable"/>
    <m/>
    <s v="No"/>
    <m/>
    <m/>
    <s v="In Process/Planned"/>
    <s v="No"/>
    <s v="No"/>
    <s v="Unchecked"/>
    <s v="Unchecked"/>
    <s v="Unchecked"/>
    <s v="Unchecked"/>
    <s v="Planned"/>
    <s v="Beginning of LIMS project, so will know more as the team gets further along with implementation"/>
    <m/>
    <m/>
    <s v="Planned"/>
    <s v="Beginning of LIMS project, so will know more as the team gets further along with implementation"/>
    <m/>
    <s v="Unchecked"/>
    <s v="Unchecked"/>
    <s v="Unchecked"/>
    <s v="Unchecked"/>
    <m/>
    <x v="2"/>
    <s v="New LIMS Implementation project kicked-off on 10/23/20.  DPHSS meets regularly with the InductiveHealth Informatics and OpenELIS Foundation to review project progress.  Requirements gathering and training have been completed.  OpenELIS testing and production environments have been provisioned and user acceptance testing is ongoing.  Go-live date is now anticipated to happen by September 30,  2022.  As we continue to have issues with printing and instrument interfacing, we are now planning to implement OpenELIS in AWS and establish a VPN Tunnel with the Government of Guam.  DPHSS still plans to implement COVID-19 tests first, then add additional laboratory tests.  We also still have not been able to finalize a purchase order required to purchase additional comm points for Rhapsody, because of the new law enacted for sole source procurement."/>
    <n v="0"/>
    <n v="0"/>
    <m/>
    <n v="0"/>
    <n v="0"/>
    <m/>
    <s v="None. Currently working on implementing a new  LIMS, which is expected to go live in the next month."/>
    <n v="0"/>
    <n v="0"/>
    <n v="0"/>
    <n v="0"/>
    <m/>
  </r>
  <r>
    <s v="HI"/>
    <s v="ELC BP3 Health Information Systems Performance Measures (C1, CARES, ED, EDE, DMI(C2))"/>
    <n v="1"/>
    <x v="1"/>
    <s v="STARLIMS"/>
    <s v="STARLIMS"/>
    <s v="STARLIMS"/>
    <s v="STARLIMS"/>
    <x v="13"/>
    <s v="v12"/>
    <s v="v12"/>
    <s v="v12"/>
    <s v="v12"/>
    <m/>
    <m/>
    <m/>
    <m/>
    <m/>
    <s v="No"/>
    <s v="Some"/>
    <s v="No"/>
    <s v="Some"/>
    <s v="No"/>
    <s v="Yes"/>
    <s v="Yes"/>
    <s v="Yes"/>
    <s v="Yes"/>
    <s v="Yes"/>
    <s v="v12.1"/>
    <s v="v12.1"/>
    <s v="v12.1"/>
    <s v="v12.1"/>
    <s v="v12.1"/>
    <d v="2021-12-31T00:00:00"/>
    <d v="2021-12-31T00:00:00"/>
    <d v="2021-12-31T00:00:00"/>
    <d v="2021-12-31T00:00:00"/>
    <d v="2021-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No"/>
    <s v="Checked"/>
    <s v="Checked"/>
    <s v="Checked"/>
    <s v="Unchecked"/>
    <s v="No"/>
    <m/>
    <s v="Planned"/>
    <m/>
    <s v="Yes"/>
    <m/>
    <s v="Both Electronic Ordering and Reporting"/>
    <s v="Checked"/>
    <s v="Unchecked"/>
    <s v="Unchecked"/>
    <s v="Unchecked"/>
    <m/>
    <x v="1"/>
    <s v="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n v="0"/>
    <n v="0"/>
    <m/>
    <n v="0"/>
    <n v="0"/>
    <m/>
    <n v="0"/>
    <n v="0"/>
    <n v="0"/>
    <n v="0"/>
    <n v="0"/>
    <m/>
  </r>
  <r>
    <s v="HI"/>
    <s v="ELC BP3 Health Information Systems Performance Measures (C1, CARES, ED, EDE, DMI(C2))"/>
    <n v="2"/>
    <x v="1"/>
    <s v="STARLIMS"/>
    <s v="STARLIMS"/>
    <s v="STARLIMS"/>
    <s v="STARLIMS"/>
    <x v="13"/>
    <s v="v12"/>
    <s v="v12"/>
    <s v="v12"/>
    <s v="v12"/>
    <m/>
    <m/>
    <m/>
    <m/>
    <m/>
    <s v="Some"/>
    <s v="Some"/>
    <s v="No"/>
    <s v="No"/>
    <s v="No"/>
    <s v="Yes"/>
    <s v="Yes"/>
    <s v="Yes"/>
    <s v="Yes"/>
    <s v="Yes"/>
    <s v="v12.1"/>
    <s v="v12.1"/>
    <s v="v12.1"/>
    <s v="v12.1"/>
    <s v="v12.1"/>
    <m/>
    <m/>
    <m/>
    <m/>
    <m/>
    <s v="No"/>
    <s v="No"/>
    <s v="No"/>
    <s v="No"/>
    <s v="No"/>
    <m/>
    <m/>
    <m/>
    <m/>
    <m/>
    <m/>
    <m/>
    <m/>
    <m/>
    <m/>
    <m/>
    <m/>
    <m/>
    <m/>
    <m/>
    <s v="Yes - Some test configured but not all"/>
    <s v="Yes - All tests configured (new tests and EUA tests can be quickly configured)"/>
    <s v="Yes - Some test configured but not all"/>
    <s v="Yes - Some test configured but not all"/>
    <s v="No - No tests configured in LIMS"/>
    <s v="Yes"/>
    <s v="HL7 2.5.1"/>
    <m/>
    <s v="Yes"/>
    <s v="Yes, HL7 2.5.1"/>
    <s v="In Process/Planned"/>
    <s v="Checked"/>
    <s v="Checked"/>
    <s v="Checked"/>
    <s v="Unchecked"/>
    <s v="No"/>
    <m/>
    <s v="Planned"/>
    <m/>
    <s v="Yes"/>
    <m/>
    <s v="Both Electronic Ordering and Reporting"/>
    <s v="Checked"/>
    <s v="Unchecked"/>
    <s v="Unchecked"/>
    <s v="Unchecked"/>
    <m/>
    <x v="1"/>
    <s v="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YA: As of November 19th, the STARTLIMs upgrade to v12.1 has been postponed from the original end of December 2021 timeline. HI PHL team not sure when the upgrade will be complete now, but hoping for early 2022 completion. "/>
    <n v="0"/>
    <n v="0"/>
    <m/>
    <n v="0"/>
    <n v="0"/>
    <m/>
    <n v="0"/>
    <n v="0"/>
    <n v="0"/>
    <n v="0"/>
    <n v="0"/>
    <m/>
  </r>
  <r>
    <s v="HI"/>
    <s v="ELC BP3 Health Information Systems Performance Measures (C1, CARES, ED, EDE, DMI(C2))"/>
    <n v="3"/>
    <x v="1"/>
    <s v="STARLIMS"/>
    <s v="STARLIMS"/>
    <s v="STARLIMS"/>
    <s v="STARLIMS"/>
    <x v="13"/>
    <s v="v12"/>
    <s v="v12"/>
    <s v="v12"/>
    <s v="v12"/>
    <m/>
    <m/>
    <m/>
    <m/>
    <m/>
    <s v="Some"/>
    <s v="Some"/>
    <s v="No"/>
    <s v="No"/>
    <s v="No"/>
    <s v="Yes"/>
    <s v="Yes"/>
    <s v="Yes"/>
    <s v="Yes"/>
    <s v="Yes"/>
    <s v="v12.1"/>
    <s v="v12.1"/>
    <s v="v12.1"/>
    <s v="v12.1"/>
    <s v="v12.1"/>
    <d v="2022-07-30T00:00:00"/>
    <d v="2022-07-30T00:00:00"/>
    <d v="2022-07-30T00:00:00"/>
    <d v="2022-07-30T00:00:00"/>
    <d v="2022-07-30T00:00:00"/>
    <s v="No"/>
    <s v="No"/>
    <s v="No"/>
    <s v="No"/>
    <s v="No"/>
    <m/>
    <m/>
    <m/>
    <m/>
    <m/>
    <m/>
    <m/>
    <m/>
    <m/>
    <m/>
    <m/>
    <m/>
    <m/>
    <m/>
    <m/>
    <s v="Yes - Some test configured but not all"/>
    <s v="Yes - All tests configured (new tests and EUA tests can be quickly configured)"/>
    <s v="Yes - Some test configured but not all"/>
    <s v="Yes - Some test configured but not all"/>
    <s v="No - No tests configured in LIMS"/>
    <s v="Yes"/>
    <s v="HL7 2.5.1"/>
    <m/>
    <s v="Yes"/>
    <s v="Yes, HL7 2.5.1"/>
    <s v="In Process/Planned"/>
    <s v="Checked"/>
    <s v="Checked"/>
    <s v="Checked"/>
    <s v="Unchecked"/>
    <s v="No"/>
    <m/>
    <s v="Planned"/>
    <m/>
    <s v="Yes"/>
    <m/>
    <s v="Both Electronic Ordering and Reporting"/>
    <s v="Checked"/>
    <s v="Unchecked"/>
    <s v="Unchecked"/>
    <s v="Unchecked"/>
    <m/>
    <x v="1"/>
    <s v="LWP for Covid-19 is in production. Plans to migrate remaining tests into the LWP, right now just Covid.        From EDE conversation, 2/25: Have three instruments interfaced with the LIMS, working on two additional. V12 upgrade will not be cloud version, concerns about funding sustainability for cloud-hosting after Covid funds are gone.    YA: Planning to implement HL7 ETOR once the STARLIMs v12.1 upgrade is complete.     YA: As of November 19th, the STARTLIMs upgrade to v12.1 has been postponed from the original end of December 2021 timeline. HI PHL team not sure when the upgrade will be complete now, but hoping for early 2022 completion.   AK, Q3: Still in development process, and hope for May to go live with v12.1 upgrade."/>
    <n v="130"/>
    <n v="73530"/>
    <n v="0.17679858600000001"/>
    <n v="7934"/>
    <n v="72107"/>
    <n v="11.003092629999999"/>
    <s v="N/A"/>
    <n v="0"/>
    <n v="0"/>
    <n v="1"/>
    <n v="1"/>
    <m/>
  </r>
  <r>
    <s v="HOU"/>
    <s v="ELC BP3 Health Information Systems Performance Measures (C1, CARES, ED, EDE, DMI(C2))"/>
    <n v="1"/>
    <x v="6"/>
    <s v="Custom"/>
    <s v="Custom"/>
    <s v="Other"/>
    <s v="Custom"/>
    <x v="14"/>
    <n v="7.31"/>
    <n v="7.31"/>
    <n v="7.31"/>
    <n v="7.31"/>
    <s v="Cyberlab"/>
    <s v="Cyberlab"/>
    <s v="Cyberlab"/>
    <s v="Cyberlab"/>
    <s v="Cyberlab"/>
    <s v="Yes"/>
    <s v="No"/>
    <s v="No"/>
    <s v="No"/>
    <s v="No"/>
    <s v="No"/>
    <s v="No"/>
    <s v="No"/>
    <s v="No"/>
    <s v="No"/>
    <m/>
    <m/>
    <m/>
    <m/>
    <m/>
    <m/>
    <m/>
    <m/>
    <m/>
    <m/>
    <s v="No"/>
    <s v="No"/>
    <s v="No"/>
    <s v="No"/>
    <s v="No"/>
    <m/>
    <m/>
    <m/>
    <m/>
    <m/>
    <m/>
    <m/>
    <m/>
    <m/>
    <m/>
    <m/>
    <m/>
    <m/>
    <m/>
    <m/>
    <s v="Yes - Some test configured but not all"/>
    <s v="N/A - Not applicable"/>
    <s v="N/A - Not applicable"/>
    <s v="N/A - Not applicable"/>
    <s v="N/A - Not applicable"/>
    <s v="Yes"/>
    <s v="HL7 2.5.1"/>
    <m/>
    <s v="Yes"/>
    <s v="Yes, HL7 2.5.1"/>
    <s v="Yes, not HL7"/>
    <s v="Checked"/>
    <s v="Checked"/>
    <s v="Checked"/>
    <s v="Unchecked"/>
    <s v="Yes"/>
    <m/>
    <m/>
    <s v="Both Electronic Ordering and Reporting"/>
    <s v="Yes"/>
    <m/>
    <s v="Both Electronic Ordering and Reporting"/>
    <s v="Unchecked"/>
    <s v="Unchecked"/>
    <s v="Unchecked"/>
    <s v="Checked"/>
    <s v="Cyberlab"/>
    <x v="1"/>
    <s v="Oct 2020 Update: Even though LOINC and SNOMED are not required by reporting laws, HHD requires hospitals/laboratories to use LOINC/SNOMED to onboard. HHD is negotiating with Greater Houston Health Connect (GHHC), the local HIE, of which all connected facilities use local codes. It is possible an agreement between GHHC and HHD would not be predicated on the requirement to use LOINC/SNOMED codes. Currently one (1) ELR provider is testing with GHHC."/>
    <n v="739"/>
    <n v="57194"/>
    <n v="1.2920935760000001"/>
    <n v="736"/>
    <n v="57194"/>
    <n v="1.286848271"/>
    <s v="EPIC; Salesforce"/>
    <n v="1"/>
    <n v="0"/>
    <n v="0"/>
    <n v="0"/>
    <m/>
  </r>
  <r>
    <s v="HOU"/>
    <s v="ELC BP3 Health Information Systems Performance Measures (C1, CARES, ED, EDE, DMI(C2))"/>
    <n v="2"/>
    <x v="6"/>
    <s v="Custom"/>
    <s v="Custom"/>
    <s v="Other"/>
    <s v="Custom"/>
    <x v="14"/>
    <n v="7.31"/>
    <n v="7.31"/>
    <n v="7.31"/>
    <n v="7.31"/>
    <s v="Cyberlab"/>
    <s v="Cyberlab"/>
    <s v="Cyberlab"/>
    <s v="Cyberlab"/>
    <s v="Cyberlab"/>
    <s v="Yes"/>
    <s v="No"/>
    <s v="No"/>
    <s v="No"/>
    <s v="No"/>
    <s v="No"/>
    <s v="No"/>
    <s v="No"/>
    <s v="No"/>
    <s v="No"/>
    <m/>
    <m/>
    <m/>
    <m/>
    <m/>
    <m/>
    <m/>
    <m/>
    <m/>
    <m/>
    <s v="No"/>
    <s v="No"/>
    <s v="No"/>
    <s v="No"/>
    <s v="No"/>
    <m/>
    <m/>
    <m/>
    <m/>
    <m/>
    <m/>
    <m/>
    <m/>
    <m/>
    <m/>
    <m/>
    <m/>
    <m/>
    <m/>
    <m/>
    <s v="Yes - Some test configured but not all"/>
    <s v="N/A - Not applicable"/>
    <s v="N/A - Not applicable"/>
    <s v="N/A - Not applicable"/>
    <s v="N/A - Not applicable"/>
    <s v="Yes"/>
    <s v="HL7 2.5.1"/>
    <m/>
    <s v="Yes"/>
    <s v="Yes, HL7 2.5.1"/>
    <s v="Yes, not HL7"/>
    <s v="Checked"/>
    <s v="Checked"/>
    <s v="Checked"/>
    <s v="Unchecked"/>
    <s v="Yes"/>
    <m/>
    <m/>
    <s v="Both Electronic Ordering and Reporting"/>
    <s v="Yes"/>
    <m/>
    <s v="Both Electronic Ordering and Reporting"/>
    <s v="Unchecked"/>
    <s v="Unchecked"/>
    <s v="Unchecked"/>
    <s v="Checked"/>
    <s v="Cyberlab"/>
    <x v="1"/>
    <s v="We are updating LIMS interface to 2.5.1."/>
    <m/>
    <n v="86288"/>
    <m/>
    <m/>
    <n v="86288"/>
    <m/>
    <s v="1._x0009_OCHIN EPIC - used by the City Clinics  2._x0009_Enterprise Health - Employee Health  3._x0009_Excel/CSV Import - Cyberlab   "/>
    <n v="1"/>
    <n v="0"/>
    <n v="0"/>
    <n v="0"/>
    <m/>
  </r>
  <r>
    <s v="HOU"/>
    <s v="ELC BP3 Health Information Systems Performance Measures (C1, CARES, ED, EDE, DMI(C2))"/>
    <n v="3"/>
    <x v="6"/>
    <s v="Custom"/>
    <s v="Custom"/>
    <s v="Other"/>
    <s v="Custom"/>
    <x v="14"/>
    <n v="7.31"/>
    <n v="7.31"/>
    <n v="7.31"/>
    <n v="7.31"/>
    <s v="Cyberlab"/>
    <s v="Cyberlab"/>
    <s v="Cyberlab"/>
    <s v="Cyberlab"/>
    <s v="Cyberlab"/>
    <s v="Yes"/>
    <s v="No"/>
    <s v="No"/>
    <s v="No"/>
    <s v="No"/>
    <s v="No"/>
    <s v="No"/>
    <s v="No"/>
    <s v="No"/>
    <s v="No"/>
    <m/>
    <m/>
    <m/>
    <m/>
    <m/>
    <m/>
    <m/>
    <m/>
    <m/>
    <m/>
    <s v="No"/>
    <s v="No"/>
    <s v="No"/>
    <s v="No"/>
    <s v="No"/>
    <m/>
    <m/>
    <m/>
    <m/>
    <m/>
    <m/>
    <m/>
    <m/>
    <m/>
    <m/>
    <m/>
    <m/>
    <m/>
    <m/>
    <m/>
    <s v="Yes - Some test configured but not all"/>
    <s v="N/A - Not applicable"/>
    <s v="N/A - Not applicable"/>
    <s v="N/A - Not applicable"/>
    <s v="N/A - Not applicable"/>
    <s v="Yes"/>
    <s v="HL7 2.5.1"/>
    <m/>
    <s v="Yes"/>
    <s v="Yes, HL7 2.5.1"/>
    <s v="Yes, not HL7"/>
    <s v="Checked"/>
    <s v="Checked"/>
    <s v="Checked"/>
    <s v="Unchecked"/>
    <s v="Yes"/>
    <m/>
    <m/>
    <s v="Both Electronic Ordering and Reporting"/>
    <s v="Yes"/>
    <m/>
    <s v="Both Electronic Ordering and Reporting"/>
    <s v="Unchecked"/>
    <s v="Unchecked"/>
    <s v="Unchecked"/>
    <s v="Checked"/>
    <s v="Cyberlab"/>
    <x v="1"/>
    <s v="We are updating LIMS interface to 2.5.1."/>
    <n v="66170"/>
    <n v="90688"/>
    <n v="72.964449540000004"/>
    <n v="66896"/>
    <n v="92721"/>
    <n v="72.147625669999996"/>
    <s v="OCHIN EPIC  Enterprise Health  Excel/Csv files import to CyberLab  "/>
    <n v="0"/>
    <n v="0"/>
    <n v="1"/>
    <n v="1"/>
    <m/>
  </r>
  <r>
    <s v="IA"/>
    <s v="ELC BP3 Health Information Systems Performance Measures (C1, CARES, ED, EDE, DMI(C2))"/>
    <n v="1"/>
    <x v="7"/>
    <s v="OpenELIS"/>
    <s v="OpenELIS"/>
    <s v="OpenELIS"/>
    <s v="OpenELIS"/>
    <x v="15"/>
    <n v="3.7"/>
    <n v="3.7"/>
    <n v="3.7"/>
    <n v="3.7"/>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Yes"/>
    <m/>
    <m/>
    <s v="Both Electronic Ordering and Reporting"/>
    <s v="Yes"/>
    <m/>
    <s v="Both Electronic Ordering and Reporting"/>
    <s v="Unchecked"/>
    <s v="Unchecked"/>
    <s v="Unchecked"/>
    <s v="Checked"/>
    <s v="Part of OpenELIS"/>
    <x v="1"/>
    <s v="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
    <n v="343169"/>
    <n v="436175"/>
    <n v="78.676907200000002"/>
    <n v="343200"/>
    <n v="436175"/>
    <n v="78.684014439999999"/>
    <s v="AASE HAUGEN HOMES INC  ABCM REHABILITATION CENTER- WEST  ABCM REHABILITATION CENTER-EAST  ACCURA HEALTHCARE OF KNOXVILLE LLC  ACCURA HEALTHCARE OF PLEASANTVILLE LLC  ACCURA HEALTHCARE OF POMEROY LLC  ADAIR COUNTY MEMORIAL HOSPITAL  ADVANCED WELLNESS CENTER PC  ALGONA FAMILY CLINIC  ALL CARE HEALTH CENTER  AMANA FAMILY PRACTICE CLINIC  AMBASSADOR HEALTH OF SIDNEY  ANAMOSA STATE PENITENTIARY  ARBOR COURT  ARBOR SPRINGS  ATLANTIC SPECIALITY CARE  ATRIUM VILLAGE  AVERA HOLY FAMILY HOSPITAL               AVERA MEDICAL GROUP SPENCER  BALLARD CREEK COMMUNITY  BARTELS LUTHERAN RETIREMENT  BAVARIAN MEADOWS ASSISTED LIVING  BCHC FAMILY MEDICINE OELWEIN  BELLE PLAINE SPECIALITY CARE  BETHANY LIFE  BETHANY LUTHERAN HOME  BICKFORD SENIOR LIVING  BISHOP DRUMM CARE CENTER  BLACK HAWK LIFE CARE CENTER  BLESSING HEALTH KEOKUK  BLOOMFIELD CARE CENTER  BOONE COUNTY FAMILY MEDICINE             BOONE COUNTY HOSPITAL  BREMER COUNTY HEALTH DEPT  BRIARWOOD HEALTHCARE CENTER  BROADLAWNS MEDICAL CENTER                BROADLAWNS MEDICAL CENTER MICRO LAB  BUCHANAN COUNTY HEALTH CENTER            BUCHANAN COUNTY PUBLIC HEALTH DEPT       BUENA VISTA REGIONAL MEDICAL CENTER      BURGESS HEALTH CENTER                    BUTCHS WATER SERVICE  CALHOUN COUNTY HEALTH DEPT  CALVIN COMMUNITY  CARROLL CO PUBLIC HEALTH DEPARTMENT      CASA DE PAZ HEALTH CARE CENTER  CASS COUNTY MEMORIAL HOSPITAL            CEDAR FALLS HEALTHCARE  CENTERVILLE SPECIALTY CARE  CERRO GORDO CO JAIL  CHARITON SPECIALTY CARE  CHAUTAUQUA GUEST HOME 3  CHEROKEE MENTAL HEALTH INSTITUTE  CHEROKEE REGIONAL MEDICAL CENTER         CHEROKEE SPECIALTY CARE  CHI MERCY HOSPITAL  CHICKASAW COUNTY PUBLIC HEALTH           CLARENCE SENIOR LIVING NURSING HOME  CLARINDA CORRECTIONAL FACILITY  CLARINDA REGIONAL HEALTH CENTER          CLARKE CO PUBLIC HEALTH DEPT  CLARKE COUNTY HOSPITAL  CLARKSVILLE SKILLED NURSING REHAB CENTER  CLOVER RIDGE PLACE MAQUOKETA  COLLABORATIVE LAB SERVICES LLC           COLONIAL MANOR OF AMANA  COLONIAL MANOR OF ELMA  COLONIAL MANORS OF COLUMBUS COMMUNITY  COMMUNITY CARE CENTER  COMMUNITY HEALTH CARE                    COMMUNITY HEALTH CENTER OF FORT DODGE  COMMUNITY HEALTH CENTERS  COMMUNITY HEALTH SERVICES                COMPASS MEMORIAL HEALTHCARE  CONCORD CARE CENTER  CORRECTIONVILLE SPECIALTY CARE  CORYDON SPECIALTY CARE  COTTAGE GROVE PLACE  COUNTRY WINDS MANOR  COURTYARD ASSISTED LIVING  CRAWFORD COUNTY MEMORIAL HOSPITAL        CREST HAVEN CARE CENTRE  CRESTHEALTH  CRESTRIDGE INC  CRESTVIEW NURSING AND REHAB  CRESTVIEW SPECIALTY CARE  CROWN CLINICS                            DALLAS COUNTY HOSPITAL                   DANVILLE CARE CENTER  DAVENPORT LUTHERAN HOME  DAVIS COUNTY HOSPITAL                    DELAWARE CO PUBLIC HEALTH DEPT           DENISON CARE CENTER  DENISON FAMILY HEALTH CENTER  DENVER SUNSET HOME  DR ANDREWS PLASTIC SURGERY  DUBUQUE CO JAIL  DUBUQUE SPECIALTY CARE  DUMONT WELLNESS CENTER  EAGLE POINT HEALTH CARE CENTER  EASTERN STAR MASONIC HOME  EDGEWOOD CONVALESCENT HOME INC  ELKADER CARE CENTER  ELMWOOD CARE CENTRE  EMERY PLACE ASSIST LIVING - MEMORY CARE  EMMET CO PUBLIC HEALTH DEPT              EMMETSBURG CARE CENTER  ENGLISH VALLEY NURSING CARE CENTER  ENNOBLE NURSING AND REHABILITATION  ESSENCE OF LIFE HOSPICE  EVENTIDE  EVERYSTEP  EXIRA CARE CENTER  FAMILY MEDICINE AND MORE  FAMILY MEDICINE SPECIALISTS              FAMILY PHYSICIANS OF CEDAR RAPIDS  FAMILY PRACTICE CLINIC EMMETSBURG        FLOYD COUNTY MEDICAL CENTER              FLOYD VALLEY COMMUNITY HEALTH  FLOYD VALLEY HEALTH CLINIC  FLOYD VALLEY HOSPITAL                    FOREST RIDGE YOUTH SERVICES  FORT DODGE CORRECTION FACILITY           FREDERICKSBURG FAMILY HEALTH CLINIC      FRIENDLY HORIZON  FRIENDSHIP HAVEN INC.  FRIENDSHIP HOME ASSOCIATION  FRIENDSHIP VILLAGE RETIREMENT COMMUNITY  GARDEN VIEW CARE CENTER  GENESIS MEDICAL CENTER  GENESIS MEDICAL CENTER EAST              GEORGE C GRAPE COMMUNITY HOSP  GET WELL CLINIC  GLEN HAVEN HOME  GLENWOOD RESOURCE CENTER  GOLDEN AGE SKILLED NURSING  GOLDENROD MANOR  GOOD NEIGHBOR SOCIETY  GOOD SAMARITAN SOCIETY  GOOD SAMARITAN SOCIETY ALGONA  GOOD SAMARITAN SOCIETY DAVENPORT  GOOD SAMARITAN SOCIETY FOREST CITY  GOOD SAMARITAN SOCIETY GEORGE  GOOD SAMARITAN SOCIETY HOLSTEIN  GOOD SAMARITAN SOCIETY NEWELL  GOOD SAMARITAN SOCIETY OTTUMWA  GOOD SAMARITAN SOCIETY RED OAK  GOOD SAMARITAN SOCIETY WEST UNION  GOOD SHEPHERD INC  GRAND LIVING AT BRIDGEWATER  GRAND LIVING AT INDIAN CREEK  GRAND RIVER MEDICAL GROUP  GRANDVIEW HEALTH CARE CENTER  GRANDVIEW HEIGHTS INC  GREAT RIVER CARE CENTER  GREATER REGIONAL HEALTH  GREEN HILLS HEALTH CARE CENTER  GREENBELT HOME CARE                      GREENFIELD REHAB AND HEALTHCARE CENTER  GRINNELL HEALTH CARE  GUNDERSEN PALMER LUTHERAN  GUNDERSEN PALMER LUTHERAN HOSP/CLINICS  GUTHRIE COUNTY HOSPITAL                  GUTHRIE COUNTY PUBLIC HEALTH DEPT        GUTTENBERG CARE CENTER  GUTTENBERG MUNICIPAL HOSPITAL            HALCYON HOUSE  HALLMARK CARE CENTER  HAMILTON COUNTY PUBLIC HEALTH            HANCOCK COUNTY HEALTH SYSTEM  HANSEN FAMILY HOSPITAL                   HAPPY SIESTA CARE CENTER  HARDIN CO JAIL  HARMONY HOUSE HEALTH CARE CENTER  HAWARDEN REGIONAL HEALTHCARE  HAWKEYE CARE CENTER DUBUQUE  HEGG HEALTH CENTER-THERAPY POOL  HEGG MEMORIAL HEALTH CENTER              HENRY CO HEALTH CENTER  HERITAGE CARE CENTER  HIAWATHA CARE CENTER  HIGHLAND RIDGE RETIREMENT HOME  HIGLEY MANSION CARE CENTER  HILLCREST LIVING  HOPE HAVEN AREA DEVELOPMENT  HORN MEMORIAL HOSPITAL                   HORN PHYSICIANS CLINIC                   HOSPICE SERVING DAVIS WAPELLO COUNTIES  HUBBARD CARE CENTER  HUBBARD MEDICAL CLINIC  HUMBOLDT COUNTY MEMORIAL HOSPITAL        HUMBOLDT COUNTY PUBLIC HEALTH            INFINITY SKIN CARE  IOOF HOME AND COMMUNITY THERAPY CENTER  IOWA CITY HOSPICE  IOWA CITY REHAB AND HCC  IOWA CITY WATER DEPARTMENT  IOWA CORRECTIONAL INST FOR WOMEN         IOWA DEPT OF PUBLIC HEALTH  IOWA JEWISH SENIOR LIFE CENTER  IOWA MEDICAL CLASSIFICATION CTR  IOWA SPECIALTY HOSPITAL CLARION          IOWA SPECIALTY HOSPITAL-BELMOND          IOWA STATE MEDICAL EXAMINER              IOWA STATE PENITENTIARY  JACKSON CO REGIONAL HLTH CTR             JEFFERSON COUNTY HEALTH CENTER           KAHL HOME  KANAWHA COMMUNITY NURSING HOME  KAREN ACRES HEALTH CARE CENTER  KEOKUK COUNTY HEALTH CENTER              KEOKUK COUNTY MEDICAL CLINIC  KEOSAUQUA HEALTH CARE  KEOTA HEALTH CARE CENTER  KEYSTONE NURSING CARE CENTER  KINGSLEY SPECIALTY CARE  KLEIN CENTER  KNOXVILLE HOSPITAL AND CLINICS           KOSSUTH REGIONAL HEALTH CENTER           KOSSUTH REGIONAL HOSPITAL-HOSP LAB       LA PORTE CITY SPECIALTY CARE  LAB CORP PEOPLES COMM HEALTH CLINIC      LAKE MILLS CARE CENTER  LAKES REGIONAL HEALTHCARE                LAKESIDE SENIOR CARE  LANTERN FAMILY MEDICINE PLLC  LANTERN PARK SPECIALTY CARE  LEE CO JAIL  LEGACY POINTE  LENOX CARE CENTER  LIFESERVE BLOOD CENTER  LINDEN PLACE BARTELS  LINN MANOR CARE FACILITY  LONGHOUSE NORTHSHIRE LTD  LUCAS CO HEALTH CENTER                   LUTHER MANOR COMMUNITIES  LUTHERAN LIVING  LUTHERAN RETIREMENT HOME INC  LYNCH LIVESTOCK  MADISON CO MEMORIAL HOSPITAL             MADISON COUNTY MEDICAL ASSOCIATES        MADRID HOME FOR THE AGED  MAHARISHI INTERNATIONAL UNIVERSITY  MAHASKA HEALTH PARTNERSHIP               MANILLA MANOR  MANOR HOUSE CARE CENTER  MANORCARE HEALTH SERV WEST DES MOINES  MANORCARE HEALTH SERVICES CEDAR RAPIDS  MANORCARE HEALTH SERVICES DUBUQUE  MANORCARE HEALTH SERVICES WATERLOO  MAPLE CREST NURSING HOME  MAPLE MANOR VILLAGE  MAQUOKETA CARE CENTER  MAQUOKETA FAMILY CLINIC PC               MARIAN HOME  MARION COUNTY PUBLIC HEALTH DEPT         MAYFLOWER HOMES INC  MCCRARY-ROST                             MCFARLAND CLINIC AMES MAIN  MCFARLAND CLINIC CARROLL  MCFARLAND CLINIC FAMILY MEDICINE NORTH  MCFARLAND CLINIC JEFFERSON  MCFARLAND CLINIC MARSHALLTOWN  MCFARLAND CLINIC OF CARROLL              MCFARLAND CLINIC SOUTHSIDE               MCRHC-ST ANSGAR CLINIC                   MECHANICSVILLE SPECIALTY CARE  MEDICAL ASSOCIATES CLINIC                MEDICAL ASSOCIATES LABORATORY            MEDICAL CLINIC PC  MEDICAL CLINIC PC                        MENTAL HEALTH INSTITUTE  MERCY FAMILY MED OF MUSCATINE            MERCY FAMILY MEDICINE CORALVILLE         MERCY FAMILY MEDICINE OF IOWA CITY       MERCY HOSPITAL  MERCY MEDICAL CENTER LAB  MERCY PEDIATRIC CLINIC  MERCY SERVICES KALONA                    MERCY SERVICES TIPTON                    MERCY SERVICES WEST LIBERTY              MERCY SERVICES WILLIAMSBURG              MERCY URGENT CARE WEST                   MERCYONE ANTHON FAMILY MEDICINE CLINIC  MERCYONE CORRECTIONVILLE FAM MED CL  MERCYONE DES MOINES SEND OUTS  MERCYONE DUBUQUE MEDICAL CENTER  MERCYONE DYERSVILLE MEDICAL CENTER  MERCYONE DYERSVILLE SENIOR CARE  MERCYONE ELKADER MEDICAL CENTER  MERCYONE KINGSLEY FAMILY MEDICINE CLINIC  MERCYONE MEDICAL CENTER  MERCYONE MOVILLE FAMILY MEDICINE  MERCYONE NEW HAMPTON MED CENTER  MERCYONE NEWTON MEDICAL CENTER  MERCYONE NORTH IOWA MED CENTER  MERCYONE OELWEIN  MERCYONE PRIMGHAR MEDICAL CENTER  MERCYONE SINGING HILLS FAMILY MEDICINE  MERCYONE SINGING HILLS URGENT CARE  METHODIST JENNIE EDMUNDSON  METH-WICK HEALTH CENTER  MIDLANDS LIVING CENTER LLC  MILL VALLEY CARE CENTER  MILLS COUNTY PUBLIC HEALTH DEPARTMENT    MISSISSIPPI VALLEY HEALTHCARE AND  MITCHELL COUNTY REGIONAL HEALTH CTR      MONROE CO PUBLIC HEALTH  MONROE COUNTY HOSPITAL                   MONROE COUNTY HOSPITAL AND CLINIC  MONTEZUMA SPECIALITY CARE  MONTGOMERY CO MEMORIAL HOSPITAL  MONTGOMERY CO PUBLIC HEALTH  MONTROSE HEALTH CENTER  MORNING SUN CARE CENTER  MORNINGSIDE CARE CENTER  MOUNT CARMEL BLUFFS - SISTERS OF CHARITY  MOUNT PLEASANT CORRECTION FACILITY       MRE FAMILY CARE CLINIC LLC  MUSCATINE CO JAIL                        MUSCATINE COUNTY MEDICAL EXAMINER  MYRTUE MEDICAL CENTER                    NEW HAMPTON NURSING AND REHAB CENTER  NEW LONDON SPECIALTY CARE  NEWTON CORRECTIONAL FACILITY             NEWTON HEALTH CARE CENTER  NEWTON VILLAGE HEALTH CARE  NORA SPRINGS CARE CENTER  NORTH CENTRAL CORRECTIONAL FAC  NORTH IOWA JUVENILE DETENTION SERVICES  NORTH LIBERTY FAMILY HEALTH CENTRE PC    NORTHCREST COMMUNITY  NORTHCREST LIVING CENTER  NORTHCREST SPECIALTY CARE  NORTHERN MAHASKA SPECIALTY CARE  NORTHGATE CARE CENTER  NORTHRIDGE VILLAGE  OAKHILL ASSISTED LIVING  OAKNOLL RETIREMENT RESIDENCE  OAKVIEW INC  OAKVIEW NURSING AND REHAB  OAKWOOD CARE CENTER  OAKWOOD SPECIALTY  OBRIEN COUNTY PUBLIC HEALTH  OELWEIN HEALTHCARE CENTER  ON WITH LIFE ANKENY  ON WITH LIFE GLENWOOD  ONE VISION CLEAR LAKE  ONE VISION FORT DODGE  ONEOTA VILLAGE  OSAGE REHABILITATION AND HEALTH  OSCEOLA REGIONAL HEALTH CENTER  OSKALOOSA CARE CENTER  OSSIAN SENIOR HOSPICE  PALO ALTO COUNTY HOSPITAL                PARK CENTRE  PARK VIEW REHABILITATION AND CARE CENTER  PARK VISTA RETIREMENT LIVING - CAMANCHE  PARKRIDGE SPECIALITY CARE  PARKVIEW CARE CENTER  PELLA REGIONAL HEALTH CENTER             PERRY LUTHERAN HOME EDEN ACRES CAMPUS  PERRY LUTHERAN HOMES KINGS GARDEN CAMPUS  PINICON PLACE  PINNACLE SPECIALTY CARE  PLEASANT ACRES CARE CENTER  PLEASANT VIEW CARE CENTER  PLEASANTVIEW HOME  POCAHONTAS MANOR CARE CENTER  POLK CO HEALTH DEPT  POLK CO JAIL  POTTAWATTAMIE CO JAIL  PRAIRIE GATE  PRAIRIE VIEW NURSING HOME  PRAIRIE VISTA VILLAGE  PRELUDE BEHAVORIAL SERVICES  PREMIER ESTATES  PREMIER ESTATES OF MUSCATINE  PRIMARY HEALTH CARE - THE PROJECT  PRIMARY HEALTH CARE EAST CLINIC          PRIMARY HEALTH CARE INC  PRIMARY HEALTH CARE INC                  PROGRESS EAST  PROGRESS INDUSTRIES (SHIP TO)  PROGRESS NORTH  PROGRESS WEST  PROMISE COMMUNITY HEALTH CENTER          PROTEUS MIGRANT HEALTH - DES MOINES  QHC WINTERSET NORTH  RANDY R ROBINSON MD PC  RED OAK REHAB AND CARE  REGENCY CARE CENTER AND ASSISTED LIVING  REGENCY PARK NURS AND REHAB CENTER  REGIONAL HLTH SERVICES OF HOWARD CO      REGIONAL MEDICAL CENTER                  REHABILITATION CENTER OF ALLISON  REHABILITATION CENTER OF BELMOND  REHABILITATION CENTER OF HAMPTON  REHABILITATION CENTER OF LISBON  RHEUMATOLOGY ASSOCIATES PC  RICEVILLE FAMILY CARE AND THERAPY CENTER  RIDGEWOOD SPECIALTY CARE  RINGGOLD COUNTY HOSPITAL                 RISEN SON CHRISTIAN VILLAGE  RIVER HILLS FAMILY MEDICINE  RIVER HILLS VILLAGE  ROCK RIDGE RESIDENTIAL CARE  ROCKWELL COMMUNITY NURSING HOME  ROLLING GREEN VILLAGE CARE CENTER  ROSE HAVEN NURSING HOME  SALEM LUTHERAN HOMES  SAVANNAH HEIGHTS  SCATTERGOOD FRIENDS SCHOOL  SCENIC LIVING COMMUNITIES  SCOTT CO HEALTH DEPT  SCOTT CO JAIL  SCOTTISH RITE PARK  SEIBHC  SHADY OAKS  SHENANDOAH MEMORIAL HOSPITAL             SHENANDOAH PHYSICIANS CLINIC             SIMPSON MEMORIAL HOME INC                SIOUX CENTER HEALTH                      SIOUXLAND DISTRICT HEALTH  SOLON FAMILY PRACTICE CLINIC             SOLON NURSING CARE CENTER  SOUTH CREST MANOR  SOUTHEAST IOWA REGIONAL MEDICAL CENTER  SOUTHERN HILLS SPECIALTY CARE  SOUTHFIELD WELLNESS COMMUNITY  SOUTHRIDGE SPECIALTY CARE  SPENCER MUNICIPAL HOSPITAL               SPRING VALLEY ASSISTED LIVING  SPURGEON MANOR  ST ANTHONY NURSING HOME  ST ANTHONY REGIONAL HOSPITAL  ST LUKES HOMES AND SERVICES  STEWART MEMORIAL COMM HOSPITAL  STONEHILL FRANCISCAN SERVICES  STONEY BROOK VILLAGE  STRATFORD SPECIALTY CARE  STRAWBERRY POINT LUTHERAN HOME  SUNNY HILL CARE CENTER  SUNNY KNOLL CARE CENTRE  SUNNY VIEW CARE CENTER  SUNNYCREST MANOR  SUNRISE HILL CARE CENTER  SUNRISE RETIREMENT COMMUNITY  TAYLOR CO PUBLIC HEALTH  THE ALVERNO SENIOR CARE  THE CEDARS OF MADRID  THE COTTAGES  THE IVY AT DAVENPORT  THE MADISON  THE SHORES  THE VILLAGE  THOMAS REST HAVEN  THORNTON MANOR NURSING/CARE CENTER  TIMELY MISSION NURSING HOME  TITONKA CARE CENTER  TOWNCREST INTERNAL MEDICINE              TYSON FOODS INC  U OF I STUDENT HEALTH SERVICES           UIHC PATHOLOGY                           UNI STUDENT HEALTH  UNITED COMMUNITY HEALTH CENTER           UNITYPOINT HEALTH FINLEY HOSPITAL  URBANA FAMILY MEDICAL CLINIC  URBANDALE HEALTH CARE CENTER  VALLEY VIEW COMMUNITY  VALLEY VUE CARE CENTER  VAN BUREN COUNTY HOSPITAL  VAN DIEST MEDICAL CENTER  VAN HORNE FAMILY MEDICAL CLINIC  VERMEER OCCUPATIONAL HEALTH  VETERANS MEMORIAL HOSPITAL  VILLAGE NORTHWEST UNLIMITED  VINTAGE HILLS OF INDIANOLA  VINTON FAMILY MEDICAL CLINIC  VINTON LUTHERAN HOME  VIRGINIA GAY HOSPITAL  VISTA PRAIRIE AT FIELDCREST  VISTA WOODS CARE CENTER  WAGGONER PEDIATRICS OF CENTRAL IOWA      WASHINGTON COUNTY HOSPITAL AND CLINIC    WATERFORD FAMILY MEDICINE  WAVERLY HEALTH CENTER                    WAYNE COUNTY HOSPITAL                    WAYNE COUNTY PUBLIC HEALTH  WCHC COLUMBUS JUNCTION CLINIC  WEBSTER COUNTY HEALTH DEPARTMENT         WELAND LABS  WESLEY ACRES RETIREMENT HOME  WESLEYLIFE HERITAGE HOUSE  WEST BRANCH FAMILY PRACTICE CLINIC       WEST DES MOINES EMS  WEST DES MOINES WATER WORKS  WEST HAVEN COMMUNITY  WEST LIBERTY FOODS SAFETY  WEST RIDGE SPECIALTY CARE  WESTBROOK ACRES  WESTERN HOME COMMUNITIES  WESTMONT CARE CENTER  WESTVIEW ACRES  WESTVIEW CARE CENTER  WESTWING PLACE  WESTWOOD SPECIALTY CARE  WHEATLAND MANOR  WILLOW DALE WELLNESS VILLAGE  WILLOW GARDENS CARE CENTER  WILTON RETIREMENT COMMUNITY  WINDMILL MANOR  WINDSOR MANOR ALGONA  WINDSOR MANOR GRINNELL  WINDSOR MANOR INDIANOLA  WINDSOR MANOR OF ESTHERVILLE  WINDSOR MANOR SHENANDOAH  WINDSOR MANOR VINTON  WINDSOR MANOR WEBSTER CITY  WINNESHIEK MEDICAL CENTER LAB  WINSLOW HOUSE CARE CENTER  WOODBURY CO JAIL  WOODWARD ACADEMY  WOODWARD RESOURCE CENTER  WRIGHT COUNTY PUBLIC HEALTH DEPT     "/>
    <n v="5"/>
    <n v="0"/>
    <n v="524"/>
    <n v="0"/>
    <m/>
  </r>
  <r>
    <s v="IA"/>
    <s v="ELC BP3 Health Information Systems Performance Measures (C1, CARES, ED, EDE, DMI(C2))"/>
    <n v="2"/>
    <x v="7"/>
    <s v="OpenELIS"/>
    <s v="OpenELIS"/>
    <s v="OpenELIS"/>
    <s v="OpenELIS"/>
    <x v="15"/>
    <n v="3.7"/>
    <n v="3.7"/>
    <n v="3.7"/>
    <n v="3.7"/>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Yes"/>
    <m/>
    <m/>
    <s v="Both Electronic Ordering and Reporting"/>
    <s v="Yes"/>
    <m/>
    <s v="Both Electronic Ordering and Reporting"/>
    <s v="Unchecked"/>
    <s v="Unchecked"/>
    <s v="Unchecked"/>
    <s v="Checked"/>
    <s v="Part of OpenELIS"/>
    <x v="1"/>
    <s v="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
    <n v="1091889"/>
    <n v="1681398"/>
    <n v="64.939354039999998"/>
    <n v="1428903"/>
    <n v="1681398"/>
    <n v="84.983031980000007"/>
    <s v="Newborn Screening, Maternal Screening, Molecular, Serology, Microbiology, Bacteriology"/>
    <m/>
    <m/>
    <m/>
    <m/>
    <m/>
  </r>
  <r>
    <s v="IA"/>
    <s v="ELC BP3 Health Information Systems Performance Measures (C1, CARES, ED, EDE, DMI(C2))"/>
    <n v="3"/>
    <x v="7"/>
    <s v="OpenELIS"/>
    <s v="OpenELIS"/>
    <s v="OpenELIS"/>
    <s v="OpenELIS"/>
    <x v="15"/>
    <n v="3.7"/>
    <n v="3.7"/>
    <n v="3.7"/>
    <n v="3.7"/>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Yes"/>
    <m/>
    <m/>
    <s v="Both Electronic Ordering and Reporting"/>
    <s v="Yes"/>
    <m/>
    <s v="Both Electronic Ordering and Reporting"/>
    <s v="Unchecked"/>
    <s v="Unchecked"/>
    <s v="Unchecked"/>
    <s v="Checked"/>
    <s v="Part of OpenELIS"/>
    <x v="1"/>
    <s v="All of the Iowa Department of Public Health disease surveillance infrastructure has been moved to the AWS cloud.      Doing an internal analysis to determine future requirements and needs aligned with the data modernization initiative. Will also discuss establishing interfaces with clinical partners.    YA: Early discussions taking place on whether to transition to a new LIMs. Doing requirements gathering and interviews to determine whether transition is needed.     Also for ETOR, 3 interfaces have been established: Iowa State Student Health, Broadlines, and Linn County Public Health. Also through the LifePoint project, currently Electronic Resulting/Reporting is in place for 9 Depts of Correction facilities and LifeSert, a Blood bank a top submitter for serum samples to detect antibodies, is Electronically Ordering &amp; Reporting     AK, Q3: In evaluation stages of looking at other LIMs or updates. It's exploratory at looking at another LIMS, and updates are always ongoing with OpenELIS. Several updates are going on at OpenELIS level.    JT Q4: In an exploration phase at a new system. Doing both disease control and environmental health. Wondering if a stand along system for environmental health."/>
    <n v="742683"/>
    <n v="878369"/>
    <n v="84.552505839999995"/>
    <n v="742683"/>
    <n v="878369"/>
    <n v="84.552505839999995"/>
    <s v="All clinical and diagnostic tests.  Newborn Screening."/>
    <n v="5"/>
    <n v="1"/>
    <n v="524"/>
    <n v="1"/>
    <m/>
  </r>
  <r>
    <s v="ID"/>
    <s v="ELC BP3 Health Information Systems Performance Measures (C1, CARES, ED, EDE, DMI(C2))"/>
    <n v="1"/>
    <x v="0"/>
    <s v="Horizon (ChemWare)"/>
    <s v="Horizon (ChemWare)"/>
    <s v="Horizon (ChemWare)"/>
    <s v="Horizon (ChemWare)"/>
    <x v="3"/>
    <n v="12.9"/>
    <n v="12.9"/>
    <n v="12.9"/>
    <n v="12.9"/>
    <m/>
    <m/>
    <m/>
    <m/>
    <m/>
    <s v="Some"/>
    <s v="Some"/>
    <s v="Some"/>
    <s v="Some"/>
    <s v="Some"/>
    <s v="No"/>
    <s v="No"/>
    <s v="No"/>
    <s v="No"/>
    <s v="No"/>
    <m/>
    <m/>
    <m/>
    <m/>
    <m/>
    <m/>
    <m/>
    <m/>
    <m/>
    <m/>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Unchecked"/>
    <s v="Unchecked"/>
    <s v="Unchecked"/>
    <s v="Checked"/>
    <s v="Planned"/>
    <s v="Plan to move forward with implementing HL7 ETOR for Ordering first, then maybe Reporting"/>
    <m/>
    <m/>
    <s v="Yes"/>
    <m/>
    <s v="Both Electronic Ordering and Reporting"/>
    <s v="Unchecked"/>
    <s v="Checked"/>
    <s v="Unchecked"/>
    <s v="Unchecked"/>
    <m/>
    <x v="1"/>
    <s v="The State Public Health Lab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m/>
    <m/>
    <m/>
    <m/>
    <m/>
    <m/>
    <m/>
    <m/>
    <m/>
    <m/>
    <m/>
    <m/>
  </r>
  <r>
    <s v="ID"/>
    <s v="ELC BP3 Health Information Systems Performance Measures (C1, CARES, ED, EDE, DMI(C2))"/>
    <n v="2"/>
    <x v="0"/>
    <s v="Horizon (ChemWare)"/>
    <s v="Horizon (ChemWare)"/>
    <s v="Horizon (ChemWare)"/>
    <s v="Horizon (ChemWare)"/>
    <x v="3"/>
    <n v="12.9"/>
    <n v="12.9"/>
    <n v="12.9"/>
    <n v="12.9"/>
    <m/>
    <m/>
    <m/>
    <m/>
    <m/>
    <s v="Some"/>
    <s v="Some"/>
    <s v="Some"/>
    <s v="Some"/>
    <s v="Some"/>
    <s v="No"/>
    <s v="No"/>
    <s v="No"/>
    <s v="No"/>
    <s v="No"/>
    <m/>
    <m/>
    <m/>
    <m/>
    <m/>
    <m/>
    <m/>
    <m/>
    <m/>
    <m/>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Unchecked"/>
    <s v="Unchecked"/>
    <s v="Unchecked"/>
    <s v="Checked"/>
    <s v="Planned"/>
    <s v="Plan to move forward with implementing HL7 ETOR for Ordering first, then maybe Reporting"/>
    <m/>
    <m/>
    <s v="Yes"/>
    <m/>
    <s v="Both Electronic Ordering and Reporting"/>
    <s v="Unchecked"/>
    <s v="Checked"/>
    <s v="Unchecked"/>
    <s v="Unchecked"/>
    <m/>
    <x v="1"/>
    <s v="The State Public Health Lab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1/24: 12.9 upgrade is complete. CSV file converts to electronic order into LIMS. Also working on full ETOR interface. "/>
    <n v="2506"/>
    <n v="20431"/>
    <n v="12.265674710000001"/>
    <n v="0"/>
    <n v="20431"/>
    <n v="0"/>
    <s v="The LIMS system"/>
    <n v="1"/>
    <n v="0"/>
    <n v="25"/>
    <n v="0"/>
    <m/>
  </r>
  <r>
    <s v="ID"/>
    <s v="ELC BP3 Health Information Systems Performance Measures (C1, CARES, ED, EDE, DMI(C2))"/>
    <n v="3"/>
    <x v="0"/>
    <s v="Horizon (ChemWare)"/>
    <s v="Horizon (ChemWare)"/>
    <s v="Horizon (ChemWare)"/>
    <s v="Horizon (ChemWare)"/>
    <x v="3"/>
    <n v="12.9"/>
    <n v="12.9"/>
    <n v="12.9"/>
    <n v="12.9"/>
    <m/>
    <m/>
    <m/>
    <m/>
    <m/>
    <s v="Some"/>
    <s v="Some"/>
    <s v="Some"/>
    <s v="Some"/>
    <s v="Some"/>
    <s v="No"/>
    <s v="No"/>
    <s v="No"/>
    <s v="No"/>
    <s v="No"/>
    <m/>
    <m/>
    <m/>
    <m/>
    <m/>
    <m/>
    <m/>
    <m/>
    <m/>
    <m/>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Unchecked"/>
    <s v="Unchecked"/>
    <s v="Unchecked"/>
    <s v="Checked"/>
    <s v="Planned"/>
    <s v="Plan to move forward with implementing HL7 ETOR for Ordering first, then maybe Reporting"/>
    <m/>
    <m/>
    <s v="Yes"/>
    <m/>
    <s v="Both Electronic Ordering and Reporting"/>
    <s v="Unchecked"/>
    <s v="Checked"/>
    <s v="Unchecked"/>
    <s v="Unchecked"/>
    <m/>
    <x v="1"/>
    <s v="The State PHL uses local codes, the system could use Standard codes but it was determined to be easier and more effective to map the codes in Rhapsody than to reconfigure the LIMS system.  So while the system technically does not use standard codes the final output messages (post-Rhapsody) do contain standard codes      KP: in process of 12.9 LIMS upgrade, scheduled for May 8th. Big change with recoding needed for this upgrade.  1/24: 12.9 upgrade is complete. CSV file converts to electronic order into LIMS. Also working on full ETOR interface.   AK, Q3: CSV ETOR process in place in moment that converts into HL7. Also Working on full HL7 ETOR process with a vendor, but that's in testing phase right now."/>
    <m/>
    <m/>
    <m/>
    <m/>
    <m/>
    <m/>
    <m/>
    <m/>
    <m/>
    <m/>
    <m/>
    <m/>
  </r>
  <r>
    <s v="IL"/>
    <s v="ELC BP3 Health Information Systems Performance Measures (C1, CARES, ED, EDE, DMI(C2))"/>
    <n v="1"/>
    <x v="1"/>
    <s v="STARLIMS"/>
    <s v="STARLIMS"/>
    <s v="STARLIMS"/>
    <s v="STARLIMS"/>
    <x v="8"/>
    <n v="12.1"/>
    <n v="12.1"/>
    <n v="12.1"/>
    <n v="12.1"/>
    <m/>
    <m/>
    <m/>
    <m/>
    <m/>
    <s v="Yes"/>
    <s v="Yes"/>
    <s v="Yes"/>
    <s v="Yes"/>
    <s v="Yes"/>
    <s v="No"/>
    <s v="No"/>
    <s v="No"/>
    <s v="No"/>
    <s v="No"/>
    <m/>
    <m/>
    <m/>
    <m/>
    <m/>
    <m/>
    <m/>
    <m/>
    <m/>
    <m/>
    <s v="Yes"/>
    <s v="Yes"/>
    <s v="Yes"/>
    <s v="Yes"/>
    <s v="Yes"/>
    <s v="Horizon (ChemWare)"/>
    <s v="Horizon (ChemWare)"/>
    <s v="Horizon (ChemWare)"/>
    <s v="Horizon (ChemWare)"/>
    <s v="Horizon (ChemWare)"/>
    <m/>
    <m/>
    <m/>
    <m/>
    <m/>
    <m/>
    <m/>
    <m/>
    <m/>
    <m/>
    <m/>
    <m/>
    <m/>
    <m/>
    <m/>
    <s v="Yes"/>
    <s v="HL7 2.5.1 and 2.3.1"/>
    <m/>
    <s v="Yes"/>
    <s v="Yes, HL7 2.3.1"/>
    <s v="Yes, HL7 2.3.1"/>
    <s v="Checked"/>
    <s v="Checked"/>
    <s v="Unchecked"/>
    <s v="Unchecked"/>
    <s v="Yes"/>
    <m/>
    <m/>
    <s v="Electronic Ordering (Lab Electronic Order Interface, LOI)"/>
    <s v="Yes"/>
    <m/>
    <s v="Electronic Ordering (Lab Electronic Order Interface, LOI)"/>
    <s v="Checked"/>
    <s v="Unchecked"/>
    <s v="Unchecked"/>
    <s v="Unchecked"/>
    <m/>
    <x v="1"/>
    <s v="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
    <n v="121013"/>
    <n v="121410"/>
    <n v="99.673008809999999"/>
    <n v="121001"/>
    <n v="121384"/>
    <n v="99.684472420000006"/>
    <s v="Currently the Molecular Laboratory has  ETOR fully implemented for our COVID-19/SARS-CoV-2 molecular testing."/>
    <n v="0"/>
    <n v="0"/>
    <n v="475"/>
    <n v="3"/>
    <m/>
  </r>
  <r>
    <s v="IL"/>
    <s v="ELC BP3 Health Information Systems Performance Measures (C1, CARES, ED, EDE, DMI(C2))"/>
    <n v="2"/>
    <x v="1"/>
    <s v="STARLIMS"/>
    <s v="STARLIMS"/>
    <s v="STARLIMS"/>
    <s v="STARLIMS"/>
    <x v="8"/>
    <n v="12.1"/>
    <n v="12.1"/>
    <n v="12.1"/>
    <n v="12.1"/>
    <m/>
    <m/>
    <m/>
    <m/>
    <m/>
    <s v="Yes"/>
    <s v="Yes"/>
    <s v="Yes"/>
    <s v="Yes"/>
    <s v="Yes"/>
    <s v="No"/>
    <s v="No"/>
    <s v="No"/>
    <s v="No"/>
    <s v="No"/>
    <m/>
    <m/>
    <m/>
    <m/>
    <m/>
    <m/>
    <m/>
    <m/>
    <m/>
    <m/>
    <s v="Yes"/>
    <s v="Yes"/>
    <s v="Yes"/>
    <s v="Yes"/>
    <s v="Yes"/>
    <s v="Horizon (ChemWare)"/>
    <s v="Horizon (ChemWare)"/>
    <s v="Horizon (ChemWare)"/>
    <s v="Horizon (ChemWare)"/>
    <s v="Horizon (ChemWare)"/>
    <m/>
    <m/>
    <m/>
    <m/>
    <m/>
    <m/>
    <m/>
    <m/>
    <m/>
    <m/>
    <m/>
    <m/>
    <m/>
    <m/>
    <m/>
    <s v="Yes"/>
    <s v="HL7 2.5.1 and 2.3.1"/>
    <m/>
    <s v="Yes"/>
    <s v="Yes, HL7 2.3.1"/>
    <s v="Yes, HL7 2.3.1"/>
    <s v="Checked"/>
    <s v="Checked"/>
    <s v="Unchecked"/>
    <s v="Unchecked"/>
    <s v="Yes"/>
    <m/>
    <m/>
    <s v="Electronic Ordering (Lab Electronic Order Interface, LOI)"/>
    <s v="Yes"/>
    <m/>
    <s v="Electronic Ordering (Lab Electronic Order Interface, LOI)"/>
    <s v="Checked"/>
    <s v="Unchecked"/>
    <s v="Unchecked"/>
    <s v="Unchecked"/>
    <m/>
    <x v="1"/>
    <s v="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
    <n v="78766"/>
    <n v="79086"/>
    <n v="99.59537718"/>
    <n v="78758"/>
    <n v="79077"/>
    <n v="99.596595719999996"/>
    <s v="Currently the molecular Laboratory has ETOR fully implemented for our COVID -19/SARS-Cov-2 molecular testing."/>
    <n v="0"/>
    <n v="0"/>
    <n v="475"/>
    <n v="3"/>
    <m/>
  </r>
  <r>
    <s v="IL"/>
    <s v="ELC BP3 Health Information Systems Performance Measures (C1, CARES, ED, EDE, DMI(C2))"/>
    <n v="3"/>
    <x v="1"/>
    <s v="STARLIMS"/>
    <s v="STARLIMS"/>
    <s v="STARLIMS"/>
    <s v="STARLIMS"/>
    <x v="8"/>
    <n v="12.1"/>
    <n v="12.1"/>
    <n v="12.1"/>
    <n v="12.1"/>
    <m/>
    <m/>
    <m/>
    <m/>
    <m/>
    <s v="Yes"/>
    <s v="Yes"/>
    <s v="Yes"/>
    <s v="Yes"/>
    <s v="Yes"/>
    <s v="No"/>
    <s v="No"/>
    <s v="No"/>
    <s v="No"/>
    <s v="No"/>
    <m/>
    <m/>
    <m/>
    <m/>
    <m/>
    <m/>
    <m/>
    <m/>
    <m/>
    <m/>
    <s v="Yes"/>
    <s v="Yes"/>
    <s v="Yes"/>
    <s v="Yes"/>
    <s v="Yes"/>
    <s v="Horizon (ChemWare)"/>
    <s v="Horizon (ChemWare)"/>
    <s v="Horizon (ChemWare)"/>
    <s v="Horizon (ChemWare)"/>
    <s v="Horizon (ChemWare)"/>
    <m/>
    <m/>
    <m/>
    <m/>
    <m/>
    <m/>
    <m/>
    <m/>
    <m/>
    <m/>
    <m/>
    <m/>
    <m/>
    <m/>
    <m/>
    <s v="Yes"/>
    <s v="HL7 2.5.1 and 2.3.1"/>
    <m/>
    <s v="Yes"/>
    <s v="Yes, HL7 2.3.1"/>
    <s v="Yes, HL7 2.3.1"/>
    <s v="Checked"/>
    <s v="Checked"/>
    <s v="Unchecked"/>
    <s v="Unchecked"/>
    <s v="Yes"/>
    <m/>
    <m/>
    <s v="Electronic Ordering (Lab Electronic Order Interface, LOI)"/>
    <s v="Yes"/>
    <m/>
    <s v="Electronic Ordering (Lab Electronic Order Interface, LOI)"/>
    <s v="Checked"/>
    <s v="Unchecked"/>
    <s v="Unchecked"/>
    <s v="Unchecked"/>
    <m/>
    <x v="1"/>
    <s v="IL is still in the procurement phase for LIMS. RFP was out, should be reviewing soon. Supposed to have a vendor demonstration soon.     HL7 ETOR in place for COVID ordering only at the moment. Reporting goes out to a separate company that does the call outs for the contacts    New LIMS has been awarded/vendor has been selected by IL PHL team! The kick-off meeting with vendor, Horizon, took place this week! Estimated date of completion is TBD!   YA: There's been a delay in beginning the transition process as the lab is working on establishing a VPN connection between the vendor an IDPH for the cloud-based platform. Once this issue is resolved, then will begin work on transitioning to the new LIMs. "/>
    <n v="28636"/>
    <n v="28754"/>
    <n v="99.589622309999996"/>
    <n v="28634"/>
    <n v="28752"/>
    <n v="99.589593769999993"/>
    <s v="STARLIMS"/>
    <n v="0"/>
    <n v="0"/>
    <n v="487"/>
    <n v="487"/>
    <m/>
  </r>
  <r>
    <s v="IN"/>
    <s v="ELC BP3 Health Information Systems Performance Measures (C1, CARES, ED, EDE, DMI(C2))"/>
    <n v="1"/>
    <x v="1"/>
    <s v="STARLIMS"/>
    <s v="STARLIMS"/>
    <s v="STARLIMS"/>
    <s v="STARLIMS"/>
    <x v="16"/>
    <n v="11"/>
    <n v="11"/>
    <n v="11"/>
    <n v="11"/>
    <m/>
    <m/>
    <m/>
    <m/>
    <m/>
    <s v="Some"/>
    <s v="Yes"/>
    <s v="Some"/>
    <s v="Yes"/>
    <s v="N/A"/>
    <s v="Yes"/>
    <s v="Yes"/>
    <s v="Yes"/>
    <s v="Yes"/>
    <s v="Yes"/>
    <n v="12"/>
    <n v="12"/>
    <n v="12"/>
    <n v="12"/>
    <n v="12"/>
    <d v="2022-05-01T00:00:00"/>
    <d v="2022-05-01T00:00:00"/>
    <d v="2022-05-01T00:00:00"/>
    <d v="2022-05-01T00:00:00"/>
    <d v="2022-05-01T00:00:00"/>
    <s v="No"/>
    <s v="No"/>
    <s v="No"/>
    <s v="No"/>
    <s v="No"/>
    <m/>
    <m/>
    <m/>
    <m/>
    <m/>
    <m/>
    <m/>
    <m/>
    <m/>
    <m/>
    <m/>
    <m/>
    <m/>
    <m/>
    <m/>
    <s v="Yes - Some test configured but not all"/>
    <s v="Yes - All tests configured (new tests and EUA tests can be quickly configured)"/>
    <m/>
    <s v="Yes - All tests configured (new tests and EUA tests can be quickly configured)"/>
    <s v="No - No tests configured in LIMS"/>
    <s v="Yes"/>
    <s v="HL7 2.5.1"/>
    <m/>
    <s v="Yes"/>
    <s v="Yes, HL7 2.5.1"/>
    <s v="Yes, HL7 2.5.1"/>
    <s v="Checked"/>
    <s v="Checked"/>
    <s v="Unchecked"/>
    <s v="Unchecked"/>
    <s v="Yes"/>
    <m/>
    <m/>
    <s v="Electronic Reporting (Lab Electronic Results Interface, ROI)"/>
    <s v="Yes"/>
    <m/>
    <s v="Both Electronic Ordering and Reporting"/>
    <s v="Unchecked"/>
    <s v="Unchecked"/>
    <s v="Unchecked"/>
    <s v="Checked"/>
    <s v="LimsNet (homegrown web portal)"/>
    <x v="1"/>
    <s v="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quot;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
    <n v="142107"/>
    <n v="142160"/>
    <n v="99.96271806"/>
    <n v="139485"/>
    <n v="139535"/>
    <n v="99.964166700000007"/>
    <m/>
    <n v="0"/>
    <n v="0"/>
    <n v="0"/>
    <n v="1"/>
    <m/>
  </r>
  <r>
    <s v="IN"/>
    <s v="ELC BP3 Health Information Systems Performance Measures (C1, CARES, ED, EDE, DMI(C2))"/>
    <n v="2"/>
    <x v="1"/>
    <s v="STARLIMS"/>
    <s v="STARLIMS"/>
    <s v="STARLIMS"/>
    <s v="STARLIMS"/>
    <x v="16"/>
    <n v="11"/>
    <n v="11"/>
    <n v="11"/>
    <n v="11"/>
    <m/>
    <m/>
    <m/>
    <m/>
    <m/>
    <s v="Some"/>
    <s v="Yes"/>
    <s v="Some"/>
    <s v="Yes"/>
    <s v="N/A"/>
    <s v="Yes"/>
    <s v="Yes"/>
    <s v="Yes"/>
    <s v="Yes"/>
    <s v="Yes"/>
    <n v="12"/>
    <n v="12"/>
    <n v="12"/>
    <n v="12"/>
    <n v="12"/>
    <d v="2022-05-01T00:00:00"/>
    <d v="2022-05-01T00:00:00"/>
    <d v="2022-05-01T00:00:00"/>
    <d v="2022-05-01T00:00:00"/>
    <d v="2022-05-01T00:00:00"/>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o - No tests configured in LIMS"/>
    <s v="Yes"/>
    <s v="HL7 2.5.1"/>
    <m/>
    <s v="Yes"/>
    <s v="Yes, HL7 2.5.1"/>
    <s v="Yes, HL7 2.5.1"/>
    <s v="Checked"/>
    <s v="Checked"/>
    <s v="Unchecked"/>
    <s v="Unchecked"/>
    <s v="Yes"/>
    <m/>
    <m/>
    <s v="Electronic Reporting (Lab Electronic Results Interface, ROI)"/>
    <s v="Yes"/>
    <m/>
    <s v="Both Electronic Ordering and Reporting"/>
    <s v="Unchecked"/>
    <s v="Unchecked"/>
    <s v="Unchecked"/>
    <s v="Checked"/>
    <s v="LimsNet (homegrown web portal)"/>
    <x v="1"/>
    <s v="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quot;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YA (12/09): Currently Abbott is working on analyzing the current STARLIMs system in IN and working to provide a quote and timeline for upgrading to version 12. "/>
    <n v="142107"/>
    <n v="142160"/>
    <n v="99.96271806"/>
    <n v="139485"/>
    <n v="139535"/>
    <n v="99.964166700000007"/>
    <m/>
    <n v="0"/>
    <n v="0"/>
    <n v="0"/>
    <n v="1"/>
    <m/>
  </r>
  <r>
    <s v="IN"/>
    <s v="ELC BP3 Health Information Systems Performance Measures (C1, CARES, ED, EDE, DMI(C2))"/>
    <n v="3"/>
    <x v="1"/>
    <s v="STARLIMS"/>
    <s v="STARLIMS"/>
    <s v="STARLIMS"/>
    <s v="STARLIMS"/>
    <x v="16"/>
    <n v="11"/>
    <n v="11"/>
    <n v="11"/>
    <n v="11"/>
    <m/>
    <m/>
    <m/>
    <m/>
    <m/>
    <s v="Some"/>
    <s v="Yes"/>
    <s v="Some"/>
    <s v="Yes"/>
    <s v="N/A"/>
    <s v="Yes"/>
    <s v="Yes"/>
    <s v="Yes"/>
    <s v="Yes"/>
    <s v="Yes"/>
    <n v="12"/>
    <n v="12"/>
    <n v="12"/>
    <n v="12"/>
    <n v="12"/>
    <d v="2023-05-01T00:00:00"/>
    <d v="2023-05-01T00:00:00"/>
    <d v="2023-05-01T00:00:00"/>
    <d v="2023-05-01T00:00:00"/>
    <d v="2023-05-01T00:00:00"/>
    <s v="No"/>
    <s v="No"/>
    <s v="No"/>
    <s v="No"/>
    <s v="No"/>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o - No tests configured in LIMS"/>
    <s v="Yes"/>
    <s v="HL7 2.5.1"/>
    <m/>
    <s v="Yes"/>
    <s v="Yes, HL7 2.5.1"/>
    <s v="Yes, HL7 2.5.1"/>
    <s v="Checked"/>
    <s v="Checked"/>
    <s v="Unchecked"/>
    <s v="Unchecked"/>
    <s v="Yes"/>
    <m/>
    <m/>
    <s v="Electronic Reporting (Lab Electronic Results Interface, ROI)"/>
    <s v="Yes"/>
    <m/>
    <s v="Both Electronic Ordering and Reporting"/>
    <s v="Unchecked"/>
    <s v="Unchecked"/>
    <s v="Unchecked"/>
    <s v="Checked"/>
    <s v="LimsNet (homegrown web portal)"/>
    <x v="1"/>
    <s v="Parasitology is not done in LIMS, and we have no plans to implement it in LIMS.  Our volume does not justify it.  LIMS upgrade to STARLIMS PH12 likely in late 2021 or 2022.  Working with other states to plan HL7 electronic ordering. Can either go to straight PH12 and host ourselves or have Starlims to host in cloud. Still determining which option, cloud is nice, but may lose control over some of the data.  Estimated date of upgrade completion&quot; should be Q2 of 2022 for all assays, except for Parasitology, which is not in LIMS.  IDOH has begun the RFC process for the STARLIMS PH12 upgrade.    YA: Expecting that transition to STARLIMs version 12 to complete by May 1st, 2022. Upgrade date of completion was pushed to May of 2022 b/c currently in the legal phase. IN legal team is working with attorney's on the vendor side on providing PHI information. The STARLIMs v.12 upgrade will provide a dashboard tool support that will help standardize the HL7 ETOR ordering process and provide greater collaboration functionalities among other jurisdictions using STARLIMs v.12 as well for HL7 ETOR ordering.   YA (12/09): Currently Abbott is working on analyzing the current STARLIMs system in IN and working to provide a quote and timeline for upgrading to version 12.     AK, Q3: Due to delays with legal and STARLIMS, anticipated timeline is pushed back to later in summer 2022.     JT Q4: Expecting upgrade to take a year, starting now so updated timeline to May 2023"/>
    <n v="441967"/>
    <n v="442625"/>
    <n v="99.851341430000005"/>
    <n v="426891"/>
    <n v="426891"/>
    <n v="100"/>
    <s v="IDOH Lab does not support HL7-based ETOR with any provider.  IDOH Lab has web-portal-based ETOR implemented in its STARLIMS system for lab areas including:  Bacteriology, virology, mycobacteriology, and serology.  "/>
    <m/>
    <n v="0"/>
    <m/>
    <n v="1"/>
    <m/>
  </r>
  <r>
    <s v="KS"/>
    <s v="ELC BP3 Health Information Systems Performance Measures (C1, CARES, ED, EDE, DMI(C2))"/>
    <n v="1"/>
    <x v="0"/>
    <s v="Horizon (ChemWare)"/>
    <s v="Horizon (ChemWare)"/>
    <s v="Horizon (ChemWare)"/>
    <s v="Horizon (ChemWare)"/>
    <x v="17"/>
    <n v="12.8"/>
    <n v="12.8"/>
    <n v="12.8"/>
    <n v="12.8"/>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Unchecked"/>
    <s v="Unchecked"/>
    <s v="Yes"/>
    <m/>
    <m/>
    <s v="Electronic Reporting (Lab Electronic Results Interface, ROI)"/>
    <s v="Yes"/>
    <m/>
    <s v="Both Electronic Ordering and Reporting"/>
    <s v="Checked"/>
    <s v="Checked"/>
    <s v="Unchecked"/>
    <s v="Checked"/>
    <s v="FrontRunner, LabXchange"/>
    <x v="1"/>
    <s v="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Neonatal data now. "/>
    <n v="16249"/>
    <n v="84452"/>
    <n v="19.24051532"/>
    <n v="16251"/>
    <n v="83135"/>
    <n v="19.54772358"/>
    <s v="OLS has implemented ETOR for the majority of COVID testing using LabXchange to interact with our LIMS system. "/>
    <m/>
    <m/>
    <m/>
    <m/>
    <m/>
  </r>
  <r>
    <s v="KS"/>
    <s v="ELC BP3 Health Information Systems Performance Measures (C1, CARES, ED, EDE, DMI(C2))"/>
    <n v="2"/>
    <x v="0"/>
    <s v="Horizon (ChemWare)"/>
    <s v="Horizon (ChemWare)"/>
    <s v="Horizon (ChemWare)"/>
    <s v="Horizon (ChemWare)"/>
    <x v="17"/>
    <n v="12.8"/>
    <n v="12.8"/>
    <n v="12.8"/>
    <n v="12.8"/>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Unchecked"/>
    <s v="Unchecked"/>
    <s v="Yes"/>
    <m/>
    <m/>
    <s v="Electronic Reporting (Lab Electronic Results Interface, ROI)"/>
    <s v="Yes"/>
    <m/>
    <s v="Both Electronic Ordering and Reporting"/>
    <s v="Checked"/>
    <s v="Checked"/>
    <s v="Unchecked"/>
    <s v="Checked"/>
    <s v="FrontRunner, LabXchange"/>
    <x v="1"/>
    <s v="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on Neonatal data now.     YA (11/30): Sending of LIMSi/LRN Messages in on hold due to staffing changes with their LIMS Admin. Also for HL7 ETOR, starting to work with 2 Hospitals. For ETOR WebPortal, using LabOnline for Electronic Reporting while using LabXchange for Electronic Ordering. And currently not sure on the status of use of iConnect LWP, KS PHL will double check on this! "/>
    <m/>
    <m/>
    <m/>
    <m/>
    <m/>
    <m/>
    <m/>
    <m/>
    <m/>
    <m/>
    <m/>
    <m/>
  </r>
  <r>
    <s v="KS"/>
    <s v="ELC BP3 Health Information Systems Performance Measures (C1, CARES, ED, EDE, DMI(C2))"/>
    <n v="3"/>
    <x v="0"/>
    <s v="Horizon (ChemWare)"/>
    <s v="Horizon (ChemWare)"/>
    <s v="Horizon (ChemWare)"/>
    <s v="Horizon (ChemWare)"/>
    <x v="17"/>
    <n v="12.8"/>
    <n v="12.8"/>
    <n v="12.8"/>
    <n v="12.8"/>
    <m/>
    <m/>
    <m/>
    <m/>
    <m/>
    <s v="Yes"/>
    <s v="Yes"/>
    <s v="Yes"/>
    <s v="Yes"/>
    <s v="Yes"/>
    <s v="Yes"/>
    <s v="Yes"/>
    <s v="Yes"/>
    <s v="Yes"/>
    <s v="Yes"/>
    <n v="13.2"/>
    <n v="13.2"/>
    <n v="13.2"/>
    <n v="13.2"/>
    <n v="13.2"/>
    <d v="2022-09-30T00:00:00"/>
    <d v="2022-09-30T00:00:00"/>
    <d v="2022-09-30T00:00:00"/>
    <d v="2022-09-30T00:00:00"/>
    <d v="2022-09-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Unchecked"/>
    <s v="Unchecked"/>
    <s v="Yes"/>
    <m/>
    <m/>
    <s v="Electronic Reporting (Lab Electronic Results Interface, ROI)"/>
    <s v="Yes"/>
    <m/>
    <s v="Both Electronic Ordering and Reporting"/>
    <s v="Checked"/>
    <s v="Checked"/>
    <s v="Unchecked"/>
    <s v="Checked"/>
    <s v="FrontRunner, LabXchange"/>
    <x v="1"/>
    <s v="ETOR has been implemented for Environmental, seeking implementation for Health. Established protocols with APHL LWP, but not using yet. We are using Horizon LabOnline for many clients to do ordering and reporting but it has been slower to implement and cannot do bulk uploads so we are also developing a portal through FrontRunner that will interface with LabOnline to allow population of data from driver license and eventually patient direct reporting in addition to the LIMS reporting back to EpiTrax and LabOnline.. The panther instrument (COVID, Chlamydia, and Gonorrhea testing) doesn't meet criteria of KS IT group. Almost every instrumentation have direct interface with LIMS        KP: Only HL7 right now is related to EpiTrax and AIMS LWP, HL7 not established with other facilities/labs in Kansas. Should be live with FrontRunner LabXchange. Will help with collections area, DL's can be scanned and data is populated in it. Great for mobile collection sites for COVID (capturing name, DOB, address, etc). Tried to create a patient portal with LabOnline, but not as robust as it needed to be. Kansas may be the first PH partner with FrontRunner!    YA: FrontRunner is live now and working on Neonatal data now.     YA (11/30): Sending of LIMSi/LRN Messages in on hold due to staffing changes with their LIMS Admin. Also for HL7 ETOR, starting to work with 2 Hospitals. For ETOR WebPortal, using LabOnline for Electronic Reporting while using LabXchange for Electronic Ordering. And currently not sure on the status of use of iConnect LWP, KS PHL will double check on this!     AK, Q3: No plans to change systems. Looking to upgrade to version 13. Anticipated timeline is about 3-6 months. Before upgrade, have to convert internal reporting off of old system to new system that can integrate - once that is complete, will put schedule together to confirm the 3-6 month timeline,."/>
    <m/>
    <m/>
    <m/>
    <m/>
    <m/>
    <m/>
    <m/>
    <m/>
    <m/>
    <m/>
    <m/>
    <m/>
  </r>
  <r>
    <s v="KY"/>
    <s v="ELC BP3 Health Information Systems Performance Measures (C1, CARES, ED, EDE, DMI(C2))"/>
    <n v="1"/>
    <x v="2"/>
    <s v="Other"/>
    <s v="Other"/>
    <s v="Other"/>
    <s v="Other"/>
    <x v="18"/>
    <s v="2.1.14.0"/>
    <s v="2.1.14.0"/>
    <s v="2.1.14.0"/>
    <s v="2.1.14.0"/>
    <s v="Psyche NucleoLIS"/>
    <s v="Psyche NucleoLIS"/>
    <s v="Psyche NucleoLIS"/>
    <s v="Psyche NucleoLIS"/>
    <s v="Psyche NucleoLIS"/>
    <s v="No"/>
    <s v="Some"/>
    <s v="No"/>
    <s v="No"/>
    <s v="N/A"/>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3.1"/>
    <m/>
    <s v="Yes"/>
    <s v="Yes, HL7 2.5.1"/>
    <s v="Yes, HL7 2.5.1"/>
    <s v="Checked"/>
    <s v="Checked"/>
    <s v="Checked"/>
    <s v="Unchecked"/>
    <s v="No"/>
    <m/>
    <s v="Yes"/>
    <m/>
    <s v="Yes"/>
    <m/>
    <s v="Both Electronic Ordering and Reporting"/>
    <s v="Unchecked"/>
    <s v="Unchecked"/>
    <s v="Unchecked"/>
    <s v="Checked"/>
    <s v="Psyche Product (Outreach)"/>
    <x v="1"/>
    <s v="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
    <m/>
    <m/>
    <m/>
    <m/>
    <m/>
    <m/>
    <m/>
    <m/>
    <m/>
    <m/>
    <m/>
    <m/>
  </r>
  <r>
    <s v="KY"/>
    <s v="ELC BP3 Health Information Systems Performance Measures (C1, CARES, ED, EDE, DMI(C2))"/>
    <n v="2"/>
    <x v="2"/>
    <s v="Other"/>
    <s v="Other"/>
    <s v="Other"/>
    <s v="Other"/>
    <x v="18"/>
    <s v="2.1.14.0"/>
    <s v="2.1.14.0"/>
    <s v="2.1.14.0"/>
    <s v="2.1.14.0"/>
    <s v="Psyche NucleoLIS"/>
    <s v="Psyche NucleoLIS"/>
    <s v="Psyche NucleoLIS"/>
    <s v="Psyche NucleoLIS"/>
    <s v="Psyche NucleoLIS"/>
    <s v="No"/>
    <s v="Some"/>
    <s v="No"/>
    <s v="No"/>
    <s v="N/A"/>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3.1"/>
    <m/>
    <s v="Yes"/>
    <s v="Yes, HL7 2.5.1"/>
    <s v="Yes, HL7 2.5.1"/>
    <s v="Checked"/>
    <s v="Checked"/>
    <s v="Checked"/>
    <s v="Unchecked"/>
    <s v="No"/>
    <m/>
    <s v="Yes"/>
    <m/>
    <s v="Yes"/>
    <m/>
    <s v="Both Electronic Ordering and Reporting"/>
    <s v="Unchecked"/>
    <s v="Unchecked"/>
    <s v="Unchecked"/>
    <s v="Checked"/>
    <s v="Psyche Product (Outreach)"/>
    <x v="1"/>
    <s v="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
    <n v="10502"/>
    <n v="11748"/>
    <n v="89.39393939"/>
    <n v="11748"/>
    <n v="11748"/>
    <n v="100"/>
    <s v="Microbiology and Environmental Branches - Psyche Outreach web portal for ordering and reporting.    Newborn Screening Branch - KY Child for ordering and KOG Newborn Screening Reports Portal for reporting."/>
    <m/>
    <n v="1"/>
    <m/>
    <n v="1"/>
    <m/>
  </r>
  <r>
    <s v="KY"/>
    <s v="ELC BP3 Health Information Systems Performance Measures (C1, CARES, ED, EDE, DMI(C2))"/>
    <n v="3"/>
    <x v="2"/>
    <s v="Other"/>
    <s v="Other"/>
    <s v="Other"/>
    <s v="Other"/>
    <x v="19"/>
    <s v="2.1.20"/>
    <s v="2.1.20"/>
    <s v="2.1.20"/>
    <s v="2.1.20"/>
    <s v="Psyche NucleoLIS"/>
    <s v="Psyche NucleoLIS"/>
    <s v="Psyche NucleoLIS"/>
    <s v="Psyche NucleoLIS"/>
    <s v="Psyche NucleoLIS"/>
    <s v="No"/>
    <s v="Some"/>
    <s v="No"/>
    <s v="No"/>
    <s v="N/A"/>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No"/>
    <m/>
    <s v="Yes"/>
    <m/>
    <s v="Yes"/>
    <m/>
    <s v="Both Electronic Ordering and Reporting"/>
    <s v="Unchecked"/>
    <s v="Unchecked"/>
    <s v="Unchecked"/>
    <s v="Checked"/>
    <s v="Psyche Product (Outreach)"/>
    <x v="1"/>
    <s v="KP: MIMS implementation (Psyche NucleoLIS) has been completed, but will have specimens in Labweb system as well for the next 6 weeks. Expecting official Psyche NuceloLIS transition by end of Jan. Outreach is the web portal, been using since 2010 and is for the entire test catalog.  Finishing up interfacing for a Covid instrument. May interface an instrument for susceptibility testing, but no other interfacing plans."/>
    <m/>
    <m/>
    <m/>
    <m/>
    <m/>
    <m/>
    <m/>
    <m/>
    <n v="1"/>
    <m/>
    <n v="1"/>
    <m/>
  </r>
  <r>
    <s v="LA"/>
    <s v="ELC BP3 Health Information Systems Performance Measures (C1, CARES, ED, EDE, DMI(C2))"/>
    <n v="1"/>
    <x v="1"/>
    <s v="STARLIMS"/>
    <s v="STARLIMS"/>
    <s v="STARLIMS"/>
    <s v="STARLIMS"/>
    <x v="16"/>
    <n v="11"/>
    <n v="11"/>
    <n v="11"/>
    <n v="11"/>
    <m/>
    <m/>
    <m/>
    <m/>
    <m/>
    <s v="Yes"/>
    <s v="Yes"/>
    <s v="Yes"/>
    <s v="Yes"/>
    <s v="Yes"/>
    <s v="No"/>
    <s v="No"/>
    <s v="No"/>
    <s v="No"/>
    <s v="No"/>
    <m/>
    <m/>
    <m/>
    <m/>
    <m/>
    <m/>
    <m/>
    <m/>
    <m/>
    <m/>
    <s v="No"/>
    <s v="No"/>
    <s v="No"/>
    <s v="No"/>
    <s v="No"/>
    <m/>
    <m/>
    <m/>
    <m/>
    <m/>
    <m/>
    <m/>
    <m/>
    <m/>
    <m/>
    <m/>
    <m/>
    <m/>
    <m/>
    <m/>
    <s v="Yes - Some test configured but not all"/>
    <s v="Yes - Some test configured but not all"/>
    <s v="Yes - Some test configured but not all"/>
    <s v="Yes - Some test configured but not all"/>
    <s v="N/A - Not applicable"/>
    <s v="Yes"/>
    <s v="HL7 2.5.1"/>
    <m/>
    <s v="Yes"/>
    <s v="Yes, HL7 2.5.1"/>
    <s v="Yes, not HL7"/>
    <s v="Checked"/>
    <s v="Unchecked"/>
    <s v="Unchecked"/>
    <s v="Unchecked"/>
    <s v="No"/>
    <m/>
    <s v="No"/>
    <m/>
    <s v="Yes"/>
    <m/>
    <s v="Both Electronic Ordering and Reporting"/>
    <s v="Checked"/>
    <s v="Unchecked"/>
    <s v="Unchecked"/>
    <s v="Unchecked"/>
    <m/>
    <x v="0"/>
    <s v="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
    <n v="39002"/>
    <n v="40503"/>
    <n v="96.294101670000003"/>
    <m/>
    <m/>
    <m/>
    <m/>
    <n v="0"/>
    <n v="0"/>
    <n v="65"/>
    <n v="1"/>
    <m/>
  </r>
  <r>
    <s v="LA"/>
    <s v="ELC BP3 Health Information Systems Performance Measures (C1, CARES, ED, EDE, DMI(C2))"/>
    <n v="2"/>
    <x v="1"/>
    <s v="STARLIMS"/>
    <s v="STARLIMS"/>
    <s v="STARLIMS"/>
    <s v="STARLIMS"/>
    <x v="16"/>
    <n v="11"/>
    <n v="11"/>
    <n v="11"/>
    <n v="11"/>
    <m/>
    <m/>
    <m/>
    <m/>
    <m/>
    <s v="Yes"/>
    <s v="Yes"/>
    <s v="Yes"/>
    <s v="Yes"/>
    <s v="Yes"/>
    <s v="No"/>
    <s v="No"/>
    <s v="No"/>
    <s v="No"/>
    <s v="No"/>
    <m/>
    <m/>
    <m/>
    <m/>
    <m/>
    <m/>
    <m/>
    <m/>
    <m/>
    <m/>
    <s v="No"/>
    <s v="No"/>
    <s v="No"/>
    <s v="No"/>
    <s v="No"/>
    <m/>
    <m/>
    <m/>
    <m/>
    <m/>
    <m/>
    <m/>
    <m/>
    <m/>
    <m/>
    <m/>
    <m/>
    <m/>
    <m/>
    <m/>
    <s v="Yes - Some test configured but not all"/>
    <s v="Yes - Some test configured but not all"/>
    <s v="Yes - Some test configured but not all"/>
    <s v="Yes - Some test configured but not all"/>
    <s v="N/A - Not applicable"/>
    <s v="Yes"/>
    <s v="HL7 2.5.1"/>
    <m/>
    <s v="Yes"/>
    <s v="Yes, HL7 2.5.1"/>
    <s v="Yes, not HL7"/>
    <s v="Checked"/>
    <s v="Unchecked"/>
    <s v="Unchecked"/>
    <s v="Unchecked"/>
    <s v="No"/>
    <m/>
    <s v="No"/>
    <m/>
    <s v="Yes"/>
    <m/>
    <s v="Both Electronic Ordering and Reporting"/>
    <s v="Checked"/>
    <s v="Unchecked"/>
    <s v="Unchecked"/>
    <s v="Unchecked"/>
    <m/>
    <x v="0"/>
    <s v="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
    <n v="26810"/>
    <n v="28908"/>
    <n v="92.742493429999996"/>
    <n v="26810"/>
    <n v="28908"/>
    <n v="92.742493429999996"/>
    <s v="1._x0009_IntergyEHR/STARLIMS Interface: As of Feb 10th, the IntergyEHR to StarLIMS interface is live for all 64 Public Health Units. Tests can be ordered in Intergy EHR and will be sent to StarLIMS via HL7 messages. Results will go from StarLIMS back to Intergy EHR via HL7.  2._x0009_APHL/iConnect Lab Web Portal (LWP): This portal is currently available to any healthcare provider that would like to submit COVID-19 samples.  We will start implementing Full LWP version to include all testing performed at the OPH Lab.  3._x0009_STARLIMS Portal: This STARLIMS HTML5 Web Portal is for any healthcare providers that would like to submit clinical samples to OPH Lab.  i.e. School Based Health Center submitting surveillance STD test samples. "/>
    <n v="0"/>
    <n v="1"/>
    <n v="65"/>
    <n v="1"/>
    <m/>
  </r>
  <r>
    <s v="LA"/>
    <s v="ELC BP3 Health Information Systems Performance Measures (C1, CARES, ED, EDE, DMI(C2))"/>
    <n v="3"/>
    <x v="1"/>
    <s v="STARLIMS"/>
    <s v="STARLIMS"/>
    <s v="STARLIMS"/>
    <s v="STARLIMS"/>
    <x v="16"/>
    <n v="11"/>
    <n v="11"/>
    <n v="11"/>
    <n v="11"/>
    <m/>
    <m/>
    <m/>
    <m/>
    <m/>
    <s v="Yes"/>
    <s v="Yes"/>
    <s v="Yes"/>
    <s v="Yes"/>
    <s v="Yes"/>
    <s v="No"/>
    <s v="No"/>
    <s v="No"/>
    <s v="No"/>
    <s v="No"/>
    <m/>
    <m/>
    <m/>
    <m/>
    <m/>
    <m/>
    <m/>
    <m/>
    <m/>
    <m/>
    <s v="No"/>
    <s v="No"/>
    <s v="No"/>
    <s v="No"/>
    <s v="No"/>
    <m/>
    <m/>
    <m/>
    <m/>
    <m/>
    <m/>
    <m/>
    <m/>
    <m/>
    <m/>
    <m/>
    <m/>
    <m/>
    <m/>
    <m/>
    <s v="Yes - Some test configured but not all"/>
    <s v="Yes - Some test configured but not all"/>
    <s v="Yes - Some test configured but not all"/>
    <s v="Yes - Some test configured but not all"/>
    <s v="N/A - Not applicable"/>
    <s v="Yes"/>
    <s v="HL7 2.5.1"/>
    <m/>
    <s v="Yes"/>
    <s v="Yes, HL7 2.5.1"/>
    <s v="Yes, not HL7"/>
    <s v="Checked"/>
    <s v="Unchecked"/>
    <s v="Unchecked"/>
    <s v="Unchecked"/>
    <s v="No"/>
    <m/>
    <s v="No"/>
    <m/>
    <s v="Yes"/>
    <m/>
    <s v="Both Electronic Ordering and Reporting"/>
    <s v="Checked"/>
    <s v="Unchecked"/>
    <s v="Unchecked"/>
    <s v="Unchecked"/>
    <m/>
    <x v="0"/>
    <s v="LOINC codes are required in our onboarding documentation, but Local codes are accepted if the sending facility is unable to provide LOINC codes. Louisiana does not have local jurisdictions. All disease surveillance activities are centralized at the state level.       YA: LA working with APHL to get a lab web portal for all conditions, but are currently has a LWP for COVID-only right now."/>
    <n v="17855"/>
    <n v="19182"/>
    <n v="93.082056089999995"/>
    <n v="17855"/>
    <n v="19182"/>
    <n v="93.082056089999995"/>
    <s v="1._x0009_IntergyEHR/STARLIMS Interface: As of Feb 10th 2022, the IntergyEHR to StarLIMS interface is live for all 64 Public Health Units. Tests can be ordered in IntergyEHR and will be sent to StarLIMS via HL7 messages. Results will go from StarLIMS back to IntergyEHR via HL7.  2._x0009_APHL/iConnect Lab Web Portal (LWP): This portal is currently available to any healthcare provider that would like to submit COVID-19 samples.  Implementation of the Full LWP version to include all testing performed at the OPH Lab began on February 25th 2022 and is ongoing.  3._x0009_STARLIMS Portal: This STARLIMS HTML5 Web Portal is for any healthcare providers that would like to submit clinical samples to OPH Lab.  i.e. School Based Health Center submitting surveillance STD test samples. "/>
    <n v="0"/>
    <n v="1"/>
    <n v="97"/>
    <n v="1"/>
    <m/>
  </r>
  <r>
    <s v="LAC"/>
    <s v="ELC BP3 Health Information Systems Performance Measures (C1, CARES, ED, EDE, DMI(C2))"/>
    <n v="1"/>
    <x v="2"/>
    <s v="Other"/>
    <s v="Other"/>
    <s v="Other"/>
    <s v="Other"/>
    <x v="20"/>
    <n v="8"/>
    <n v="8"/>
    <n v="8"/>
    <n v="8"/>
    <s v="SunQuest"/>
    <s v="SunQuest"/>
    <s v="SunQuest"/>
    <s v="SunQuest"/>
    <s v="SunQuest"/>
    <s v="No"/>
    <s v="Some"/>
    <s v="Some"/>
    <s v="No"/>
    <s v="Yes"/>
    <s v="Yes"/>
    <s v="Yes"/>
    <s v="Yes"/>
    <s v="Yes"/>
    <s v="Yes"/>
    <n v="10"/>
    <n v="10"/>
    <n v="10"/>
    <n v="10"/>
    <n v="10"/>
    <d v="2022-03-01T00:00:00"/>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s v="HL7 2.5.1"/>
    <m/>
    <s v="Yes"/>
    <s v="In Process/Planned"/>
    <s v="In Process/Planned"/>
    <s v="Checked"/>
    <s v="Unchecked"/>
    <s v="Unchecked"/>
    <s v="Unchecked"/>
    <s v="Yes"/>
    <m/>
    <m/>
    <s v="Electronic Reporting (Lab Electronic Results Interface, ROI)"/>
    <s v="Yes"/>
    <m/>
    <s v="Both Electronic Ordering and Reporting"/>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m/>
    <m/>
    <m/>
    <m/>
    <m/>
    <m/>
    <s v="Sunquest LIS, Atlas Physician Portal"/>
    <n v="72"/>
    <n v="1"/>
    <n v="11"/>
    <n v="1"/>
    <m/>
  </r>
  <r>
    <s v="LAC"/>
    <s v="ELC BP3 Health Information Systems Performance Measures (C1, CARES, ED, EDE, DMI(C2))"/>
    <n v="2"/>
    <x v="2"/>
    <s v="Other"/>
    <s v="Other"/>
    <s v="Other"/>
    <s v="Other"/>
    <x v="20"/>
    <n v="8"/>
    <n v="8"/>
    <n v="8"/>
    <n v="8"/>
    <s v="SunQuest"/>
    <s v="SunQuest"/>
    <s v="SunQuest"/>
    <s v="SunQuest"/>
    <s v="SunQuest"/>
    <s v="No"/>
    <s v="Some"/>
    <s v="Some"/>
    <s v="No"/>
    <s v="Yes"/>
    <s v="Yes"/>
    <s v="Yes"/>
    <s v="Yes"/>
    <s v="Yes"/>
    <s v="Yes"/>
    <n v="10"/>
    <n v="10"/>
    <n v="10"/>
    <n v="10"/>
    <n v="10"/>
    <d v="2022-03-01T00:00:00"/>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s v="HL7 2.5.1"/>
    <m/>
    <s v="Yes"/>
    <s v="In Process/Planned"/>
    <s v="In Process/Planned"/>
    <s v="Checked"/>
    <s v="Unchecked"/>
    <s v="Unchecked"/>
    <s v="Unchecked"/>
    <s v="Yes"/>
    <m/>
    <m/>
    <s v="Electronic Reporting (Lab Electronic Results Interface, ROI)"/>
    <s v="Yes"/>
    <m/>
    <s v="Both Electronic Ordering and Reporting"/>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m/>
    <m/>
    <m/>
    <m/>
    <m/>
    <m/>
    <s v="Sunquest LIS, Atlas Physician Portal"/>
    <n v="72"/>
    <n v="1"/>
    <n v="11"/>
    <n v="1"/>
    <m/>
  </r>
  <r>
    <s v="LAC"/>
    <s v="ELC BP3 Health Information Systems Performance Measures (C1, CARES, ED, EDE, DMI(C2))"/>
    <n v="3"/>
    <x v="2"/>
    <s v="Other"/>
    <s v="Other"/>
    <s v="Other"/>
    <s v="Other"/>
    <x v="21"/>
    <n v="10.1"/>
    <n v="10.1"/>
    <n v="10.1"/>
    <n v="10.1"/>
    <s v="SunQuest"/>
    <s v="SunQuest"/>
    <s v="SunQuest"/>
    <s v="SunQuest"/>
    <s v="SunQuest"/>
    <s v="No"/>
    <s v="Some"/>
    <s v="Some"/>
    <s v="No"/>
    <s v="Yes"/>
    <s v="No"/>
    <s v="No"/>
    <s v="No"/>
    <s v="No"/>
    <s v="No"/>
    <m/>
    <m/>
    <m/>
    <m/>
    <m/>
    <m/>
    <m/>
    <m/>
    <m/>
    <m/>
    <m/>
    <m/>
    <m/>
    <m/>
    <m/>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s v="HL7 2.5.1"/>
    <m/>
    <s v="Yes"/>
    <s v="In Process/Planned"/>
    <s v="In Process/Planned"/>
    <s v="Checked"/>
    <s v="Unchecked"/>
    <s v="Unchecked"/>
    <s v="Unchecked"/>
    <s v="Yes"/>
    <m/>
    <m/>
    <s v="Electronic Reporting (Lab Electronic Results Interface, ROI)"/>
    <s v="Yes"/>
    <m/>
    <s v="Both Electronic Ordering and Reporting"/>
    <s v="Unchecked"/>
    <s v="Unchecked"/>
    <s v="Unchecked"/>
    <s v="Checked"/>
    <s v="The Sunquest Orders and Result Manager (formerly called Atlas Physician Portal)"/>
    <x v="1"/>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PEH team has transitioned to using the Atlas physician portal for their large events. Over the past several months, the number of events using the portal increased. A total of 8 mobile label printers were deployed and additional office-type label printers were provided to expand sample submission. The STD and TB test builds are still in development. We are also working to implement Legionella urinary antigen to be available in the portal. San Diego Public Heath Lab would like to use the portal to send us STD tests and we hope to have them on board by June 2022."/>
    <m/>
    <m/>
    <m/>
    <m/>
    <m/>
    <m/>
    <s v="Sunquest LIS, Atlas Physician Portal"/>
    <n v="72"/>
    <n v="1"/>
    <n v="11"/>
    <n v="1"/>
    <m/>
  </r>
  <r>
    <s v="MA"/>
    <s v="ELC BP3 Health Information Systems Performance Measures (C1, CARES, ED, EDE, DMI(C2))"/>
    <n v="1"/>
    <x v="2"/>
    <s v="Other"/>
    <s v="Other"/>
    <s v="Other"/>
    <s v="Other"/>
    <x v="20"/>
    <n v="8"/>
    <n v="8"/>
    <n v="8"/>
    <n v="8"/>
    <s v="SunQuest"/>
    <s v="SunQuest"/>
    <s v="SunQuest"/>
    <s v="SunQuest"/>
    <s v="SunQuest"/>
    <s v="No"/>
    <s v="Some"/>
    <s v="Some"/>
    <s v="No"/>
    <s v="Yes"/>
    <s v="Yes"/>
    <s v="Yes"/>
    <s v="Yes"/>
    <s v="Yes"/>
    <s v="Yes"/>
    <n v="10"/>
    <n v="10"/>
    <n v="10"/>
    <n v="10"/>
    <n v="10"/>
    <d v="2022-03-01T00:00:00"/>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s v="HL7 2.5.1"/>
    <m/>
    <s v="Yes"/>
    <s v="In Process/Planned"/>
    <s v="In Process/Planned"/>
    <s v="Checked"/>
    <s v="Unchecked"/>
    <s v="Unchecked"/>
    <s v="Unchecked"/>
    <s v="Yes"/>
    <m/>
    <m/>
    <s v="Electronic Reporting (Lab Electronic Results Interface, ROI)"/>
    <s v="Yes"/>
    <m/>
    <s v="Both Electronic Ordering and Reporting"/>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n v="2687"/>
    <n v="40181"/>
    <n v="6.6872402380000002"/>
    <n v="2652"/>
    <n v="38970"/>
    <n v="6.8052347959999997"/>
    <n v="2"/>
    <n v="2"/>
    <n v="1"/>
    <m/>
    <m/>
    <m/>
  </r>
  <r>
    <s v="MA"/>
    <s v="ELC BP3 Health Information Systems Performance Measures (C1, CARES, ED, EDE, DMI(C2))"/>
    <n v="2"/>
    <x v="6"/>
    <s v="Custom"/>
    <s v="Custom"/>
    <s v="Custom"/>
    <s v="Custom"/>
    <x v="5"/>
    <m/>
    <m/>
    <m/>
    <m/>
    <s v="BtB; LabWorks; IML"/>
    <s v="BtB; LabWorks; IML"/>
    <s v="BtB; LabWorks; IML"/>
    <s v="BtB; LabWorks; IML"/>
    <s v="BtB; LabWorks; IML"/>
    <s v="Some"/>
    <s v="Some"/>
    <s v="Some"/>
    <s v="Some"/>
    <s v="Some"/>
    <s v="No"/>
    <s v="No"/>
    <s v="No"/>
    <s v="No"/>
    <s v="No"/>
    <m/>
    <m/>
    <m/>
    <m/>
    <m/>
    <m/>
    <m/>
    <m/>
    <m/>
    <m/>
    <s v="Yes"/>
    <s v="Yes"/>
    <s v="Yes"/>
    <s v="Yes"/>
    <s v="Yes"/>
    <s v="Horizon (ChemWare)"/>
    <s v="Horizon (ChemWare)"/>
    <s v="Horizon (ChemWare)"/>
    <s v="Horizon (ChemWare)"/>
    <s v="Horizon (ChemWare)"/>
    <m/>
    <m/>
    <m/>
    <m/>
    <m/>
    <d v="2022-09-01T00:00:00"/>
    <d v="2022-09-01T00:00:00"/>
    <d v="2022-09-01T00:00:00"/>
    <d v="2022-09-01T00:00:00"/>
    <d v="2022-09-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No"/>
    <s v="Checked"/>
    <s v="Checked"/>
    <s v="Checked"/>
    <s v="Checked"/>
    <s v="Yes"/>
    <m/>
    <m/>
    <s v="Electronic Reporting (Lab Electronic Results Interface, ROI)"/>
    <s v="Yes"/>
    <m/>
    <s v="Electronic Reporting (Lab Electronic Results Interface, ROI)"/>
    <s v="Unchecked"/>
    <s v="Unchecked"/>
    <s v="Unchecked"/>
    <s v="Checked"/>
    <s v="Persivia (but will be transitioning to Horizon)"/>
    <x v="1"/>
    <s v="MA achieved MU stage 3 certification of the ELR portal in October 2018, thereby conferring stage 3 ELR certification for all submitting facilities. MA receives approximately 97% of all laboratory reports via ELR.  All 351 local health departments are using MAVEN for their surveillance and case management needs.      KP: ETOR will be integrated into new Horizon product (will be all in one system).  YA: Currently in the requirements gathering phase. And the transition is taking some time for the MA PHL team as their trying to understand the Horizon terminology which varies from their Homegrown LIMs terminology.   YA (12/14): Continuing the requirements gatherings and terminology process for transition to the new LIMS and have worked with an additional 1 - 2 labs/facilities. "/>
    <n v="15179"/>
    <n v="38283"/>
    <n v="39.649452760000003"/>
    <n v="14608"/>
    <n v="37414"/>
    <n v="39.044208050000002"/>
    <s v="Isolation, Blood Lead, TB"/>
    <n v="2"/>
    <n v="1"/>
    <n v="2"/>
    <n v="1"/>
    <m/>
  </r>
  <r>
    <s v="MA"/>
    <s v="ELC BP3 Health Information Systems Performance Measures (C1, CARES, ED, EDE, DMI(C2))"/>
    <n v="3"/>
    <x v="6"/>
    <s v="Custom"/>
    <s v="Custom"/>
    <s v="Custom"/>
    <s v="Custom"/>
    <x v="5"/>
    <m/>
    <m/>
    <m/>
    <m/>
    <s v="BtB; LabWorks; IML"/>
    <s v="BtB; LabWorks; IML"/>
    <s v="BtB; LabWorks; IML"/>
    <s v="BtB; LabWorks; IML"/>
    <s v="BtB; LabWorks; IML"/>
    <s v="Some"/>
    <s v="Some"/>
    <s v="Some"/>
    <s v="Some"/>
    <s v="Some"/>
    <s v="No"/>
    <s v="No"/>
    <s v="No"/>
    <s v="No"/>
    <s v="No"/>
    <m/>
    <m/>
    <m/>
    <m/>
    <m/>
    <m/>
    <m/>
    <m/>
    <m/>
    <m/>
    <s v="Yes"/>
    <s v="Yes"/>
    <s v="Yes"/>
    <s v="Yes"/>
    <s v="Yes"/>
    <s v="Other"/>
    <s v="Other"/>
    <s v="Other"/>
    <s v="Other"/>
    <s v="Other"/>
    <s v="To be determined"/>
    <s v="To be determined"/>
    <s v="To be determined"/>
    <s v="To be determined"/>
    <s v="To be determined"/>
    <d v="2024-01-31T00:00:00"/>
    <d v="2024-01-31T00:00:00"/>
    <d v="2024-01-31T00:00:00"/>
    <d v="2024-01-31T00:00:00"/>
    <d v="2024-01-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No"/>
    <s v="Checked"/>
    <s v="Checked"/>
    <s v="Checked"/>
    <s v="Checked"/>
    <s v="Yes"/>
    <m/>
    <m/>
    <s v="Both Electronic Ordering and Reporting"/>
    <s v="Yes"/>
    <m/>
    <s v="Both Electronic Ordering and Reporting"/>
    <s v="Unchecked"/>
    <s v="Unchecked"/>
    <s v="Unchecked"/>
    <s v="Checked"/>
    <s v="Persivia (but will be transitioning to Horizon)"/>
    <x v="1"/>
    <s v="MA achieved MU stage 3 certification of the ELR portal in October 2018, thereby conferring stage 3 ELR certification for all submitting facilities. MA receives approximately 97% of all laboratory reports via ELR.  All 351 local health departments are using MAVEN for their surveillance and case management needs.      KP: ETOR will be integrated into new Horizon product (will be all in one system).  YA: Currently in the requirements gathering phase. And the transition is taking some time for the MA PHL team as their trying to understand the Horizon terminology which varies from their Homegrown LIMs terminology.   YA (12/14): Continuing the requirements gatherings and terminology process for transition to the new LIMS and have worked with an additional 1 - 2 labs/facilities.   AK, Q4: Will go back out to bid again in mid-July will put out new RFR to select new vendor. Also in process of disengaging with Horizon. Have re-evaluated requirements to ensure they won't have same problem again. Hope to have vendor selected in January 2023, and implemented by January 2024."/>
    <n v="20332"/>
    <n v="36965"/>
    <n v="55.003381580000003"/>
    <n v="20332"/>
    <n v="36754"/>
    <n v="55.319148939999998"/>
    <s v="Isolation, Blood lead, TB"/>
    <n v="2"/>
    <n v="1"/>
    <n v="2"/>
    <n v="1"/>
    <m/>
  </r>
  <r>
    <s v="MD"/>
    <s v="ELC BP3 Health Information Systems Performance Measures (C1, CARES, ED, EDE, DMI(C2))"/>
    <n v="1"/>
    <x v="2"/>
    <s v="Other"/>
    <s v="Other"/>
    <s v="Other"/>
    <s v="Other"/>
    <x v="20"/>
    <n v="8"/>
    <n v="8"/>
    <n v="8"/>
    <n v="8"/>
    <s v="SunQuest"/>
    <s v="SunQuest"/>
    <s v="SunQuest"/>
    <s v="SunQuest"/>
    <s v="SunQuest"/>
    <s v="No"/>
    <s v="Some"/>
    <s v="Some"/>
    <s v="No"/>
    <s v="Yes"/>
    <s v="Yes"/>
    <s v="Yes"/>
    <s v="Yes"/>
    <s v="Yes"/>
    <s v="Yes"/>
    <n v="10"/>
    <n v="10"/>
    <n v="10"/>
    <n v="10"/>
    <n v="10"/>
    <d v="2022-03-01T00:00:00"/>
    <d v="2022-03-01T00:00:00"/>
    <d v="2022-03-01T00:00:00"/>
    <d v="2022-03-01T00:00:00"/>
    <d v="2022-03-01T00:00:00"/>
    <s v="No"/>
    <s v="No"/>
    <s v="No"/>
    <s v="No"/>
    <s v="No"/>
    <m/>
    <m/>
    <m/>
    <m/>
    <m/>
    <m/>
    <m/>
    <m/>
    <m/>
    <m/>
    <m/>
    <m/>
    <m/>
    <m/>
    <m/>
    <s v="Yes - All tests configured (new tests and EUA tests can be quickly configured)"/>
    <s v="Yes - Some test configured but not all"/>
    <s v="Yes - Some test configured but not all"/>
    <s v="Yes - All tests configured (new tests and EUA tests can be quickly configured)"/>
    <s v="Yes - All tests configured (new tests and EUA tests can be quickly configured)"/>
    <s v="Yes"/>
    <s v="HL7 2.5.1"/>
    <m/>
    <s v="Yes"/>
    <s v="In Process/Planned"/>
    <s v="In Process/Planned"/>
    <s v="Checked"/>
    <s v="Unchecked"/>
    <s v="Unchecked"/>
    <s v="Unchecked"/>
    <s v="Yes"/>
    <m/>
    <m/>
    <s v="Electronic Reporting (Lab Electronic Results Interface, ROI)"/>
    <s v="Yes"/>
    <m/>
    <s v="Both Electronic Ordering and Reporting"/>
    <s v="Unchecked"/>
    <s v="Unchecked"/>
    <s v="Unchecked"/>
    <s v="Checked"/>
    <s v="The Sunquest Orders and Result Manager (formerly called Atlas Physician Portal)"/>
    <x v="2"/>
    <s v="Questions are more for state level so the above answers were provided for local level, LA County. Estimated date of upgrade completion is to be determined later.        Regarding the question about ETOR in LA County: The Sunquest Orders and Result Manager (formerly called Atlas Physician Portal) purchased for LAC PH Lab under the extended Atlas Contract.         SunQuest LIS has an interface with CALREDIE and the local EPIs as well.     The physician portal is live and has been used for surveillance testing at nursing homes. The portal has also been offered to multiple community hospitals and to department programs serving homeless patients. Clients using the portal have been trained and are live on submissions using the electronic ordering system. The current tests that are available in the physician portal are the CDC nCOV PCR, Biofire RP panel, and Hologic Panther Fusion SARS-COV2.    PH Lab will continue to develop and onboard physicians to the PHL ETOR system.    PHL has already expanded test options for the Atlas portal.  In addition to COVID -NAAT (2 different NAAT):  1.Biofire respiratory  2.QFT  3.SARS COV2 IgG  4.SARS COV2 IgM    PHL is working to add TB tests."/>
    <n v="39617"/>
    <n v="75521"/>
    <n v="52.458256640000002"/>
    <n v="75521"/>
    <n v="75521"/>
    <n v="100"/>
    <s v="Newborn Screening Division, Molecular Biology -- Diagnostics and Epidemiology, Clinical Microbiology, Virology and Immunology.   Test areas include Hepatitis, HIV, Viral Culture, Influenza PCR, COVID-19 Testing, CRE Colonization Testing, Clinical Bacteriology, Parasitology. Not all testing areas listed exclusively use ETOR, but each of the above is using ETOR with at least one, if not many providers. "/>
    <m/>
    <m/>
    <m/>
    <m/>
    <m/>
  </r>
  <r>
    <s v="MD"/>
    <s v="ELC BP3 Health Information Systems Performance Measures (C1, CARES, ED, EDE, DMI(C2))"/>
    <n v="2"/>
    <x v="1"/>
    <s v="STARLIMS"/>
    <s v="STARLIMS"/>
    <s v="STARLIMS"/>
    <s v="STARLIMS"/>
    <x v="22"/>
    <n v="9.4160000000000004"/>
    <n v="9.4160000000000004"/>
    <n v="9.4160000000000004"/>
    <n v="9.4160000000000004"/>
    <m/>
    <m/>
    <m/>
    <m/>
    <m/>
    <s v="Some"/>
    <s v="Some"/>
    <s v="Some"/>
    <s v="N/A"/>
    <s v="Some"/>
    <s v="Yes"/>
    <s v="Yes"/>
    <s v="Yes"/>
    <s v="Yes"/>
    <s v="Yes"/>
    <n v="11"/>
    <n v="11"/>
    <n v="11"/>
    <n v="11"/>
    <n v="11"/>
    <d v="2022-02-02T00:00:00"/>
    <d v="2022-02-02T00:00:00"/>
    <d v="2022-02-02T00:00:00"/>
    <d v="2022-02-02T00:00:00"/>
    <d v="2022-02-02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3.1"/>
    <m/>
    <s v="Yes"/>
    <s v="Yes, HL7 2.3.1"/>
    <s v="In Process/Planned"/>
    <s v="Checked"/>
    <s v="Unchecked"/>
    <s v="Checked"/>
    <s v="Unchecked"/>
    <s v="Yes"/>
    <m/>
    <m/>
    <s v="Both Electronic Ordering and Reporting"/>
    <s v="Yes"/>
    <m/>
    <s v="Both Electronic Ordering and Reporting"/>
    <s v="Checked"/>
    <s v="Unchecked"/>
    <s v="Unchecked"/>
    <s v="Unchecked"/>
    <m/>
    <x v="1"/>
    <s v="Starlims upgrade estimated date of completion is the end of 2021. The Lab Web Portal is a web portal that we have to support ETOR. It is interfaced with our LIMS in that is sends HL7 messages to our LIMS currently, and received PDF reports from our LIMS. https://lwp-web.aimsplatform.com/md/#/login         Lab-Web Portal is our only ETOR option for ARLN testing. However, we have ETOR for several other testing areas at MDH- for Rabies testing (Human and animal), gonorrhea/chlamydia NAAT testing, syphilis RPR, and Hep B. COVID-19 testing has been folded into the LWP as well.    The Food Microbiology section in the Division of Environmental Sciences used the newly upgraded StarLIMS food testing platform that went live in May to respond to a CDC backyard poultry outbreak investigation request. The sample requisitions were submitted from the field by collectors in near real-time to the Food Microbiology Lab, where the environmental samples were tested and the Salmonella strain isolated (and subsequently sequenced).  This upgrade contributed to the work noted on the Salmonella Muenchen investigation (https://www.cdc.gov/salmonella/backyardpoultry-05-21/details.html).    YA: STARLIMs upgrade date of completion was pushed out to the end of 2021 because of security related measures. "/>
    <m/>
    <m/>
    <m/>
    <m/>
    <m/>
    <m/>
    <m/>
    <m/>
    <m/>
    <m/>
    <m/>
    <m/>
  </r>
  <r>
    <s v="MD"/>
    <s v="ELC BP3 Health Information Systems Performance Measures (C1, CARES, ED, EDE, DMI(C2))"/>
    <n v="3"/>
    <x v="1"/>
    <s v="STARLIMS"/>
    <s v="STARLIMS"/>
    <s v="STARLIMS"/>
    <s v="STARLIMS"/>
    <x v="22"/>
    <n v="9.4160000000000004"/>
    <n v="9.4160000000000004"/>
    <n v="9.4160000000000004"/>
    <n v="9.4160000000000004"/>
    <m/>
    <m/>
    <m/>
    <m/>
    <m/>
    <s v="Some"/>
    <s v="Some"/>
    <s v="Some"/>
    <s v="N/A"/>
    <s v="Some"/>
    <s v="Yes"/>
    <s v="Yes"/>
    <s v="Yes"/>
    <s v="Yes"/>
    <s v="Yes"/>
    <n v="11"/>
    <n v="11"/>
    <n v="11"/>
    <n v="11"/>
    <n v="11"/>
    <d v="2022-07-31T00:00:00"/>
    <d v="2022-07-31T00:00:00"/>
    <d v="2022-07-31T00:00:00"/>
    <d v="2022-07-31T00:00:00"/>
    <d v="2022-07-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3.1"/>
    <m/>
    <s v="Yes"/>
    <s v="Yes, HL7 2.3.1"/>
    <s v="In Process/Planned"/>
    <s v="Checked"/>
    <s v="Unchecked"/>
    <s v="Checked"/>
    <s v="Unchecked"/>
    <s v="Yes"/>
    <m/>
    <m/>
    <s v="Both Electronic Ordering and Reporting"/>
    <s v="Yes"/>
    <m/>
    <s v="Both Electronic Ordering and Reporting"/>
    <s v="Checked"/>
    <s v="Unchecked"/>
    <s v="Unchecked"/>
    <s v="Unchecked"/>
    <m/>
    <x v="1"/>
    <s v="Starlims upgrade estimated date of completion is the end of 2021. The Lab Web Portal is a web portal that we have to support ETOR. It is interfaced with our LIMS in that is sends HL7 messages to our LIMS currently, and received PDF reports from our LIMS. https://lwp-web.aimsplatform.com/md/#/login         Lab-Web Portal is our only ETOR option for ARLN testing. However, we have ETOR for several other testing areas at MDH- for Rabies testing (Human and animal), gonorrhea/chlamydia NAAT testing, syphilis RPR, and Hep B. COVID-19 testing has been folded into the LWP as well.    The Food Microbiology section in the Division of Environmental Sciences used the newly upgraded StarLIMS food testing platform that went live in May to respond to a CDC backyard poultry outbreak investigation request. The sample requisitions were submitted from the field by collectors in near real-time to the Food Microbiology Lab, where the environmental samples were tested and the Salmonella strain isolated (and subsequently sequenced).  This upgrade contributed to the work noted on the Salmonella Muenchen investigation (https://www.cdc.gov/salmonella/backyardpoultry-05-21/details.html).    YA: STARLIMs upgrade date of completion was pushed out to the end of 2021 because of security related measures.   AK: Currently, LIMS system is not functional due to security incident from December 2021. MD team looking to bring STARLIMS 11 into production and hoping to implement by end of BP3, but timeline may extend further out.    JT 6/1/22: Still working on getting Starlims v 9 up and running before working on upgrade."/>
    <m/>
    <m/>
    <m/>
    <m/>
    <m/>
    <m/>
    <m/>
    <m/>
    <m/>
    <m/>
    <m/>
    <m/>
  </r>
  <r>
    <s v="ME"/>
    <s v="ELC BP3 Health Information Systems Performance Measures (C1, CARES, ED, EDE, DMI(C2))"/>
    <n v="1"/>
    <x v="1"/>
    <s v="STARLIMS"/>
    <s v="STARLIMS"/>
    <s v="STARLIMS"/>
    <s v="STARLIMS"/>
    <x v="16"/>
    <n v="11"/>
    <n v="11"/>
    <n v="11"/>
    <n v="11"/>
    <m/>
    <m/>
    <m/>
    <m/>
    <m/>
    <s v="No"/>
    <s v="No"/>
    <s v="No"/>
    <s v="No"/>
    <s v="No"/>
    <s v="Yes"/>
    <s v="Yes"/>
    <s v="Yes"/>
    <s v="Yes"/>
    <s v="Yes"/>
    <n v="12"/>
    <n v="12"/>
    <n v="12"/>
    <n v="12"/>
    <n v="12"/>
    <d v="2021-12-31T00:00:00"/>
    <d v="2021-12-31T00:00:00"/>
    <d v="2021-12-31T00:00:00"/>
    <d v="2021-12-31T00:00:00"/>
    <d v="2021-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m/>
    <m/>
    <s v="Yes"/>
    <s v="Yes, HL7 2.3.1"/>
    <s v="In Process/Planned"/>
    <s v="Checked"/>
    <s v="Checked"/>
    <s v="Unchecked"/>
    <s v="Unchecked"/>
    <s v="No"/>
    <m/>
    <s v="No"/>
    <m/>
    <s v="Yes"/>
    <m/>
    <s v="Both Electronic Ordering and Reporting"/>
    <s v="Checked"/>
    <s v="Unchecked"/>
    <s v="Unchecked"/>
    <s v="Unchecked"/>
    <m/>
    <x v="1"/>
    <s v="HETL has implemented the AIMS LWP for COVID.  We will work towards full bi-directional interfaces with our in state health systems once the STARLIMS v12 upgrade is complete. V12 will allow native generation of HL7 messages    Full Microbiology test catalog will be offered for both HL7 ETOR and web portal once the V12 upgrade is complete."/>
    <m/>
    <m/>
    <m/>
    <m/>
    <m/>
    <m/>
    <m/>
    <n v="0"/>
    <n v="0"/>
    <n v="418"/>
    <n v="0"/>
    <m/>
  </r>
  <r>
    <s v="ME"/>
    <s v="ELC BP3 Health Information Systems Performance Measures (C1, CARES, ED, EDE, DMI(C2))"/>
    <n v="2"/>
    <x v="1"/>
    <s v="STARLIMS"/>
    <s v="STARLIMS"/>
    <s v="STARLIMS"/>
    <s v="STARLIMS"/>
    <x v="16"/>
    <n v="11"/>
    <n v="11"/>
    <n v="11"/>
    <n v="11"/>
    <m/>
    <m/>
    <m/>
    <m/>
    <m/>
    <s v="No"/>
    <s v="No"/>
    <s v="No"/>
    <s v="No"/>
    <s v="No"/>
    <s v="Yes"/>
    <s v="Yes"/>
    <s v="Yes"/>
    <s v="Yes"/>
    <s v="Yes"/>
    <n v="12"/>
    <n v="12"/>
    <n v="12"/>
    <n v="12"/>
    <n v="12"/>
    <d v="2022-02-28T00:00:00"/>
    <d v="2022-02-28T00:00:00"/>
    <d v="2022-02-28T00:00:00"/>
    <d v="2022-02-28T00:00:00"/>
    <d v="2022-02-28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m/>
    <m/>
    <s v="Yes"/>
    <s v="Yes, HL7 2.3.1"/>
    <s v="In Process/Planned"/>
    <s v="Checked"/>
    <s v="Checked"/>
    <s v="Unchecked"/>
    <s v="Unchecked"/>
    <s v="No"/>
    <m/>
    <s v="No"/>
    <m/>
    <s v="Yes"/>
    <m/>
    <s v="Both Electronic Ordering and Reporting"/>
    <s v="Checked"/>
    <s v="Unchecked"/>
    <s v="Unchecked"/>
    <s v="Unchecked"/>
    <m/>
    <x v="1"/>
    <s v="HETL has implemented the AIMS LWP for COVID.  We will work towards full bi-directional interfaces with our in state health systems once the STARLIMS v12 upgrade is complete. V12 will allow native generation of HL7 messages    Full Microbiology test catalog will be offered for both HL7 ETOR and web portal once the V12 upgrade is complete."/>
    <n v="82510"/>
    <n v="100493"/>
    <n v="82.105221259999993"/>
    <n v="94304"/>
    <n v="100493"/>
    <n v="93.841362079999996"/>
    <s v="Currently we do not have any providers that are fully implemented with our PHL regarding ETOR.  At this time we only have providers that user our covid portal for ETOR."/>
    <n v="0"/>
    <n v="0"/>
    <n v="33"/>
    <n v="1"/>
    <m/>
  </r>
  <r>
    <s v="ME"/>
    <s v="ELC BP3 Health Information Systems Performance Measures (C1, CARES, ED, EDE, DMI(C2))"/>
    <n v="3"/>
    <x v="1"/>
    <s v="STARLIMS"/>
    <s v="STARLIMS"/>
    <s v="STARLIMS"/>
    <s v="STARLIMS"/>
    <x v="6"/>
    <n v="12"/>
    <n v="12"/>
    <n v="12"/>
    <n v="12"/>
    <m/>
    <m/>
    <m/>
    <m/>
    <m/>
    <s v="No"/>
    <s v="No"/>
    <s v="No"/>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3.1"/>
    <s v="In Process/Planned"/>
    <s v="Checked"/>
    <s v="Checked"/>
    <s v="Unchecked"/>
    <s v="Unchecked"/>
    <s v="Yes"/>
    <m/>
    <m/>
    <s v="Electronic Reporting (Lab Electronic Results Interface, ROI)"/>
    <s v="Yes"/>
    <m/>
    <s v="Both Electronic Ordering and Reporting"/>
    <s v="Checked"/>
    <s v="Unchecked"/>
    <s v="Unchecked"/>
    <s v="Unchecked"/>
    <m/>
    <x v="1"/>
    <s v="StarLIMS v12 upgrade is complete  "/>
    <n v="32538"/>
    <n v="41150"/>
    <n v="79.071688940000001"/>
    <n v="32531"/>
    <n v="41028"/>
    <n v="79.289753340000004"/>
    <s v="None"/>
    <n v="0"/>
    <n v="1"/>
    <n v="478"/>
    <n v="1"/>
    <m/>
  </r>
  <r>
    <s v="MH"/>
    <s v="ELC BP3 Health Information Systems Performance Measures (C1, CARES, ED, EDE, DMI(C2))"/>
    <n v="1"/>
    <x v="3"/>
    <m/>
    <m/>
    <m/>
    <m/>
    <x v="5"/>
    <m/>
    <m/>
    <m/>
    <m/>
    <m/>
    <m/>
    <m/>
    <m/>
    <m/>
    <m/>
    <m/>
    <m/>
    <m/>
    <m/>
    <m/>
    <m/>
    <m/>
    <m/>
    <m/>
    <m/>
    <m/>
    <m/>
    <m/>
    <m/>
    <m/>
    <m/>
    <m/>
    <m/>
    <m/>
    <m/>
    <m/>
    <m/>
    <m/>
    <m/>
    <m/>
    <m/>
    <m/>
    <m/>
    <m/>
    <m/>
    <m/>
    <m/>
    <m/>
    <m/>
    <m/>
    <m/>
    <m/>
    <m/>
    <m/>
    <m/>
    <m/>
    <m/>
    <m/>
    <m/>
    <m/>
    <m/>
    <m/>
    <m/>
    <m/>
    <m/>
    <s v="Unchecked"/>
    <s v="Unchecked"/>
    <s v="Unchecked"/>
    <s v="Unchecked"/>
    <m/>
    <m/>
    <m/>
    <m/>
    <m/>
    <m/>
    <m/>
    <s v="Unchecked"/>
    <s v="Unchecked"/>
    <s v="Unchecked"/>
    <s v="Unchecked"/>
    <m/>
    <x v="2"/>
    <s v="EA: Have created a LIMS proposal a year ago. CDC PO is helping coordinate LIMS options. CDC will set up call maybe with OpenELIS foundation to get more information about that LIMS."/>
    <n v="0"/>
    <m/>
    <m/>
    <n v="0"/>
    <m/>
    <m/>
    <m/>
    <n v="0"/>
    <n v="0"/>
    <n v="0"/>
    <n v="0"/>
    <m/>
  </r>
  <r>
    <s v="MH"/>
    <s v="ELC BP3 Health Information Systems Performance Measures (C1, CARES, ED, EDE, DMI(C2))"/>
    <n v="2"/>
    <x v="3"/>
    <m/>
    <m/>
    <m/>
    <m/>
    <x v="5"/>
    <m/>
    <m/>
    <m/>
    <m/>
    <m/>
    <m/>
    <m/>
    <m/>
    <m/>
    <m/>
    <m/>
    <m/>
    <m/>
    <m/>
    <m/>
    <m/>
    <m/>
    <m/>
    <m/>
    <m/>
    <m/>
    <m/>
    <m/>
    <m/>
    <m/>
    <m/>
    <m/>
    <m/>
    <m/>
    <m/>
    <m/>
    <m/>
    <m/>
    <m/>
    <m/>
    <m/>
    <m/>
    <m/>
    <m/>
    <m/>
    <m/>
    <m/>
    <m/>
    <m/>
    <m/>
    <m/>
    <m/>
    <m/>
    <m/>
    <m/>
    <m/>
    <m/>
    <m/>
    <m/>
    <m/>
    <m/>
    <m/>
    <m/>
    <m/>
    <m/>
    <s v="Unchecked"/>
    <s v="Unchecked"/>
    <s v="Unchecked"/>
    <s v="Unchecked"/>
    <m/>
    <m/>
    <m/>
    <m/>
    <m/>
    <m/>
    <m/>
    <s v="Unchecked"/>
    <s v="Unchecked"/>
    <s v="Unchecked"/>
    <s v="Unchecked"/>
    <m/>
    <x v="2"/>
    <s v="EA: Have created a LIMS proposal a year ago. CDC PO is helping coordinate LIMS options. CDC will set up call maybe with OpenELIS foundation to get more information about that LIMS."/>
    <n v="0"/>
    <n v="0"/>
    <m/>
    <n v="0"/>
    <n v="0"/>
    <m/>
    <s v="None at this time"/>
    <n v="0"/>
    <n v="0"/>
    <n v="0"/>
    <n v="0"/>
    <m/>
  </r>
  <r>
    <s v="MH"/>
    <s v="ELC BP3 Health Information Systems Performance Measures (C1, CARES, ED, EDE, DMI(C2))"/>
    <n v="3"/>
    <x v="7"/>
    <m/>
    <m/>
    <m/>
    <m/>
    <x v="5"/>
    <m/>
    <m/>
    <m/>
    <m/>
    <m/>
    <m/>
    <m/>
    <m/>
    <m/>
    <m/>
    <m/>
    <m/>
    <m/>
    <m/>
    <m/>
    <m/>
    <m/>
    <m/>
    <m/>
    <m/>
    <m/>
    <m/>
    <m/>
    <m/>
    <m/>
    <m/>
    <m/>
    <m/>
    <m/>
    <m/>
    <m/>
    <m/>
    <m/>
    <m/>
    <m/>
    <m/>
    <m/>
    <m/>
    <m/>
    <m/>
    <m/>
    <m/>
    <m/>
    <m/>
    <m/>
    <m/>
    <m/>
    <m/>
    <m/>
    <m/>
    <m/>
    <m/>
    <m/>
    <m/>
    <m/>
    <m/>
    <m/>
    <m/>
    <m/>
    <m/>
    <s v="Unchecked"/>
    <s v="Unchecked"/>
    <s v="Unchecked"/>
    <s v="Unchecked"/>
    <m/>
    <m/>
    <m/>
    <m/>
    <m/>
    <m/>
    <m/>
    <s v="Unchecked"/>
    <s v="Unchecked"/>
    <s v="Unchecked"/>
    <s v="Unchecked"/>
    <m/>
    <x v="2"/>
    <s v="EA: Have created a LIMS proposal a year ago. CDC PO is helping coordinate LIMS options. CDC will set up call maybe with OpenELIS foundation to get more information about that LIMS.  AK: No updates regarding OpenELIS. LIMS is being developed within existing HIS by the vendor and working towards full implementation, but not complete yet. Focused on COVID testing first to get implemented in system rather than manual entry. COVID testing may almost be ready, but unsure timeline for system to be fully live.  AK, Q4; Working with HIS vendor to work on LIMS. Team is understaffed."/>
    <n v="0"/>
    <n v="0"/>
    <m/>
    <n v="0"/>
    <n v="0"/>
    <m/>
    <m/>
    <n v="0"/>
    <n v="0"/>
    <n v="0"/>
    <n v="0"/>
    <m/>
  </r>
  <r>
    <s v="MI"/>
    <s v="ELC BP3 Health Information Systems Performance Measures (C1, CARES, ED, EDE, DMI(C2))"/>
    <n v="1"/>
    <x v="1"/>
    <s v="STARLIMS"/>
    <s v="STARLIMS"/>
    <s v="STARLIMS"/>
    <s v="STARLIMS"/>
    <x v="23"/>
    <n v="10.5"/>
    <n v="10.5"/>
    <n v="10.5"/>
    <n v="10.5"/>
    <m/>
    <m/>
    <m/>
    <m/>
    <m/>
    <s v="Some"/>
    <s v="Some"/>
    <s v="Some"/>
    <s v="Some"/>
    <s v="No"/>
    <s v="Yes"/>
    <s v="Yes"/>
    <s v="Yes"/>
    <s v="Yes"/>
    <s v="Yes"/>
    <s v="v12"/>
    <s v="v12"/>
    <s v="v12"/>
    <s v="v12"/>
    <s v="v12"/>
    <d v="2022-12-31T00:00:00"/>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n v="7236"/>
    <n v="80796"/>
    <n v="8.9558889050000001"/>
    <n v="11991"/>
    <n v="125973"/>
    <n v="9.5187063890000001"/>
    <s v="85 distinct submitters including Health Centers, Health Depts, Hospitals, Animal Control Centers, PH Labs, Pediatric Offices, etc.)  use ETOR (web) to State PH Lab; 0 for ETOR (HL7) to State PH Lab"/>
    <n v="0"/>
    <n v="0"/>
    <n v="9"/>
    <n v="14"/>
    <m/>
  </r>
  <r>
    <s v="MI"/>
    <s v="ELC BP3 Health Information Systems Performance Measures (C1, CARES, ED, EDE, DMI(C2))"/>
    <n v="2"/>
    <x v="1"/>
    <s v="STARLIMS"/>
    <s v="STARLIMS"/>
    <s v="STARLIMS"/>
    <s v="STARLIMS"/>
    <x v="23"/>
    <n v="10.5"/>
    <n v="10.5"/>
    <n v="10.5"/>
    <n v="10.5"/>
    <m/>
    <m/>
    <m/>
    <m/>
    <m/>
    <s v="Some"/>
    <s v="Some"/>
    <s v="Some"/>
    <s v="Some"/>
    <s v="No"/>
    <s v="Yes"/>
    <s v="Yes"/>
    <s v="Yes"/>
    <s v="Yes"/>
    <s v="Yes"/>
    <s v="v12"/>
    <s v="v12"/>
    <s v="v12"/>
    <s v="v12"/>
    <s v="v12"/>
    <d v="2022-12-31T00:00:00"/>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AK, 11/23: Upgrade process to STARLIMS v12 is going slow and steady. Their version 10.5 was very customized, so they're taking care to evaluate what customizations are required vs. which they can do without in new upgraded LIMs version. "/>
    <n v="4271"/>
    <n v="46333"/>
    <n v="9.2180519279999995"/>
    <n v="7173"/>
    <n v="66473"/>
    <n v="10.79084741"/>
    <s v="85 distinct submitters, including Health Centers, Health Depts, Hospitals, Animal Control Centers, PH Labs, Pediatric Offices, etc. use ETOR (web) to PH State Lab; 0 for ETOR (HL7) to State PH Lab."/>
    <n v="0"/>
    <n v="0"/>
    <n v="9"/>
    <n v="14"/>
    <m/>
  </r>
  <r>
    <s v="MI"/>
    <s v="ELC BP3 Health Information Systems Performance Measures (C1, CARES, ED, EDE, DMI(C2))"/>
    <n v="3"/>
    <x v="1"/>
    <s v="STARLIMS"/>
    <s v="STARLIMS"/>
    <s v="STARLIMS"/>
    <s v="STARLIMS"/>
    <x v="23"/>
    <n v="10.5"/>
    <n v="10.5"/>
    <n v="10.5"/>
    <n v="10.5"/>
    <m/>
    <m/>
    <m/>
    <m/>
    <m/>
    <s v="Some"/>
    <s v="Some"/>
    <s v="Some"/>
    <s v="Some"/>
    <s v="No"/>
    <s v="Yes"/>
    <s v="Yes"/>
    <s v="Yes"/>
    <s v="Yes"/>
    <s v="Yes"/>
    <s v="v12"/>
    <s v="v12"/>
    <s v="v12"/>
    <s v="v12"/>
    <s v="v12"/>
    <d v="2022-12-31T00:00:00"/>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AK, 11/23: Upgrade process to STARLIMS v12 is going slow and steady. Their version 10.5 was very customized, so they're taking care to evaluate what customizations are required vs. which they can do without in new upgraded LIMs version. "/>
    <n v="5167"/>
    <n v="49089"/>
    <n v="10.52577971"/>
    <n v="8213"/>
    <n v="76838"/>
    <n v="10.688721729999999"/>
    <s v="91 distinct submitters, including Health Centers, Health Depts, Hospitals, Animal Control Centers, PH Labs, Pediatric Offices, etc. use ETOR (web) to PH State Lab.  0 for ETOR (HL7) to State PH Lab."/>
    <n v="0"/>
    <n v="0"/>
    <n v="9"/>
    <n v="7"/>
    <m/>
  </r>
  <r>
    <s v="MN"/>
    <s v="ELC BP3 Health Information Systems Performance Measures (C1, CARES, ED, EDE, DMI(C2))"/>
    <n v="1"/>
    <x v="1"/>
    <s v="STARLIMS"/>
    <s v="STARLIMS"/>
    <s v="STARLIMS"/>
    <s v="STARLIMS"/>
    <x v="23"/>
    <n v="10.5"/>
    <n v="10.5"/>
    <n v="10.5"/>
    <n v="10.5"/>
    <m/>
    <m/>
    <m/>
    <m/>
    <m/>
    <s v="Some"/>
    <s v="Some"/>
    <s v="Some"/>
    <s v="Some"/>
    <s v="No"/>
    <s v="Yes"/>
    <s v="Yes"/>
    <s v="Yes"/>
    <s v="Yes"/>
    <s v="Yes"/>
    <s v="v12"/>
    <s v="v12"/>
    <s v="v12"/>
    <s v="v12"/>
    <s v="v12"/>
    <d v="2022-12-31T00:00:00"/>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Homegrown application"/>
    <x v="1"/>
    <s v="Just kicked off plans to go through a business upgrade to version 12, should take most of 2022 to upgrade.       Notes added by KP during Q1 call:  Immunization Registry Update: working on a one way feed currently from MDSS to the immunization registry. There is an area on the form on MDSS for 3 conditions where a button can be clicked to query the immunization registry system for past immunization history. Would like the immunization registry to be able to query MDSS for Hep B cases. The existing immunization registry parameters can be adjusted once there is a COVID-19 vaccine.         Q2 notes: Starlims is a data capture utility. Can browse for output of instrument and pull into LIMS, but no seamless transfer of data for Starlims. Can also buy a third party product (Data Innovations) to append to the system to have a true instruments interface, but that is planned for the future. Piloting ETOR now with an agency in the UP."/>
    <n v="291"/>
    <n v="28126"/>
    <n v="1.03462988"/>
    <n v="2569"/>
    <n v="26929"/>
    <n v="9.5399012219999992"/>
    <s v="No systems at this time"/>
    <n v="0"/>
    <n v="0"/>
    <n v="11"/>
    <n v="0"/>
    <m/>
  </r>
  <r>
    <s v="MN"/>
    <s v="ELC BP3 Health Information Systems Performance Measures (C1, CARES, ED, EDE, DMI(C2))"/>
    <n v="2"/>
    <x v="8"/>
    <s v="Harvest (Orchard)"/>
    <s v="Harvest (Orchard)"/>
    <s v="Harvest (Orchard)"/>
    <s v="Harvest (Orchard)"/>
    <x v="16"/>
    <n v="11"/>
    <n v="11"/>
    <n v="11"/>
    <n v="11"/>
    <m/>
    <m/>
    <m/>
    <m/>
    <m/>
    <s v="Yes"/>
    <s v="Yes"/>
    <s v="Yes"/>
    <s v="Yes"/>
    <s v="Yes"/>
    <s v="Yes"/>
    <s v="Yes"/>
    <s v="Yes"/>
    <s v="Yes"/>
    <s v="Yes"/>
    <n v="13"/>
    <n v="13"/>
    <n v="13"/>
    <n v="13"/>
    <n v="13"/>
    <d v="2022-06-01T00:00:00"/>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Planned"/>
    <s v="currently working on ETOR, not dependent on LIMS upgrade &amp; trying to find partners for a pilot"/>
    <m/>
    <m/>
    <s v="Planned"/>
    <s v="In progress, not dependent on LIMS upgrade"/>
    <m/>
    <s v="Unchecked"/>
    <s v="Unchecked"/>
    <s v="Unchecked"/>
    <s v="Unchecked"/>
    <m/>
    <x v="2"/>
    <s v="Update: Orchard upgrade to version 12 is delayed--we have a version of 12 running on a test server but staff have not had a chance to test it.  Extending upgrade to the fall.    KP: _x0009_likely upgrading to version 12 within the next quarter. Upgraded Copia and servers.   Orchard is live. PHL have updated Orchard to include ask on order entry data and they are working to rollout ETOR (slowly) focusing on COVID and Flu for now. MEDSS staff continue to have weekly meetings with PHL Orchard team to stay informed of developments.    Update: 10/27/21: upgrade delayed new goal for Q1 2022  Still determining a pilot site for the HL7 ETOR while a contract is in place with the HIE in MN for the Web Portal ETOR. Lab is working with them and reviewing messages. Have identified a pilot site but testing has not begun. Aiming for a timeline of Feb 2022.     Update 01/24/22: Upgrade to version 12 or 13 of Orchard software delayed until after March 2022. Proof of concept testing of ETOR completed in fall 2021, but clinical partner not yet identified. "/>
    <n v="291"/>
    <n v="28126"/>
    <n v="1.03462988"/>
    <n v="2569"/>
    <n v="26929"/>
    <n v="9.5399012219999992"/>
    <s v="No systems at this time"/>
    <n v="0"/>
    <n v="0"/>
    <n v="11"/>
    <n v="0"/>
    <m/>
  </r>
  <r>
    <s v="MN"/>
    <s v="ELC BP3 Health Information Systems Performance Measures (C1, CARES, ED, EDE, DMI(C2))"/>
    <n v="3"/>
    <x v="8"/>
    <s v="Harvest (Orchard)"/>
    <s v="Harvest (Orchard)"/>
    <s v="Harvest (Orchard)"/>
    <s v="Harvest (Orchard)"/>
    <x v="16"/>
    <n v="11"/>
    <n v="11"/>
    <n v="11"/>
    <n v="11"/>
    <m/>
    <m/>
    <m/>
    <m/>
    <m/>
    <s v="Yes"/>
    <s v="Yes"/>
    <s v="Yes"/>
    <s v="Yes"/>
    <s v="Yes"/>
    <s v="Yes"/>
    <s v="Yes"/>
    <s v="Yes"/>
    <s v="Yes"/>
    <s v="Yes"/>
    <n v="13"/>
    <n v="13"/>
    <n v="13"/>
    <n v="13"/>
    <n v="13"/>
    <d v="2022-06-01T00:00:00"/>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Planned"/>
    <s v="currently working on ETOR, not dependent on LIMS upgrade &amp; trying to find partners for a pilot; AK: No partner identified yet."/>
    <m/>
    <m/>
    <s v="Planned"/>
    <s v="In progress, not dependent on LIMS upgrade"/>
    <m/>
    <s v="Unchecked"/>
    <s v="Unchecked"/>
    <s v="Unchecked"/>
    <s v="Unchecked"/>
    <m/>
    <x v="2"/>
    <s v="Update 4/20/22: IT project has started for upgrading Oarchard.  Likely moving to version 13 and defining scope of the upgrade--base upgrade vs. implementing some &quot;bells and whistles&quot; right away as part of the official IT project.     Update: Orchard upgrade to version 12 is delayed--we have a version of 12 running on a test server but staff have not had a chance to test it.  Extending upgrade to the fall.    KP: _x0009_likely upgrading to version 12 within the next quarter. Upgraded Copia and servers.   Orchard is live. PHL have updated Orchard to include ask on order entry data and they are working to rollout ETOR (slowly) focusing on COVID and Flu for now. MEDSS staff continue to have weekly meetings with PHL Orchard team to stay informed of developments.    Update: 10/27/21: upgrade delayed new goal for Q1 2022  Still determining a pilot site for the HL7 ETOR while a contract is in place with the HIE in MN for the Web Portal ETOR. Lab is working with them and reviewing messages. Have identified a pilot site but testing has not begun. Aiming for a timeline of Feb 2022.     Update 01/24/22: Upgrade to version 12 or 13 of Orchard software delayed until after March 2022. Proof of concept testing of ETOR completed in fall 2021, but clinical partner not yet identified. "/>
    <n v="511"/>
    <n v="38155"/>
    <n v="1.3392740139999999"/>
    <n v="3483"/>
    <n v="38743"/>
    <n v="8.9900110990000002"/>
    <s v="No systems/programs at the PHL with ETOR interfaces."/>
    <n v="0"/>
    <n v="0"/>
    <n v="12"/>
    <n v="0"/>
    <m/>
  </r>
  <r>
    <s v="MO"/>
    <s v="ELC BP3 Health Information Systems Performance Measures (C1, CARES, ED, EDE, DMI(C2))"/>
    <n v="1"/>
    <x v="7"/>
    <s v="OpenELIS"/>
    <s v="OpenELIS"/>
    <s v="OpenELIS"/>
    <s v="OpenELIS"/>
    <x v="24"/>
    <s v="3.6.8.3"/>
    <s v="3.6.8.3"/>
    <s v="3.6.8.3"/>
    <s v="3.6.8.3"/>
    <m/>
    <m/>
    <m/>
    <m/>
    <m/>
    <s v="No"/>
    <s v="No"/>
    <s v="Yes"/>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Checked"/>
    <s v="Planned"/>
    <s v="October 31, 2022 for Bidirectional ETOR feed"/>
    <m/>
    <m/>
    <s v="Yes"/>
    <m/>
    <s v="Both Electronic Ordering and Reporting"/>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n v="4134"/>
    <n v="19911"/>
    <n v="20.762392649999999"/>
    <n v="4134"/>
    <n v="29191"/>
    <n v="14.16189922"/>
    <s v="SPHL does not have any health care providers that are utilizing ETOR. Once the contracted is finalized and LWP expanded, we will begin working with our healthcare providers to start utilizing the Lab Web Portal for ordering all clinical tests. We will also start working with our pilot submitter to set up our first EMR interface. "/>
    <n v="0"/>
    <n v="0"/>
    <n v="0"/>
    <n v="0"/>
    <m/>
  </r>
  <r>
    <s v="MO"/>
    <s v="ELC BP3 Health Information Systems Performance Measures (C1, CARES, ED, EDE, DMI(C2))"/>
    <n v="2"/>
    <x v="7"/>
    <s v="OpenELIS"/>
    <s v="OpenELIS"/>
    <s v="OpenELIS"/>
    <s v="OpenELIS"/>
    <x v="24"/>
    <s v="3.6.8.3"/>
    <s v="3.6.8.3"/>
    <s v="3.6.8.3"/>
    <s v="3.6.8.3"/>
    <m/>
    <m/>
    <m/>
    <m/>
    <m/>
    <s v="No"/>
    <s v="No"/>
    <s v="Yes"/>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Checked"/>
    <s v="Planned"/>
    <s v="October 31, 2022 for Bidirectional ETOR feed"/>
    <m/>
    <m/>
    <s v="Yes"/>
    <m/>
    <s v="Both Electronic Ordering and Reporting"/>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n v="3387"/>
    <n v="29118"/>
    <n v="11.631980220000001"/>
    <n v="3387"/>
    <n v="29118"/>
    <n v="11.631980220000001"/>
    <s v="At this time, MSPHL does not have a fully implemented ETOR (HL7) interface with any of our providers. Once the contract with our ETOR vendor is finalized, ideally in March, we will begin the implementation with our pilot provider. "/>
    <n v="0"/>
    <n v="0"/>
    <n v="0"/>
    <n v="4"/>
    <m/>
  </r>
  <r>
    <s v="MO"/>
    <s v="ELC BP3 Health Information Systems Performance Measures (C1, CARES, ED, EDE, DMI(C2))"/>
    <n v="3"/>
    <x v="7"/>
    <s v="OpenELIS"/>
    <s v="OpenELIS"/>
    <s v="OpenELIS"/>
    <s v="OpenELIS"/>
    <x v="24"/>
    <s v="3.6.8.3"/>
    <s v="3.6.8.3"/>
    <s v="3.6.8.3"/>
    <s v="3.6.8.3"/>
    <m/>
    <m/>
    <m/>
    <m/>
    <m/>
    <s v="No"/>
    <s v="No"/>
    <s v="Yes"/>
    <s v="No"/>
    <s v="No"/>
    <s v="Yes"/>
    <s v="Yes"/>
    <s v="Yes"/>
    <s v="Yes"/>
    <s v="Yes"/>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Checked"/>
    <s v="Planned"/>
    <s v="October 31, 2022 for Bidirectional ETOR feed"/>
    <m/>
    <m/>
    <s v="Yes"/>
    <m/>
    <s v="Both Electronic Ordering and Reporting"/>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AK: In middle of updating LIMS systems currently. Will update version number on form or e-mail to EDX. "/>
    <n v="4836"/>
    <n v="53109"/>
    <n v="9.1058012769999994"/>
    <n v="4836"/>
    <n v="53109"/>
    <n v="9.1058012769999994"/>
    <s v="At this time, MO PHL does not have any established ETOR interfaces established. ETOR contract is in final stages of processing. Once finalized and signed, MO PHL will begin process of interfacing with pilot submitter. "/>
    <n v="0"/>
    <n v="0"/>
    <n v="0"/>
    <n v="6"/>
    <m/>
  </r>
  <r>
    <s v="MP"/>
    <s v="ELC BP3 Health Information Systems Performance Measures (C1, CARES, ED, EDE, DMI(C2))"/>
    <n v="1"/>
    <x v="7"/>
    <s v="OpenELIS"/>
    <s v="OpenELIS"/>
    <s v="OpenELIS"/>
    <s v="OpenELIS"/>
    <x v="24"/>
    <s v="3.6.8.3"/>
    <s v="3.6.8.3"/>
    <s v="3.6.8.3"/>
    <s v="3.6.8.3"/>
    <m/>
    <m/>
    <m/>
    <m/>
    <m/>
    <s v="No"/>
    <s v="No"/>
    <s v="Yes"/>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Checked"/>
    <s v="Planned"/>
    <s v="October 31, 2022 for Bidirectional ETOR feed"/>
    <m/>
    <m/>
    <s v="Yes"/>
    <m/>
    <s v="Both Electronic Ordering and Reporting"/>
    <s v="Checked"/>
    <s v="Unchecked"/>
    <s v="Unchecked"/>
    <s v="Unchecked"/>
    <m/>
    <x v="1"/>
    <s v="Contract with Data Innovations for instrument interfacing. SPHL has interfaced 4 ABI 7500 Fast Dx instruments for COVID-19 PCR testing, 2 Hologic Panthers, and 1 Abbott Architect. SPHL is in the process of beginning the interface to the DiaSorin Liaison XL for COVID-19 serology and other virology testing. SPHL will interface the majority of instruments that are capable of being interfaced.       Created a job within OpenElis for ELR. Daily, HL7 messages are created and sent to DPH for automatic ingestion of COVID-19 ELR into EpiTrax. HD is receiving COVID reports in HL7 2.5.1, but not for any other conditions.  SPHL will send other condition reporting via ELR once DPH surveillance system is able to ingest. DPH has access to SPHL LIMS to receive results of all reportable conditions.      Immunology transitioned successfully to OpenELIS version 2, 3.6.8.3, on July 1, 2021. Previous LIMS has been inactivated.     11/16/2021: Received approval from IT for the HL7 ETOR implementation"/>
    <m/>
    <m/>
    <m/>
    <m/>
    <m/>
    <m/>
    <m/>
    <n v="1"/>
    <n v="1"/>
    <n v="0"/>
    <n v="0"/>
    <m/>
  </r>
  <r>
    <s v="MP"/>
    <s v="ELC BP3 Health Information Systems Performance Measures (C1, CARES, ED, EDE, DMI(C2))"/>
    <n v="2"/>
    <x v="2"/>
    <s v="Other"/>
    <s v="Other"/>
    <s v="Other"/>
    <s v="Other"/>
    <x v="5"/>
    <m/>
    <m/>
    <m/>
    <m/>
    <s v="CareVue"/>
    <s v="CareVue"/>
    <s v="CareVue"/>
    <s v="Carevue (Medsphere)RPMS (Indian Health Services)"/>
    <s v="CareVue"/>
    <s v="Some"/>
    <s v="N/A"/>
    <s v="Some"/>
    <s v="Some"/>
    <s v="N/A"/>
    <s v="No"/>
    <s v="No"/>
    <s v="No"/>
    <s v="No"/>
    <s v="No"/>
    <m/>
    <m/>
    <m/>
    <m/>
    <m/>
    <m/>
    <m/>
    <m/>
    <m/>
    <m/>
    <s v="No"/>
    <s v="No"/>
    <s v="No"/>
    <s v="No"/>
    <s v="No"/>
    <m/>
    <m/>
    <m/>
    <m/>
    <m/>
    <m/>
    <m/>
    <m/>
    <m/>
    <m/>
    <m/>
    <m/>
    <m/>
    <m/>
    <m/>
    <m/>
    <m/>
    <m/>
    <m/>
    <m/>
    <s v="Yes"/>
    <s v="Other"/>
    <s v="HL7 2.3"/>
    <s v="No"/>
    <s v="No"/>
    <s v="No"/>
    <s v="Checked"/>
    <s v="Checked"/>
    <s v="Unchecked"/>
    <s v="Unchecked"/>
    <s v="N/A"/>
    <m/>
    <m/>
    <m/>
    <s v="No"/>
    <m/>
    <m/>
    <s v="Unchecked"/>
    <s v="Unchecked"/>
    <s v="Unchecked"/>
    <s v="Unchecked"/>
    <m/>
    <x v="2"/>
    <s v="12/2/2021 Update: Carevue went live Nov 1 2021.     KP: Current LIMS is RPMS (Indian Health Services). Targeting to move to CareVue LIMS in January 2021 Currently using RPMS IHS system EHR (all those components are being transitioned to new CareVue system). CareVue is an LIS. Separately, have an interface mechanism called data innovations that helps interface some devices one way with LIS. Third piece is ELR feeds coming in from the labs. Inventory system called Health Line linked to CareVue soon is the fourth component.  Current status of LIMS: documenting requirements needed from a lab perspective. Have had vendor discussions, but need to go into those discussions with a document of the lab's needs. Working with labs to list out the core outputs the labs need. Put a pause on continued vendor assessments until the requirements are well documented.        6/1: soft launch of CareVue on August 15, 2021 and full implementation by September  9/7: Plans to transition/implement CareVue by the end of October 2021. Biggest challenge for the transition is the Patient Registry Module (RCM) and have potential plans to overcome this challenge and fully implement the EHR. "/>
    <m/>
    <m/>
    <m/>
    <m/>
    <m/>
    <m/>
    <m/>
    <m/>
    <m/>
    <m/>
    <m/>
    <m/>
  </r>
  <r>
    <s v="MP"/>
    <s v="ELC BP3 Health Information Systems Performance Measures (C1, CARES, ED, EDE, DMI(C2))"/>
    <n v="3"/>
    <x v="2"/>
    <s v="Other"/>
    <s v="Other"/>
    <s v="Other"/>
    <s v="Other"/>
    <x v="5"/>
    <m/>
    <m/>
    <m/>
    <m/>
    <s v="CareVue"/>
    <s v="CareVue"/>
    <s v="CareVue"/>
    <s v="Carevue (Medsphere)RPMS (Indian Health Services)"/>
    <s v="CareVue"/>
    <s v="Some"/>
    <s v="N/A"/>
    <s v="Some"/>
    <s v="Some"/>
    <s v="N/A"/>
    <s v="No"/>
    <s v="No"/>
    <s v="No"/>
    <s v="No"/>
    <s v="No"/>
    <m/>
    <m/>
    <m/>
    <m/>
    <m/>
    <m/>
    <m/>
    <m/>
    <m/>
    <m/>
    <s v="No"/>
    <s v="No"/>
    <s v="No"/>
    <s v="No"/>
    <s v="No"/>
    <m/>
    <m/>
    <m/>
    <m/>
    <m/>
    <m/>
    <m/>
    <m/>
    <m/>
    <m/>
    <m/>
    <m/>
    <m/>
    <m/>
    <m/>
    <m/>
    <m/>
    <m/>
    <m/>
    <m/>
    <s v="Yes"/>
    <s v="HL7 2.3.1"/>
    <m/>
    <s v="No"/>
    <s v="No"/>
    <s v="No"/>
    <s v="Checked"/>
    <s v="Checked"/>
    <s v="Unchecked"/>
    <s v="Unchecked"/>
    <s v="N/A"/>
    <m/>
    <m/>
    <m/>
    <s v="No"/>
    <m/>
    <m/>
    <s v="Unchecked"/>
    <s v="Unchecked"/>
    <s v="Unchecked"/>
    <s v="Unchecked"/>
    <m/>
    <x v="2"/>
    <s v="12/2/2021 Update: Carevue went live Nov 1 2021.     KP: Current LIMS is RPMS (Indian Health Services). Targeting to move to CareVue LIMS in January 2021 Currently using RPMS IHS system EHR (all those components are being transitioned to new CareVue system). CareVue is an LIS. Separately, have an interface mechanism called data innovations that helps interface some devices one way with LIS. Third piece is ELR feeds coming in from the labs. Inventory system called Health Line linked to CareVue soon is the fourth component.  Current status of LIMS: documenting requirements needed from a lab perspective. Have had vendor discussions, but need to go into those discussions with a document of the lab's needs. Working with labs to list out the core outputs the labs need. Put a pause on continued vendor assessments until the requirements are well documented.        6/1: soft launch of CareVue on August 15, 2021 and full implementation by September  9/7: Plans to transition/implement CareVue by the end of October 2021. Biggest challenge for the transition is the Patient Registry Module (RCM) and have potential plans to overcome this challenge and fully implement the EHR.     AK, Q3: Interfaced all lab devices, except 2. It's going well and cuts down on data entry, but still a work in progress."/>
    <n v="0"/>
    <n v="0"/>
    <m/>
    <n v="0"/>
    <n v="0"/>
    <m/>
    <s v="CHCC PHLoratory receives electronic test ordering and reporting via CareVue and PowerBi. "/>
    <n v="0"/>
    <n v="1"/>
    <n v="0"/>
    <n v="0"/>
    <m/>
  </r>
  <r>
    <s v="MS"/>
    <s v="ELC BP3 Health Information Systems Performance Measures (C1, CARES, ED, EDE, DMI(C2))"/>
    <n v="1"/>
    <x v="5"/>
    <s v="Apollo"/>
    <s v="Apollo"/>
    <s v="Apollo"/>
    <s v="Apollo"/>
    <x v="25"/>
    <s v="8.0.2"/>
    <s v="8.0.2"/>
    <s v="8.0.2"/>
    <s v="8.0.2"/>
    <m/>
    <m/>
    <m/>
    <m/>
    <m/>
    <s v="Some"/>
    <s v="Some"/>
    <s v="Some"/>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Unchecked"/>
    <s v="Yes"/>
    <m/>
    <m/>
    <s v="Both Electronic Ordering and Reporting"/>
    <s v="Planned"/>
    <s v="Web portal for test orders for COVID?"/>
    <m/>
    <s v="Unchecked"/>
    <s v="Unchecked"/>
    <s v="Unchecked"/>
    <s v="Unchecked"/>
    <m/>
    <x v="2"/>
    <s v="KP: Trying to acquire web portal, also planning on expanding ETOR efforts this year.    YA: Currently selecting pilot sites for ETOR web portal. Continue to be in the early stages of implementing ETOR web portal. "/>
    <m/>
    <m/>
    <m/>
    <m/>
    <m/>
    <m/>
    <m/>
    <m/>
    <m/>
    <m/>
    <m/>
    <m/>
  </r>
  <r>
    <s v="MS"/>
    <s v="ELC BP3 Health Information Systems Performance Measures (C1, CARES, ED, EDE, DMI(C2))"/>
    <n v="2"/>
    <x v="5"/>
    <s v="Apollo"/>
    <s v="Apollo"/>
    <s v="Apollo"/>
    <s v="Apollo"/>
    <x v="25"/>
    <s v="8.0.2"/>
    <s v="8.0.2"/>
    <s v="8.0.2"/>
    <s v="8.0.2"/>
    <m/>
    <m/>
    <m/>
    <m/>
    <m/>
    <s v="Some"/>
    <s v="Some"/>
    <s v="Some"/>
    <s v="Some"/>
    <s v="Some"/>
    <s v="No"/>
    <s v="No"/>
    <s v="No"/>
    <s v="No"/>
    <s v="No"/>
    <m/>
    <m/>
    <m/>
    <m/>
    <m/>
    <m/>
    <m/>
    <m/>
    <m/>
    <m/>
    <s v="Yes"/>
    <s v="Yes"/>
    <s v="Yes"/>
    <s v="Yes"/>
    <s v="Yes"/>
    <m/>
    <m/>
    <m/>
    <m/>
    <m/>
    <m/>
    <m/>
    <m/>
    <m/>
    <m/>
    <d v="2023-07-01T00:00:00"/>
    <d v="2023-07-01T00:00:00"/>
    <d v="2023-07-01T00:00:00"/>
    <d v="2023-07-01T00:00:00"/>
    <d v="2023-07-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Unchecked"/>
    <s v="Yes"/>
    <m/>
    <m/>
    <s v="Both Electronic Ordering and Reporting"/>
    <s v="Planned"/>
    <s v="Web portal for test orders for COVID?"/>
    <m/>
    <s v="Unchecked"/>
    <s v="Unchecked"/>
    <s v="Unchecked"/>
    <s v="Unchecked"/>
    <m/>
    <x v="2"/>
    <s v="KP: Trying to acquire web portal, also planning on expanding ETOR efforts this year.    YA: Currently selecting pilot sites for ETOR web portal. Continue to be in the early stages of implementing ETOR web portal.     YA (12/15): MS has plans to transition to a new LIMS. The RFP has been posted and will select a vendor in the new year. Aiming for transition to the new LIMS by July 2023. New LIMS can either be Apollo's Cloud-based LIMS or a completely new vendor. Also pilot sites have been selected and some testing has begun but a portal has not been set-up yet. Initially portal will be for COVID but then expand to all other conditions. Work for web portal is also dependent on type of LIMS vendor MS selects. "/>
    <n v="24097"/>
    <n v="42894"/>
    <n v="56.178020240000002"/>
    <n v="24097"/>
    <n v="42894"/>
    <n v="56.178020240000002"/>
    <s v="Apollo LIMS"/>
    <m/>
    <n v="1"/>
    <m/>
    <n v="0"/>
    <m/>
  </r>
  <r>
    <s v="MS"/>
    <s v="ELC BP3 Health Information Systems Performance Measures (C1, CARES, ED, EDE, DMI(C2))"/>
    <n v="3"/>
    <x v="5"/>
    <s v="Apollo"/>
    <s v="Apollo"/>
    <s v="Apollo"/>
    <s v="Apollo"/>
    <x v="25"/>
    <s v="8.0.2"/>
    <s v="8.0.2"/>
    <s v="8.0.2"/>
    <s v="8.0.2"/>
    <m/>
    <m/>
    <m/>
    <m/>
    <m/>
    <s v="Some"/>
    <s v="Some"/>
    <s v="Some"/>
    <s v="Some"/>
    <s v="Some"/>
    <s v="No"/>
    <s v="No"/>
    <s v="No"/>
    <s v="No"/>
    <s v="No"/>
    <m/>
    <m/>
    <m/>
    <m/>
    <m/>
    <m/>
    <m/>
    <m/>
    <m/>
    <m/>
    <s v="Yes"/>
    <s v="Yes"/>
    <s v="Yes"/>
    <s v="Yes"/>
    <s v="Yes"/>
    <s v="EPIC Beaker"/>
    <s v="EPIC Beaker"/>
    <s v="EPIC Beaker"/>
    <s v="EPIC Beaker"/>
    <s v="EPIC Beaker"/>
    <m/>
    <m/>
    <m/>
    <m/>
    <m/>
    <d v="2023-06-01T00:00:00"/>
    <d v="2023-06-01T00:00:00"/>
    <d v="2023-06-01T00:00:00"/>
    <d v="2023-06-01T00:00:00"/>
    <d v="2023-06-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Unchecked"/>
    <s v="Yes"/>
    <m/>
    <m/>
    <s v="Both Electronic Ordering and Reporting"/>
    <s v="Planned"/>
    <s v="Web portal for test orders for COVID?"/>
    <m/>
    <s v="Unchecked"/>
    <s v="Unchecked"/>
    <s v="Unchecked"/>
    <s v="Unchecked"/>
    <m/>
    <x v="2"/>
    <s v="KP: Trying to acquire web portal, also planning on expanding ETOR efforts this year.    YA: Currently selecting pilot sites for ETOR web portal. Continue to be in the early stages of implementing ETOR web portal.     YA (12/15): MS has plans to transition to a new LIMS. The RFP has been posted and will select a vendor in the new year. Aiming for transition to the new LIMS by July 2023. New LIMS can either be Apollo's Cloud-based LIMS or a completely new vendor. Also pilot sites have been selected and some testing has begun but a portal has not been set-up yet. Initially portal will be for COVID but then expand to all other conditions. Work for web portal is also dependent on type of LIMS vendor MS selects.     AK, Q4: MS team looked in to setting up a web portal for COVID, but did not complete that project after the initial waves settled down."/>
    <n v="16049"/>
    <n v="32301"/>
    <n v="49.685768240000002"/>
    <n v="16049"/>
    <n v="32301"/>
    <n v="49.685768240000002"/>
    <n v="1"/>
    <n v="0"/>
    <n v="1"/>
    <n v="0"/>
    <n v="0"/>
    <m/>
  </r>
  <r>
    <s v="MT"/>
    <s v="ELC BP3 Health Information Systems Performance Measures (C1, CARES, ED, EDE, DMI(C2))"/>
    <n v="1"/>
    <x v="8"/>
    <s v="Harvest (Orchard)"/>
    <s v="Harvest (Orchard)"/>
    <s v="Harvest (Orchard)"/>
    <s v="Harvest (Orchard)"/>
    <x v="6"/>
    <n v="12"/>
    <n v="12"/>
    <n v="12"/>
    <n v="12"/>
    <m/>
    <m/>
    <m/>
    <m/>
    <m/>
    <s v="Some"/>
    <s v="Some"/>
    <s v="Some"/>
    <s v="No"/>
    <s v="No"/>
    <s v="No"/>
    <s v="No"/>
    <s v="No"/>
    <s v="No"/>
    <s v="No"/>
    <m/>
    <m/>
    <m/>
    <m/>
    <m/>
    <m/>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5.1"/>
    <s v="No"/>
    <s v="Checked"/>
    <s v="Checked"/>
    <s v="Checked"/>
    <s v="Checked"/>
    <s v="Yes"/>
    <m/>
    <m/>
    <s v="Both Electronic Ordering and Reporting"/>
    <s v="Yes"/>
    <m/>
    <s v="Both Electronic Ordering and Reporting"/>
    <s v="Unchecked"/>
    <s v="Unchecked"/>
    <s v="Checked"/>
    <s v="Unchecked"/>
    <m/>
    <x v="1"/>
    <s v="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
    <n v="2808"/>
    <n v="68111"/>
    <n v="4.1226820919999998"/>
    <n v="68111"/>
    <n v="68111"/>
    <n v="100"/>
    <s v="All systems"/>
    <n v="1"/>
    <n v="1"/>
    <n v="8"/>
    <n v="0"/>
    <m/>
  </r>
  <r>
    <s v="MT"/>
    <s v="ELC BP3 Health Information Systems Performance Measures (C1, CARES, ED, EDE, DMI(C2))"/>
    <n v="2"/>
    <x v="8"/>
    <s v="Harvest (Orchard)"/>
    <s v="Harvest (Orchard)"/>
    <s v="Harvest (Orchard)"/>
    <s v="Harvest (Orchard)"/>
    <x v="6"/>
    <n v="12"/>
    <n v="12"/>
    <n v="12"/>
    <n v="12"/>
    <m/>
    <m/>
    <m/>
    <m/>
    <m/>
    <s v="Some"/>
    <s v="Some"/>
    <s v="Some"/>
    <s v="No"/>
    <s v="No"/>
    <s v="No"/>
    <s v="No"/>
    <s v="No"/>
    <s v="No"/>
    <s v="No"/>
    <m/>
    <m/>
    <m/>
    <m/>
    <m/>
    <m/>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5.1"/>
    <s v="No"/>
    <s v="Checked"/>
    <s v="Checked"/>
    <s v="Checked"/>
    <s v="Checked"/>
    <s v="Yes"/>
    <m/>
    <m/>
    <s v="Both Electronic Ordering and Reporting"/>
    <s v="Yes"/>
    <m/>
    <s v="Both Electronic Ordering and Reporting"/>
    <s v="Unchecked"/>
    <s v="Unchecked"/>
    <s v="Checked"/>
    <s v="Unchecked"/>
    <m/>
    <x v="1"/>
    <s v="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
    <n v="2843"/>
    <n v="43243"/>
    <n v="6.5744744810000002"/>
    <n v="43243"/>
    <n v="43243"/>
    <n v="100"/>
    <s v="All programs"/>
    <n v="1"/>
    <n v="2"/>
    <n v="20"/>
    <n v="0"/>
    <m/>
  </r>
  <r>
    <s v="MT"/>
    <s v="ELC BP3 Health Information Systems Performance Measures (C1, CARES, ED, EDE, DMI(C2))"/>
    <n v="3"/>
    <x v="8"/>
    <s v="Harvest (Orchard)"/>
    <s v="Harvest (Orchard)"/>
    <s v="Harvest (Orchard)"/>
    <s v="Harvest (Orchard)"/>
    <x v="6"/>
    <n v="12"/>
    <n v="12"/>
    <n v="12"/>
    <n v="12"/>
    <m/>
    <m/>
    <m/>
    <m/>
    <m/>
    <s v="Some"/>
    <s v="Some"/>
    <s v="Some"/>
    <s v="No"/>
    <s v="No"/>
    <s v="Yes"/>
    <s v="Yes"/>
    <s v="Yes"/>
    <s v="Yes"/>
    <s v="Yes"/>
    <n v="13"/>
    <n v="13"/>
    <n v="13"/>
    <n v="13"/>
    <n v="13"/>
    <d v="2022-05-18T00:00:00"/>
    <d v="2022-05-18T00:00:00"/>
    <d v="2022-05-18T00:00:00"/>
    <d v="2022-05-18T00:00:00"/>
    <d v="2022-05-18T00:00:00"/>
    <s v="Yes"/>
    <s v="Yes"/>
    <s v="Yes"/>
    <s v="Yes"/>
    <s v="Yes"/>
    <s v="Harvest (Orchard)"/>
    <s v="Harvest (Orchard)"/>
    <s v="Harvest (Orchard)"/>
    <s v="Harvest (Orchard)"/>
    <s v="Harvest (Orchard)"/>
    <m/>
    <m/>
    <m/>
    <m/>
    <m/>
    <d v="2023-05-31T00:00:00"/>
    <d v="2023-05-31T00:00:00"/>
    <d v="2023-05-31T00:00:00"/>
    <d v="2023-05-31T00:00:00"/>
    <d v="2023-05-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5.1"/>
    <s v="No"/>
    <s v="Checked"/>
    <s v="Checked"/>
    <s v="Checked"/>
    <s v="Checked"/>
    <s v="Yes"/>
    <m/>
    <m/>
    <s v="Both Electronic Ordering and Reporting"/>
    <s v="Yes"/>
    <m/>
    <s v="Both Electronic Ordering and Reporting"/>
    <s v="Unchecked"/>
    <s v="Unchecked"/>
    <s v="Checked"/>
    <s v="Unchecked"/>
    <m/>
    <x v="1"/>
    <s v="May move to Orchard's Enterprise Lab system (web-based), so would maybe replace Harvest LIMS. Still early in the approval process    Transition to the Orchard's Enterprise Lab system has been approved and currently in final contract phase. Plans to start work on this early next year (Feb 2022).    AK: MT team currently has 2 Orchard products, and hoping to add  web-based functionality and move away from Harvest. Anticipate starting the transition in March 2022, and project duration is estimated to be about 8-12 months."/>
    <n v="4370"/>
    <n v="26021"/>
    <n v="16.79412782"/>
    <n v="26021"/>
    <n v="26021"/>
    <n v="100"/>
    <s v="All of them"/>
    <n v="1"/>
    <n v="2"/>
    <n v="61"/>
    <n v="0"/>
    <m/>
  </r>
  <r>
    <s v="NC"/>
    <s v="ELC BP3 Health Information Systems Performance Measures (C1, CARES, ED, EDE, DMI(C2))"/>
    <n v="1"/>
    <x v="1"/>
    <s v="STARLIMS"/>
    <s v="STARLIMS"/>
    <s v="STARLIMS"/>
    <s v="STARLIMS"/>
    <x v="16"/>
    <n v="11"/>
    <n v="11"/>
    <n v="11"/>
    <n v="11"/>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Planned"/>
    <m/>
    <m/>
    <m/>
    <s v="Yes"/>
    <m/>
    <s v="Both Electronic Ordering and Reporting"/>
    <s v="Checked"/>
    <s v="Unchecked"/>
    <s v="Unchecked"/>
    <s v="Unchecked"/>
    <m/>
    <x v="0"/>
    <s v="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s plans to expand iConnect LWP for all conditions beyond COVID, and discussions with APHL are taking place. "/>
    <n v="38916"/>
    <n v="137927"/>
    <n v="28.21492529"/>
    <n v="8249"/>
    <n v="137921"/>
    <n v="5.9809601150000002"/>
    <s v="At SLPH, APHL LWP solution for COVID-19 only. Newborn Screening uses a custom electronic order system. "/>
    <m/>
    <m/>
    <m/>
    <m/>
    <m/>
  </r>
  <r>
    <s v="NC"/>
    <s v="ELC BP3 Health Information Systems Performance Measures (C1, CARES, ED, EDE, DMI(C2))"/>
    <n v="2"/>
    <x v="1"/>
    <s v="STARLIMS"/>
    <s v="STARLIMS"/>
    <s v="STARLIMS"/>
    <s v="STARLIMS"/>
    <x v="16"/>
    <n v="11"/>
    <n v="11"/>
    <n v="11"/>
    <n v="11"/>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Planned"/>
    <m/>
    <m/>
    <m/>
    <s v="Yes"/>
    <m/>
    <s v="Both Electronic Ordering and Reporting"/>
    <s v="Checked"/>
    <s v="Unchecked"/>
    <s v="Unchecked"/>
    <s v="Unchecked"/>
    <m/>
    <x v="0"/>
    <s v="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d plans to expand iConnect LWP for all conditions beyond COVID, and discussions with APHL are taking place. "/>
    <n v="40151"/>
    <n v="141930"/>
    <n v="28.28929754"/>
    <n v="6915"/>
    <n v="141930"/>
    <n v="4.8721200590000002"/>
    <s v="At SLPH, APHL LWP solution for COVID-19 only. Newborn Screening uses a custom electronic order system."/>
    <n v="0"/>
    <n v="0"/>
    <n v="3"/>
    <n v="66"/>
    <m/>
  </r>
  <r>
    <s v="NC"/>
    <s v="ELC BP3 Health Information Systems Performance Measures (C1, CARES, ED, EDE, DMI(C2))"/>
    <n v="3"/>
    <x v="1"/>
    <s v="STARLIMS"/>
    <s v="STARLIMS"/>
    <s v="STARLIMS"/>
    <s v="STARLIMS"/>
    <x v="16"/>
    <n v="11"/>
    <n v="11"/>
    <n v="11"/>
    <n v="11"/>
    <m/>
    <m/>
    <m/>
    <m/>
    <m/>
    <s v="Yes"/>
    <s v="Yes"/>
    <s v="Yes"/>
    <s v="Yes"/>
    <s v="Yes"/>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Unchecked"/>
    <s v="Planned"/>
    <m/>
    <m/>
    <m/>
    <s v="Yes"/>
    <m/>
    <s v="Both Electronic Ordering and Reporting"/>
    <s v="Checked"/>
    <s v="Unchecked"/>
    <s v="Unchecked"/>
    <s v="Unchecked"/>
    <m/>
    <x v="0"/>
    <s v="Web Portal Use: HIE will interface with some local HD EMRs and the LWP will send result to HIE. So for some, the LWP is in the middle of the process. For those with no agreement with HIE, the LWP will interface with the EMRs. The LWP will be for all tests in the lab, not just Covid    Currently planning to do an evaluation of the LIMS to prepare for the HL7 ETOR implementation and interfacing the web portal into the LIMs. Have continued plans to expand iConnect LWP for all conditions beyond COVID, and discussions with APHL are taking place.     AK, Q3: In final stage of contracting with APHL for ETOR solution. Had gone through all state approvers, so expecting to get signature by end of the week and then will have a project kick-off. Will schedule kick-off with APHL as soon as they're available. "/>
    <n v="33157"/>
    <n v="133612"/>
    <n v="24.815884799999999"/>
    <n v="1945"/>
    <n v="133612"/>
    <n v="1.455707571"/>
    <s v="At SLPH, APHL LWP solution for COVID-19 only. Newborn Screening uses a custom electronic order system."/>
    <n v="0"/>
    <n v="0"/>
    <n v="3"/>
    <n v="66"/>
    <m/>
  </r>
  <r>
    <s v="ND"/>
    <s v="ELC BP3 Health Information Systems Performance Measures (C1, CARES, ED, EDE, DMI(C2))"/>
    <n v="1"/>
    <x v="1"/>
    <s v="STARLIMS"/>
    <s v="STARLIMS"/>
    <s v="STARLIMS"/>
    <s v="STARLIMS"/>
    <x v="13"/>
    <s v="v12"/>
    <s v="v12"/>
    <s v="v12"/>
    <s v="v12"/>
    <m/>
    <m/>
    <m/>
    <m/>
    <m/>
    <s v="Some"/>
    <s v="Some"/>
    <s v="Some"/>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5.1"/>
    <s v="Yes, HL7 2.3.1"/>
    <s v="Checked"/>
    <s v="Checked"/>
    <s v="Checked"/>
    <s v="Unchecked"/>
    <s v="Yes"/>
    <m/>
    <m/>
    <s v="Both Electronic Ordering and Reporting"/>
    <s v="Yes"/>
    <m/>
    <s v="Both Electronic Ordering and Reporting"/>
    <s v="Checked"/>
    <s v="Unchecked"/>
    <s v="Unchecked"/>
    <s v="Unchecked"/>
    <m/>
    <x v="1"/>
    <s v="2 tertiary hospitals, a reference lab, and 2 smaller practices are connected for HL7 ETOR. Most ETOR is flowing through HIN. Leasing out EHRs so critical access hospitals are also getting ETOR capabilities. So may have one connection with a system, but it covers multiple locations"/>
    <n v="19116"/>
    <n v="206235"/>
    <n v="9.2690377480000006"/>
    <n v="178536"/>
    <n v="206235"/>
    <n v="86.569205030000006"/>
    <s v="Abbott Starlims and the APHL Laboratory Web Portal "/>
    <n v="28"/>
    <n v="1"/>
    <n v="41"/>
    <n v="23"/>
    <m/>
  </r>
  <r>
    <s v="ND"/>
    <s v="ELC BP3 Health Information Systems Performance Measures (C1, CARES, ED, EDE, DMI(C2))"/>
    <n v="2"/>
    <x v="1"/>
    <s v="STARLIMS"/>
    <s v="STARLIMS"/>
    <s v="STARLIMS"/>
    <s v="STARLIMS"/>
    <x v="13"/>
    <s v="v12"/>
    <s v="v12"/>
    <s v="v12"/>
    <s v="v12"/>
    <m/>
    <m/>
    <m/>
    <m/>
    <m/>
    <s v="Some"/>
    <s v="Some"/>
    <s v="Some"/>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5.1"/>
    <s v="Yes, HL7 2.3.1"/>
    <s v="Checked"/>
    <s v="Checked"/>
    <s v="Checked"/>
    <s v="Unchecked"/>
    <s v="Yes"/>
    <m/>
    <m/>
    <s v="Both Electronic Ordering and Reporting"/>
    <s v="Yes"/>
    <m/>
    <s v="Both Electronic Ordering and Reporting"/>
    <s v="Checked"/>
    <s v="Unchecked"/>
    <s v="Unchecked"/>
    <s v="Unchecked"/>
    <m/>
    <x v="1"/>
    <s v="2 tertiary hospitals, a reference lab, and 2 smaller practices are connected for HL7 ETOR. Most ETOR is flowing through HIN. Leasing out EHRs so critical access hospitals are also getting ETOR capabilities. So may have one connection with a system, but it covers multiple locations"/>
    <n v="22281"/>
    <n v="213680"/>
    <n v="10.427274430000001"/>
    <n v="206720"/>
    <n v="213680"/>
    <n v="96.742792960000003"/>
    <s v="1. Starlims  2. Lab Web Portal- Hosted by iConnect."/>
    <n v="31"/>
    <n v="1"/>
    <n v="41"/>
    <n v="23"/>
    <m/>
  </r>
  <r>
    <s v="ND"/>
    <s v="ELC BP3 Health Information Systems Performance Measures (C1, CARES, ED, EDE, DMI(C2))"/>
    <n v="3"/>
    <x v="1"/>
    <s v="STARLIMS"/>
    <s v="STARLIMS"/>
    <s v="STARLIMS"/>
    <s v="STARLIMS"/>
    <x v="13"/>
    <s v="v12"/>
    <s v="v12"/>
    <s v="v12"/>
    <s v="v12"/>
    <m/>
    <m/>
    <m/>
    <m/>
    <m/>
    <s v="Some"/>
    <s v="Some"/>
    <s v="Some"/>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5.1"/>
    <s v="Yes, HL7 2.3.1"/>
    <s v="Checked"/>
    <s v="Checked"/>
    <s v="Checked"/>
    <s v="Unchecked"/>
    <s v="Yes"/>
    <m/>
    <m/>
    <s v="Both Electronic Ordering and Reporting"/>
    <s v="Yes"/>
    <m/>
    <s v="Both Electronic Ordering and Reporting"/>
    <s v="Checked"/>
    <s v="Unchecked"/>
    <s v="Unchecked"/>
    <s v="Unchecked"/>
    <m/>
    <x v="1"/>
    <s v="2 tertiary hospitals, a reference lab, and 2 smaller practices are connected for HL7 ETOR. Most ETOR is flowing through HIN. Leasing out EHRs so critical access hospitals are also getting ETOR capabilities. So may have one connection with a system, but it covers multiple locations"/>
    <n v="8617"/>
    <n v="80291"/>
    <n v="10.73221158"/>
    <n v="76351"/>
    <n v="80291"/>
    <n v="95.092849760000007"/>
    <s v="Starlims  Lab Web Portal- hosted by iConnect"/>
    <n v="37"/>
    <n v="1"/>
    <n v="41"/>
    <n v="23"/>
    <m/>
  </r>
  <r>
    <s v="NE"/>
    <s v="ELC BP3 Health Information Systems Performance Measures (C1, CARES, ED, EDE, DMI(C2))"/>
    <n v="1"/>
    <x v="9"/>
    <s v="SunQuest"/>
    <s v="SunQuest"/>
    <s v="SunQuest"/>
    <s v="SunQuest"/>
    <x v="26"/>
    <s v="8.1.1005"/>
    <s v="8.1.1005"/>
    <s v="8.1.1005"/>
    <s v="8.1.1005"/>
    <m/>
    <m/>
    <m/>
    <m/>
    <m/>
    <s v="Some"/>
    <s v="Some"/>
    <s v="Some"/>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in-house"/>
    <x v="1"/>
    <s v="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
    <n v="29400"/>
    <n v="30000"/>
    <n v="98"/>
    <n v="29400"/>
    <n v="30000"/>
    <n v="98"/>
    <s v="Nebraska PHL"/>
    <n v="0"/>
    <n v="1"/>
    <n v="51"/>
    <n v="1"/>
    <m/>
  </r>
  <r>
    <s v="NE"/>
    <s v="ELC BP3 Health Information Systems Performance Measures (C1, CARES, ED, EDE, DMI(C2))"/>
    <n v="2"/>
    <x v="9"/>
    <s v="SunQuest"/>
    <s v="SunQuest"/>
    <s v="SunQuest"/>
    <s v="SunQuest"/>
    <x v="26"/>
    <s v="8.1.1005"/>
    <s v="8.1.1005"/>
    <s v="8.1.1005"/>
    <s v="8.1.1005"/>
    <m/>
    <m/>
    <m/>
    <m/>
    <m/>
    <s v="Some"/>
    <s v="Some"/>
    <s v="Some"/>
    <s v="Some"/>
    <s v="Some"/>
    <s v="Yes"/>
    <s v="Yes"/>
    <s v="Yes"/>
    <s v="Yes"/>
    <s v="Yes"/>
    <n v="10"/>
    <n v="10"/>
    <n v="10"/>
    <n v="10"/>
    <n v="10"/>
    <d v="2022-06-30T00:00:00"/>
    <d v="2022-06-30T00:00:00"/>
    <d v="2022-06-30T00:00:00"/>
    <d v="2022-06-30T00:00:00"/>
    <d v="2022-06-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in-house"/>
    <x v="1"/>
    <s v="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
    <n v="92552"/>
    <n v="97423"/>
    <n v="95.00015397"/>
    <n v="97423"/>
    <n v="97423"/>
    <n v="100"/>
    <s v="Nebraska PHL"/>
    <n v="0"/>
    <n v="1"/>
    <n v="51"/>
    <n v="1"/>
    <m/>
  </r>
  <r>
    <s v="NE"/>
    <s v="ELC BP3 Health Information Systems Performance Measures (C1, CARES, ED, EDE, DMI(C2))"/>
    <n v="3"/>
    <x v="9"/>
    <s v="SunQuest"/>
    <s v="SunQuest"/>
    <s v="SunQuest"/>
    <s v="SunQuest"/>
    <x v="26"/>
    <s v="8.1.1005"/>
    <s v="8.1.1005"/>
    <s v="8.1.1005"/>
    <s v="8.1.1005"/>
    <m/>
    <m/>
    <m/>
    <m/>
    <m/>
    <s v="Some"/>
    <s v="Some"/>
    <s v="Some"/>
    <s v="Some"/>
    <s v="Some"/>
    <s v="Yes"/>
    <s v="Yes"/>
    <s v="Yes"/>
    <s v="Yes"/>
    <s v="Yes"/>
    <n v="10"/>
    <n v="10"/>
    <n v="10"/>
    <n v="10"/>
    <n v="10"/>
    <d v="2022-06-30T00:00:00"/>
    <d v="2022-06-30T00:00:00"/>
    <d v="2022-06-30T00:00:00"/>
    <d v="2022-06-30T00:00:00"/>
    <d v="2022-06-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Both Electronic Ordering and Reporting"/>
    <s v="Yes"/>
    <m/>
    <s v="Both Electronic Ordering and Reporting"/>
    <s v="Unchecked"/>
    <s v="Unchecked"/>
    <s v="Unchecked"/>
    <s v="Checked"/>
    <s v="in-house"/>
    <x v="1"/>
    <s v="NUlirt system is a web portal but is also interfaced with One World, Charles Drew, Lincoln-Lancaster PHD, Central Nebraska PHD bidirectionally. Allows electronic ordering via HL7 and puts everything into SunQuest. Ordering entity can view results via Fax or email. Other facilities (other than that one FQHC) log into NUlirt and order tests manually and can go online and view the results. FQHC has multiple sites and ETOR system can interact with their EHR and manage patients in their home or affiliated clinic. Bidirectional interface. Interfaces with SunQuest, NEDSS, CDC (PHLIP, LIMSi/LRN), NEHII, Campus LIMS, and device interfaces for some antigen tests, etc.    "/>
    <n v="44122"/>
    <n v="46445"/>
    <n v="94.998385189999993"/>
    <n v="44122"/>
    <n v="46445"/>
    <n v="94.998385189999993"/>
    <s v="Nebraska PHL"/>
    <n v="0"/>
    <n v="1"/>
    <n v="51"/>
    <n v="1"/>
    <m/>
  </r>
  <r>
    <s v="NH"/>
    <s v="ELC BP3 Health Information Systems Performance Measures (C1, CARES, ED, EDE, DMI(C2))"/>
    <n v="1"/>
    <x v="0"/>
    <s v="Horizon (ChemWare)"/>
    <s v="Horizon (ChemWare)"/>
    <s v="Horizon (ChemWare)"/>
    <s v="Horizon (ChemWare)"/>
    <x v="27"/>
    <n v="12.6"/>
    <n v="12.6"/>
    <n v="12.6"/>
    <n v="12.6"/>
    <m/>
    <m/>
    <m/>
    <m/>
    <m/>
    <s v="Some"/>
    <s v="Some"/>
    <s v="Some"/>
    <s v="Some"/>
    <s v="No"/>
    <s v="Yes"/>
    <s v="Yes"/>
    <s v="Yes"/>
    <s v="Yes"/>
    <s v="Yes"/>
    <s v="v12.9"/>
    <s v="v12.9"/>
    <s v="v12.9"/>
    <s v="v12.9"/>
    <s v="v12.9"/>
    <d v="2022-06-21T00:00:00"/>
    <d v="2022-06-21T00:00:00"/>
    <d v="2022-06-21T00:00:00"/>
    <d v="2022-06-21T00:00:00"/>
    <d v="2022-06-2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Planned"/>
    <m/>
    <m/>
    <m/>
    <s v="Yes"/>
    <m/>
    <s v="Both Electronic Ordering and Reporting"/>
    <s v="Unchecked"/>
    <s v="Checked"/>
    <s v="Unchecked"/>
    <s v="Unchecked"/>
    <m/>
    <x v="1"/>
    <s v="upgrade process:  12.9 in test. Migrating reports, Oracle considerations; effort if v 13 is chosen rather than 12.9. No decision has been made on 12.9 vs 13. The PHL staff who was leading this effort has dropped to part-time.     ETOR:  Project with DOC; awaiting DOC to choose a method of connectivity with SoNH network. Will resume when DOC ready.   The PHL staff who was leading this effort (B Baker) is leaving"/>
    <n v="27560"/>
    <n v="33876"/>
    <n v="81.355531940000006"/>
    <n v="32407"/>
    <n v="32562"/>
    <n v="99.523985010000004"/>
    <s v="Microbiology Testing Laboratory, Virology Testing Laboratory, Sexually Transmitted Infections Testing Laboratory, Arboviral Testing Laboratory , HIV Testing Laboratory    No Hospitals or PHLs have been onboarded for test ordering.  We currently have 182 Clients using LabOnline for receiving reports  We have ~62 clients (primarily Longterm care facilities, correctional facilities, visiting nurse associations, and local health departments) using LabOnline to order tests  "/>
    <n v="0"/>
    <n v="0"/>
    <n v="0"/>
    <n v="0"/>
    <m/>
  </r>
  <r>
    <s v="NH"/>
    <s v="ELC BP3 Health Information Systems Performance Measures (C1, CARES, ED, EDE, DMI(C2))"/>
    <n v="2"/>
    <x v="0"/>
    <s v="Horizon (ChemWare)"/>
    <s v="Horizon (ChemWare)"/>
    <s v="Horizon (ChemWare)"/>
    <s v="Horizon (ChemWare)"/>
    <x v="27"/>
    <n v="12.6"/>
    <n v="12.6"/>
    <n v="12.6"/>
    <n v="12.6"/>
    <m/>
    <m/>
    <m/>
    <m/>
    <m/>
    <s v="Some"/>
    <s v="Some"/>
    <s v="Some"/>
    <s v="Some"/>
    <s v="No"/>
    <s v="Yes"/>
    <s v="Yes"/>
    <s v="Yes"/>
    <s v="Yes"/>
    <s v="Yes"/>
    <s v="v12.9"/>
    <s v="v12.9"/>
    <s v="v12.9"/>
    <s v="v12.9"/>
    <s v="v12.9"/>
    <d v="2022-06-21T00:00:00"/>
    <d v="2022-06-21T00:00:00"/>
    <d v="2022-06-21T00:00:00"/>
    <d v="2022-06-21T00:00:00"/>
    <d v="2022-06-2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Planned"/>
    <s v="Pilot project slowed down when Dept of Corrections staff changed and method of connectivity between DHHS and DOC shifted to API from more traditional sFTP. "/>
    <m/>
    <m/>
    <s v="Yes"/>
    <m/>
    <s v="Both Electronic Ordering and Reporting"/>
    <s v="Unchecked"/>
    <s v="Checked"/>
    <s v="Unchecked"/>
    <s v="Unchecked"/>
    <m/>
    <x v="1"/>
    <s v="upgrade process:  12.9 in test. Migrating reports, A decision has been made on 12.9 vs 13. The PHL staff who was leading this effort has dropped to part-time and a new LIMS admin has been hired (W Lemothe).     ETOR:  Project with DOC; awaiting DOC to choose a method of connectivity with SoNH network. Will resume when DOC ready.   "/>
    <n v="32033"/>
    <n v="36977"/>
    <n v="86.629526459999994"/>
    <n v="67344"/>
    <n v="67564"/>
    <n v="99.674382809999997"/>
    <s v="Microbiology Testing Laboratory, Virology Testing Laboratory, Sexually Transmitted Infections Testing Laboratory, Arboviral Testing Laboratory , HIV Testing Laboratory.  Note:    For COVID Testing,  PHL has 122 facilities using the web portal for both submitting tests and receiving reports.  These facilities include nursing homes, long-term care facilities, state and federal prisons, visiting nurse programs, and local health departments.    For  STD programs, PHL has only two facilities, 2 local health departments, who submit samples and receive reports via our web-portal.           For samples submitted for epidemiological studies,  PHL has 17 hospital facilities who receive reports via  web portal   "/>
    <n v="0"/>
    <n v="0"/>
    <n v="0"/>
    <n v="0"/>
    <m/>
  </r>
  <r>
    <s v="NH"/>
    <s v="ELC BP3 Health Information Systems Performance Measures (C1, CARES, ED, EDE, DMI(C2))"/>
    <n v="3"/>
    <x v="0"/>
    <s v="Horizon (ChemWare)"/>
    <s v="Horizon (ChemWare)"/>
    <s v="Horizon (ChemWare)"/>
    <s v="Horizon (ChemWare)"/>
    <x v="27"/>
    <n v="12.6"/>
    <n v="12.6"/>
    <n v="12.6"/>
    <n v="12.6"/>
    <m/>
    <m/>
    <m/>
    <m/>
    <m/>
    <s v="Some"/>
    <s v="Some"/>
    <s v="Some"/>
    <s v="Some"/>
    <s v="No"/>
    <s v="Yes"/>
    <s v="Yes"/>
    <s v="Yes"/>
    <s v="Yes"/>
    <s v="Yes"/>
    <s v="v12.9"/>
    <s v="v12.9"/>
    <s v="v12.9"/>
    <s v="v12.9"/>
    <s v="v12.9"/>
    <d v="2022-06-21T00:00:00"/>
    <d v="2022-06-21T00:00:00"/>
    <d v="2022-06-21T00:00:00"/>
    <d v="2022-06-21T00:00:00"/>
    <d v="2022-06-2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Planned"/>
    <s v="Pilot project slowed down/stopped when Dept of Corrections staff changed and method of connectivity between DHHS and DOC shifted to API from more traditional sFTP.  Unsure whether we can expect DOC  to reengage; AK, Q4: Interest from health departments so NH team thinking of steering more towards them. No updates re: DOC"/>
    <m/>
    <m/>
    <s v="Yes"/>
    <m/>
    <s v="Both Electronic Ordering and Reporting"/>
    <s v="Unchecked"/>
    <s v="Checked"/>
    <s v="Unchecked"/>
    <s v="Unchecked"/>
    <m/>
    <x v="1"/>
    <s v="upgrade process:  12.9 in test. Migrating reports, A decision has been made on 12.9 vs 13. The PHL staff who was leading this effort has dropped to part-time and a new LIMS admin has been hired (W Lamothe).     ETOR:  Project with DOC; awaiting DOC to choose a method of connectivity with SoNH network. Will resume when DOC ready.   "/>
    <n v="16581"/>
    <n v="17567"/>
    <n v="94.387203279999994"/>
    <n v="19075"/>
    <n v="19129"/>
    <n v="99.717706100000001"/>
    <s v="Micro, Virology, STD, Arboviral, HIV"/>
    <n v="0"/>
    <n v="0"/>
    <n v="1"/>
    <n v="1"/>
    <m/>
  </r>
  <r>
    <s v="NJ"/>
    <s v="ELC BP3 Health Information Systems Performance Measures (C1, CARES, ED, EDE, DMI(C2))"/>
    <n v="1"/>
    <x v="8"/>
    <s v="Harvest (Orchard)"/>
    <s v="Harvest (Orchard)"/>
    <s v="Harvest (Orchard)"/>
    <s v="Harvest (Orchard)"/>
    <x v="28"/>
    <n v="10"/>
    <n v="10"/>
    <n v="10"/>
    <n v="10"/>
    <m/>
    <m/>
    <m/>
    <m/>
    <m/>
    <s v="Some"/>
    <s v="Some"/>
    <s v="Some"/>
    <s v="Some"/>
    <s v="Some"/>
    <s v="Yes"/>
    <s v="Yes"/>
    <s v="Yes"/>
    <s v="Yes"/>
    <s v="Yes"/>
    <s v="Copia/Sequoia"/>
    <s v="Copia/Sequoia"/>
    <s v="Copia/Sequoia"/>
    <s v="Copia/Sequoia"/>
    <s v="Copia/Sequoia"/>
    <d v="2022-06-06T00:00:00"/>
    <d v="2022-06-06T00:00:00"/>
    <d v="2022-06-06T00:00:00"/>
    <d v="2022-06-06T00:00:00"/>
    <d v="2022-06-06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5.1"/>
    <s v="In Process/Planned"/>
    <s v="Checked"/>
    <s v="Checked"/>
    <s v="Unchecked"/>
    <s v="Unchecked"/>
    <s v="Planned"/>
    <s v="Once we finish our LIMS upgrade, we plan to circle around and start implementing Bi-lateral HL7 interfaces for specific sites as requested."/>
    <m/>
    <m/>
    <s v="Yes"/>
    <m/>
    <s v="Both Electronic Ordering and Reporting"/>
    <s v="Unchecked"/>
    <s v="Unchecked"/>
    <s v="Checked"/>
    <s v="Unchecked"/>
    <m/>
    <x v="1"/>
    <s v="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
    <n v="7820"/>
    <n v="54105"/>
    <n v="14.45337769"/>
    <n v="0"/>
    <n v="54105"/>
    <n v="0"/>
    <s v="None as of Now"/>
    <n v="0"/>
    <n v="0"/>
    <n v="11"/>
    <n v="15"/>
    <m/>
  </r>
  <r>
    <s v="NJ"/>
    <s v="ELC BP3 Health Information Systems Performance Measures (C1, CARES, ED, EDE, DMI(C2))"/>
    <n v="2"/>
    <x v="8"/>
    <s v="Harvest (Orchard)"/>
    <s v="Harvest (Orchard)"/>
    <s v="Harvest (Orchard)"/>
    <s v="Harvest (Orchard)"/>
    <x v="28"/>
    <n v="10"/>
    <n v="10"/>
    <n v="10"/>
    <n v="10"/>
    <m/>
    <m/>
    <m/>
    <m/>
    <m/>
    <s v="Some"/>
    <s v="Some"/>
    <s v="Some"/>
    <s v="Some"/>
    <s v="Some"/>
    <s v="Yes"/>
    <s v="Yes"/>
    <s v="Yes"/>
    <s v="Yes"/>
    <s v="Yes"/>
    <s v="Copia/Sequoia"/>
    <s v="Copia/Sequoia"/>
    <s v="Copia/Sequoia"/>
    <s v="Copia/Sequoia"/>
    <s v="Copia/Sequoia"/>
    <d v="2022-06-06T00:00:00"/>
    <d v="2022-06-06T00:00:00"/>
    <d v="2022-06-06T00:00:00"/>
    <d v="2022-06-06T00:00:00"/>
    <d v="2022-06-06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5.1"/>
    <s v="In Process/Planned"/>
    <s v="Checked"/>
    <s v="Checked"/>
    <s v="Unchecked"/>
    <s v="Unchecked"/>
    <s v="Planned"/>
    <s v="Once we finish our LIMS upgrade, we plan to circle around and start implementing Bi-lateral HL7 interfaces for specific sites as requested."/>
    <m/>
    <m/>
    <s v="Yes"/>
    <m/>
    <s v="Both Electronic Ordering and Reporting"/>
    <s v="Unchecked"/>
    <s v="Unchecked"/>
    <s v="Checked"/>
    <s v="Unchecked"/>
    <m/>
    <x v="1"/>
    <s v="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
    <n v="18503"/>
    <n v="31488"/>
    <n v="58.76206809"/>
    <n v="0"/>
    <n v="31488"/>
    <n v="0"/>
    <s v="If &quot;Fully implemented&quot; is considered a bi-lateral HL7 interface between our LIMS and a providers EHR then, we currently do not have any interfaces built yet.  We do have plans to build out projects with certain providers once our LIMS is fully upgraded.  However, we do have 90% of our providers using our Online Ordering System."/>
    <n v="0"/>
    <n v="0"/>
    <n v="26"/>
    <n v="73"/>
    <m/>
  </r>
  <r>
    <s v="NJ"/>
    <s v="ELC BP3 Health Information Systems Performance Measures (C1, CARES, ED, EDE, DMI(C2))"/>
    <n v="3"/>
    <x v="8"/>
    <s v="Harvest (Orchard)"/>
    <s v="Harvest (Orchard)"/>
    <s v="Harvest (Orchard)"/>
    <s v="Harvest (Orchard)"/>
    <x v="28"/>
    <n v="10"/>
    <n v="10"/>
    <n v="10"/>
    <n v="10"/>
    <m/>
    <m/>
    <m/>
    <m/>
    <m/>
    <s v="Some"/>
    <s v="Some"/>
    <s v="Some"/>
    <s v="Some"/>
    <s v="Some"/>
    <s v="Yes"/>
    <s v="Yes"/>
    <s v="Yes"/>
    <s v="Yes"/>
    <s v="Yes"/>
    <s v="Copia/Sequoia"/>
    <s v="Copia/Sequoia"/>
    <s v="Copia/Sequoia"/>
    <s v="Copia/Sequoia"/>
    <s v="Copia/Sequoia"/>
    <d v="2023-01-31T00:00:00"/>
    <d v="2021-01-31T00:00:00"/>
    <d v="2023-01-31T00:00:00"/>
    <d v="2023-01-31T00:00:00"/>
    <d v="2023-01-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5.1"/>
    <s v="In Process/Planned"/>
    <s v="Checked"/>
    <s v="Checked"/>
    <s v="Unchecked"/>
    <s v="Unchecked"/>
    <s v="Planned"/>
    <s v="Once we finish our LIMS upgrade, we plan to circle around and start implementing Bi-lateral HL7 interfaces for specific sites as requested."/>
    <m/>
    <m/>
    <s v="Yes"/>
    <m/>
    <s v="Both Electronic Ordering and Reporting"/>
    <s v="Unchecked"/>
    <s v="Unchecked"/>
    <s v="Checked"/>
    <s v="Unchecked"/>
    <m/>
    <x v="1"/>
    <s v="PHEL has web portals for Communicable Disease Service staff to access Harvest.  Will be upgrading to a cloud based system (Sequoia and Copia  platform) still with orchard.        KP: Harvest is the lab portion, Copia is the reporting and online entering (ETOR) and Sequoia (lab tests and lab instruments) is technically replacing Harvest. Working to interface instruments as they are installed, so some integration is still realistic. Once Copia is onboarded May/June 2021, will upgrade messages to HL7 2.5.1. Still on track for Sequoia implementation in mid-2022.         Working in interfacing more and more lab instruments with the LIMS    YA: Copia has been completed and now working on Point of Care (POC) module and aimed to complete by the end of Jan 2022. Plan to start the Sequoia Enterprise module in 2022.     YA (11/05/2021): Working on upgrading/updating HL7 messages to 2.5.1     AK: Copia, NJ's outreach application (online ordering/reporting mechanism) is live. POC module will go live next week. Enterprise application (in-lab software upgrade) will start production in a couple weeks and anticipate completion is early 2023. Working with APHL and CDC to get Binex tests on 2.5, which will be live next week. As upgrade LIMS system, tests will be moved up to new system and will be pushing out 2.5.1 messages."/>
    <n v="23869"/>
    <n v="30167"/>
    <n v="79.122882619999999"/>
    <n v="0"/>
    <n v="30167"/>
    <n v="0"/>
    <s v="0 as of now."/>
    <n v="0"/>
    <n v="0"/>
    <n v="29"/>
    <n v="90"/>
    <m/>
  </r>
  <r>
    <s v="NM"/>
    <s v="ELC BP3 Health Information Systems Performance Measures (C1, CARES, ED, EDE, DMI(C2))"/>
    <n v="1"/>
    <x v="4"/>
    <s v="LabWare"/>
    <s v="LabWare"/>
    <s v="LabWare"/>
    <s v="LabWare"/>
    <x v="29"/>
    <n v="7.1"/>
    <n v="7.1"/>
    <n v="7.1"/>
    <n v="7.1"/>
    <m/>
    <m/>
    <m/>
    <m/>
    <m/>
    <s v="No"/>
    <s v="No"/>
    <s v="Some"/>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m/>
    <s v="Checked"/>
    <s v="Checked"/>
    <s v="Checked"/>
    <s v="Unchecked"/>
    <s v="Planned"/>
    <s v="Electronic Ordering only, Spring 2022"/>
    <m/>
    <m/>
    <s v="Yes"/>
    <m/>
    <s v="Both Electronic Ordering and Reporting"/>
    <s v="Unchecked"/>
    <s v="Unchecked"/>
    <s v="Unchecked"/>
    <s v="Checked"/>
    <s v="NMDOH has created a local instance for ordering"/>
    <x v="1"/>
    <s v="Lab can report electronically.  COVID-19 has create a situation where testing in the Public Health Offices have had to create a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possibility in the future to interface the lab instruments into the NM LIMs."/>
    <m/>
    <m/>
    <m/>
    <m/>
    <m/>
    <m/>
    <m/>
    <m/>
    <n v="0"/>
    <m/>
    <n v="1"/>
    <m/>
  </r>
  <r>
    <s v="NM"/>
    <s v="ELC BP3 Health Information Systems Performance Measures (C1, CARES, ED, EDE, DMI(C2))"/>
    <n v="2"/>
    <x v="4"/>
    <s v="LabWare"/>
    <s v="LabWare"/>
    <s v="LabWare"/>
    <s v="LabWare"/>
    <x v="29"/>
    <n v="7.1"/>
    <n v="7.1"/>
    <n v="7.1"/>
    <n v="7.1"/>
    <m/>
    <m/>
    <m/>
    <m/>
    <m/>
    <s v="No"/>
    <s v="No"/>
    <s v="Some"/>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m/>
    <s v="Checked"/>
    <s v="Checked"/>
    <s v="Checked"/>
    <s v="Unchecked"/>
    <s v="Planned"/>
    <s v="Electronic Ordering only, Spring 2022"/>
    <m/>
    <m/>
    <s v="Yes"/>
    <m/>
    <s v="Both Electronic Ordering and Reporting"/>
    <s v="Unchecked"/>
    <s v="Unchecked"/>
    <s v="Unchecked"/>
    <s v="Checked"/>
    <s v="NMDOH has created a local instance for ordering"/>
    <x v="1"/>
    <s v="Lab can report electronically.  COVID-19 has create a situation where testing in the Public Health Offices have had to create a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possibility in the future to interface the lab instruments into the NM LIMs."/>
    <n v="35919"/>
    <n v="64524"/>
    <n v="55.667658549999999"/>
    <n v="129048"/>
    <n v="193572"/>
    <n v="66.666666669999998"/>
    <s v="Clinical Testing in the General Microbiology, Virology/Serology and Molecular Biology sections.  The medical investigator can also electronically order testing."/>
    <n v="0"/>
    <n v="1"/>
    <n v="2"/>
    <n v="1"/>
    <m/>
  </r>
  <r>
    <s v="NM"/>
    <s v="ELC BP3 Health Information Systems Performance Measures (C1, CARES, ED, EDE, DMI(C2))"/>
    <n v="3"/>
    <x v="4"/>
    <s v="LabWare"/>
    <s v="LabWare"/>
    <s v="LabWare"/>
    <s v="Other"/>
    <x v="29"/>
    <n v="7.1"/>
    <n v="7.1"/>
    <n v="7.1"/>
    <m/>
    <m/>
    <m/>
    <m/>
    <m/>
    <s v="N/A"/>
    <s v="No"/>
    <s v="No"/>
    <s v="Some"/>
    <s v="No"/>
    <s v="N/A"/>
    <s v="No"/>
    <s v="No"/>
    <s v="No"/>
    <s v="No"/>
    <s v="N/A"/>
    <m/>
    <m/>
    <m/>
    <m/>
    <m/>
    <m/>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Planned"/>
    <s v="Actively working on implementation for ordering and reporting, should be in place by December 2022."/>
    <m/>
    <m/>
    <s v="Yes"/>
    <m/>
    <s v="Both Electronic Ordering and Reporting"/>
    <s v="Unchecked"/>
    <s v="Unchecked"/>
    <s v="Unchecked"/>
    <s v="Checked"/>
    <s v="NMDOH has created a local instance for ordering"/>
    <x v="1"/>
    <s v="The lab can report electronically.  COVID-19 has created a situation where testing in the Public Health Offices has had to create an ordering system to collect testing demographics electronically. This has allowed people to pre-register for testing before coming to a testing site. NMDOH Information Technology Services Division has created a web based application for this. The system allows the information to be sent electronically at the time of testing and is linked to the PCR test material collected at the testing sites.      KP: Working with Labware to allow any provider to request orders (currently just the public health department). Plans to upgrade to LabWare v8 at some point      YA: There is a possibility in the future to interface the lab instruments into the NM LIMs."/>
    <n v="26524"/>
    <n v="35423"/>
    <n v="74.877904189999995"/>
    <n v="70846"/>
    <n v="106269"/>
    <n v="66.666666669999998"/>
    <s v="Clinical testing in the General Microbiology, Virology/Serology and Molecular Biology sections. The medical investigator can also order tests and view results using the interface."/>
    <n v="0"/>
    <n v="1"/>
    <n v="2"/>
    <n v="1"/>
    <m/>
  </r>
  <r>
    <s v="NV"/>
    <s v="ELC BP3 Health Information Systems Performance Measures (C1, CARES, ED, EDE, DMI(C2))"/>
    <n v="1"/>
    <x v="1"/>
    <s v="STARLIMS"/>
    <s v="STARLIMS"/>
    <s v="STARLIMS"/>
    <s v="STARLIMS"/>
    <x v="30"/>
    <n v="11.2"/>
    <n v="11.2"/>
    <n v="11.2"/>
    <n v="11.2"/>
    <m/>
    <m/>
    <m/>
    <m/>
    <m/>
    <s v="No"/>
    <s v="No"/>
    <s v="No"/>
    <s v="No"/>
    <s v="No"/>
    <s v="Yes"/>
    <s v="Yes"/>
    <s v="Yes"/>
    <s v="Yes"/>
    <s v="Yes"/>
    <n v="12"/>
    <n v="12"/>
    <n v="12"/>
    <n v="12"/>
    <n v="12"/>
    <d v="2021-12-31T00:00:00"/>
    <d v="2021-12-31T00:00:00"/>
    <d v="2021-12-31T00:00:00"/>
    <d v="2021-12-31T00:00:00"/>
    <d v="2021-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In Process/Planned"/>
    <s v="Yes, HL7 2.3.1"/>
    <s v="No"/>
    <s v="Checked"/>
    <s v="Checked"/>
    <s v="Checked"/>
    <s v="Unchecked"/>
    <s v="Yes"/>
    <m/>
    <m/>
    <s v="Both Electronic Ordering and Reporting"/>
    <s v="Planned"/>
    <s v="Once the STARLIMS V12 upgrade is complete"/>
    <m/>
    <s v="Unchecked"/>
    <s v="Unchecked"/>
    <s v="Unchecked"/>
    <s v="Unchecked"/>
    <m/>
    <x v="2"/>
    <s v="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
    <m/>
    <m/>
    <m/>
    <m/>
    <m/>
    <m/>
    <m/>
    <m/>
    <m/>
    <m/>
    <m/>
    <m/>
  </r>
  <r>
    <s v="NV"/>
    <s v="ELC BP3 Health Information Systems Performance Measures (C1, CARES, ED, EDE, DMI(C2))"/>
    <n v="2"/>
    <x v="1"/>
    <s v="STARLIMS"/>
    <s v="STARLIMS"/>
    <s v="STARLIMS"/>
    <s v="STARLIMS"/>
    <x v="30"/>
    <n v="11.2"/>
    <n v="11.2"/>
    <n v="11.2"/>
    <n v="11.2"/>
    <m/>
    <m/>
    <m/>
    <m/>
    <m/>
    <s v="No"/>
    <s v="No"/>
    <s v="No"/>
    <s v="No"/>
    <s v="No"/>
    <s v="Yes"/>
    <s v="Yes"/>
    <s v="Yes"/>
    <s v="Yes"/>
    <s v="Yes"/>
    <n v="12"/>
    <n v="12"/>
    <n v="12"/>
    <n v="12"/>
    <n v="12"/>
    <d v="2021-12-31T00:00:00"/>
    <d v="2021-12-31T00:00:00"/>
    <d v="2021-12-31T00:00:00"/>
    <d v="2021-12-31T00:00:00"/>
    <d v="2021-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In Process/Planned"/>
    <s v="Yes, HL7 2.3.1"/>
    <s v="No"/>
    <s v="Checked"/>
    <s v="Checked"/>
    <s v="Checked"/>
    <s v="Unchecked"/>
    <s v="Yes"/>
    <m/>
    <m/>
    <s v="Both Electronic Ordering and Reporting"/>
    <s v="Planned"/>
    <s v="Once the STARLIMS V12 upgrade is complete"/>
    <m/>
    <s v="Unchecked"/>
    <s v="Unchecked"/>
    <s v="Unchecked"/>
    <s v="Unchecked"/>
    <m/>
    <x v="2"/>
    <s v="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
    <n v="63140"/>
    <n v="76414"/>
    <n v="82.628837649999994"/>
    <n v="75354"/>
    <n v="75990"/>
    <n v="99.163047770000006"/>
    <s v="eCW, CovidAPP, Genome Testing"/>
    <n v="24"/>
    <n v="2"/>
    <n v="0"/>
    <n v="0"/>
    <m/>
  </r>
  <r>
    <s v="NV"/>
    <s v="ELC BP3 Health Information Systems Performance Measures (C1, CARES, ED, EDE, DMI(C2))"/>
    <n v="3"/>
    <x v="1"/>
    <s v="STARLIMS"/>
    <s v="STARLIMS"/>
    <s v="STARLIMS"/>
    <s v="STARLIMS"/>
    <x v="30"/>
    <n v="11.2"/>
    <n v="11.2"/>
    <n v="11.2"/>
    <n v="11.2"/>
    <m/>
    <m/>
    <m/>
    <m/>
    <m/>
    <s v="No"/>
    <s v="No"/>
    <s v="No"/>
    <s v="No"/>
    <s v="No"/>
    <s v="Yes"/>
    <s v="Yes"/>
    <s v="Yes"/>
    <s v="Yes"/>
    <s v="Yes"/>
    <n v="12"/>
    <n v="12"/>
    <n v="12"/>
    <n v="12"/>
    <n v="12"/>
    <d v="2022-12-31T00:00:00"/>
    <d v="2022-12-31T00:00:00"/>
    <d v="2022-12-31T00:00:00"/>
    <d v="2022-12-31T00:00:00"/>
    <d v="2022-12-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In Process/Planned"/>
    <s v="Yes, HL7 2.3.1"/>
    <s v="No"/>
    <s v="Checked"/>
    <s v="Checked"/>
    <s v="Checked"/>
    <s v="Unchecked"/>
    <s v="Yes"/>
    <m/>
    <m/>
    <s v="Both Electronic Ordering and Reporting"/>
    <s v="Planned"/>
    <s v="Once the STARLIMS V12 upgrade is complete"/>
    <m/>
    <s v="Unchecked"/>
    <s v="Unchecked"/>
    <s v="Unchecked"/>
    <s v="Unchecked"/>
    <m/>
    <x v="2"/>
    <s v="STARLIMS V12 is a new install, won't bring over any old software. A web portal will be a part of version 12 of STARLIMS! Initial V12 upgrade will be COVID and will bring on department by department over the next several months    Front-end LIMS version is 10.6 while back-end version version is 11.2 Currently are beginning the upgrade with COVID-19. And are in the process of finalizing external HL7 interfaces with partners, and once validated then will be ready to launch.   AK: Delayed transition of upgraded LIMS due to COVID surge. NV team is starting to transition SARS-COV-2 over now, and then will move clinical testing in stages so can validate at each phase. By end of 2022, all clinical testing should be transitioned over, and then environmental transition will happen the first part of 2023. NV team is also setting up 3 more HL7 interfaces with more rural facilities. Test messages are flowing with PHLIP in test message suite, and NBS is nearly complete."/>
    <n v="93081"/>
    <n v="131641"/>
    <n v="70.708214010000006"/>
    <n v="121269"/>
    <n v="174761"/>
    <n v="69.391340170000007"/>
    <s v="NSPHL - Patagonia (WCHD Clinic and COVID testing)  NSPHL - EpiTrax (SNPHL COVID testing)  NSPHL - eClinical Works (CCHHS Clinic and COVID testing)  SNHD-eCW, CovidApp, Genome Testing    "/>
    <n v="24"/>
    <n v="2"/>
    <n v="0"/>
    <n v="0"/>
    <m/>
  </r>
  <r>
    <s v="NY"/>
    <s v="ELC BP3 Health Information Systems Performance Measures (C1, CARES, ED, EDE, DMI(C2))"/>
    <n v="1"/>
    <x v="6"/>
    <s v="Custom"/>
    <s v="Custom"/>
    <s v="Custom"/>
    <s v="Custom"/>
    <x v="31"/>
    <n v="5.2"/>
    <n v="5.2"/>
    <n v="5.2"/>
    <n v="5.2"/>
    <s v="CLIMS"/>
    <s v="CLIMS"/>
    <s v="CLIMS"/>
    <s v="CLIMS"/>
    <s v="CLIMS"/>
    <s v="Some"/>
    <s v="Some"/>
    <s v="Some"/>
    <s v="Some"/>
    <s v="Some"/>
    <s v="No"/>
    <s v="No"/>
    <s v="No"/>
    <s v="No"/>
    <s v="No"/>
    <m/>
    <m/>
    <m/>
    <m/>
    <m/>
    <m/>
    <m/>
    <m/>
    <m/>
    <m/>
    <s v="Yes"/>
    <s v="Yes"/>
    <s v="Yes"/>
    <s v="Yes"/>
    <s v="Yes"/>
    <s v="Custom"/>
    <s v="Custom"/>
    <s v="Custom"/>
    <s v="Custom"/>
    <s v="Custom"/>
    <s v="CLIMS Modernization"/>
    <s v="CLIMS Modernization"/>
    <s v="CLIMS Modernization"/>
    <s v="CLIMS Modernization"/>
    <s v="CLIMS Modernization"/>
    <d v="2024-03-01T00:00:00"/>
    <d v="2024-03-01T00:00:00"/>
    <d v="2024-03-01T00:00:00"/>
    <d v="2024-03-01T00:00:00"/>
    <d v="2024-03-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Electronic Ordering (Lab Electronic Order Interface, LOI)"/>
    <s v="Yes"/>
    <m/>
    <s v="Both Electronic Ordering and Reporting"/>
    <s v="Unchecked"/>
    <s v="Unchecked"/>
    <s v="Unchecked"/>
    <s v="Checked"/>
    <s v="Custom (In-house)"/>
    <x v="1"/>
    <s v="Custom LIMS are constantly in a state of enhancements. Versions don't have much meaning since it's in a constant state of enhancements    Migrating to a new platform by March 2022, being rolled out module by module. CLIMS is a suite of applications. Receive HL7 orders in and have a web portal to support both electronic ordering and reporting.     Moving to a new system, but CLIMS will be onboard throughout the transition and as modules are stood up, CLIMS will be retired. No new date for the transition, but it will be past March 2022.      YA: Working toward a March 2022 upgrade date."/>
    <n v="17342"/>
    <n v="17577"/>
    <n v="98.663025540000007"/>
    <n v="85963"/>
    <n v="86079"/>
    <n v="99.865240069999999"/>
    <s v="CLIMS   Natus (A.K.A. Newborn Screening)"/>
    <n v="4"/>
    <n v="4"/>
    <n v="119"/>
    <n v="12"/>
    <m/>
  </r>
  <r>
    <s v="NY"/>
    <s v="ELC BP3 Health Information Systems Performance Measures (C1, CARES, ED, EDE, DMI(C2))"/>
    <n v="2"/>
    <x v="6"/>
    <s v="Custom"/>
    <s v="Custom"/>
    <s v="Custom"/>
    <s v="Custom"/>
    <x v="31"/>
    <n v="5.2"/>
    <n v="5.2"/>
    <n v="5.2"/>
    <n v="5.2"/>
    <s v="CLIMS"/>
    <s v="CLIMS"/>
    <s v="CLIMS"/>
    <s v="CLIMS"/>
    <s v="CLIMS"/>
    <s v="Some"/>
    <s v="Some"/>
    <s v="Some"/>
    <s v="Some"/>
    <s v="Some"/>
    <s v="No"/>
    <s v="No"/>
    <s v="No"/>
    <s v="No"/>
    <s v="No"/>
    <m/>
    <m/>
    <m/>
    <m/>
    <m/>
    <m/>
    <m/>
    <m/>
    <m/>
    <m/>
    <s v="Yes"/>
    <s v="Yes"/>
    <s v="Yes"/>
    <s v="Yes"/>
    <s v="Yes"/>
    <s v="Custom"/>
    <s v="Custom"/>
    <s v="Custom"/>
    <s v="Custom"/>
    <s v="Custom"/>
    <s v="CLIMS Modernization"/>
    <s v="CLIMS Modernization"/>
    <s v="CLIMS Modernization"/>
    <s v="CLIMS Modernization"/>
    <s v="CLIMS Modernization"/>
    <d v="2024-03-01T00:00:00"/>
    <d v="2024-03-01T00:00:00"/>
    <d v="2024-03-01T00:00:00"/>
    <d v="2024-03-01T00:00:00"/>
    <d v="2024-03-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Electronic Ordering (Lab Electronic Order Interface, LOI)"/>
    <s v="Yes"/>
    <m/>
    <s v="Both Electronic Ordering and Reporting"/>
    <s v="Unchecked"/>
    <s v="Unchecked"/>
    <s v="Unchecked"/>
    <s v="Checked"/>
    <s v="Custom (In-house)"/>
    <x v="1"/>
    <s v="Custom LIMS are constantly in a state of enhancements. Versions don't have much meaning since it's in a constant state of enhancements    Migrating to a new platform by March 2024, being rolled out module by module. CLIMS is a suite of applications. Receive HL7 orders in and have a web portal to support both electronic ordering and reporting.     Moving to a new system, but CLIMS Classic will be online throughout the transition and as modules are stood up, CLIMS Classic will be retired. No new date for the transition, but it will be past March 2024.      YA: Working toward a March 2024 upgrade date."/>
    <n v="12324"/>
    <n v="15358"/>
    <n v="80.244823539999999"/>
    <n v="43459"/>
    <n v="48662"/>
    <n v="89.307878840000001"/>
    <s v="CLIMS Natus (A.K.A. Newborn Screening)  "/>
    <n v="4"/>
    <n v="2"/>
    <n v="335"/>
    <n v="13"/>
    <m/>
  </r>
  <r>
    <s v="NY"/>
    <s v="ELC BP3 Health Information Systems Performance Measures (C1, CARES, ED, EDE, DMI(C2))"/>
    <n v="3"/>
    <x v="6"/>
    <s v="Custom"/>
    <s v="Custom"/>
    <s v="Custom"/>
    <s v="Custom"/>
    <x v="31"/>
    <n v="5.2"/>
    <n v="5.2"/>
    <n v="5.2"/>
    <n v="5.2"/>
    <s v="CLIMS"/>
    <s v="CLIMS"/>
    <s v="CLIMS"/>
    <s v="CLIMS"/>
    <s v="CLIMS"/>
    <s v="Some"/>
    <s v="Some"/>
    <s v="Some"/>
    <s v="Some"/>
    <s v="Some"/>
    <s v="No"/>
    <s v="No"/>
    <s v="No"/>
    <s v="No"/>
    <s v="No"/>
    <m/>
    <m/>
    <m/>
    <m/>
    <m/>
    <m/>
    <m/>
    <m/>
    <m/>
    <m/>
    <s v="Yes"/>
    <s v="Yes"/>
    <s v="Yes"/>
    <s v="Yes"/>
    <s v="Yes"/>
    <s v="Custom"/>
    <s v="Custom"/>
    <s v="Custom"/>
    <s v="Custom"/>
    <s v="Custom"/>
    <s v="CLIMS Modernization"/>
    <s v="CLIMS Modernization"/>
    <s v="CLIMS Modernization"/>
    <s v="CLIMS Modernization"/>
    <s v="CLIMS Modernization"/>
    <d v="2024-03-01T00:00:00"/>
    <d v="2024-03-01T00:00:00"/>
    <d v="2024-03-01T00:00:00"/>
    <d v="2024-03-01T00:00:00"/>
    <d v="2024-03-0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HL7 2.5.1"/>
    <s v="Checked"/>
    <s v="Checked"/>
    <s v="Checked"/>
    <s v="Checked"/>
    <s v="Yes"/>
    <m/>
    <m/>
    <s v="Electronic Ordering (Lab Electronic Order Interface, LOI)"/>
    <s v="Yes"/>
    <m/>
    <s v="Both Electronic Ordering and Reporting"/>
    <s v="Unchecked"/>
    <s v="Unchecked"/>
    <s v="Unchecked"/>
    <s v="Checked"/>
    <s v="Custom (In-house)"/>
    <x v="1"/>
    <s v="Custom LIMS are constantly in a state of enhancements. Versions don't have much meaning since it's in a constant state of enhancements    Migrating to a new platform by March 2024, being rolled out module by module. CLIMS is a suite of applications. Receive HL7 orders in and have a web portal to support both electronic ordering and reporting.     Moving to a new system, but CLIMS Classic will be online throughout the transition and as modules are stood up, CLIMS Classic will be retired. No new date for the transition, but it will be past March 2024.      YA: Working toward a March 2024 upgrade date.  AK, Q3: Upgrade ongoing.  AK, Q4: "/>
    <n v="7162"/>
    <n v="10242"/>
    <n v="69.927748489999999"/>
    <n v="41088"/>
    <n v="43846"/>
    <n v="93.709802490000001"/>
    <s v="CLIMS, Natus (A.K.A. Newborn Screening)"/>
    <n v="4"/>
    <n v="2"/>
    <n v="331"/>
    <n v="16"/>
    <m/>
  </r>
  <r>
    <s v="NYC"/>
    <s v="ELC BP3 Health Information Systems Performance Measures (C1, CARES, ED, EDE, DMI(C2))"/>
    <n v="1"/>
    <x v="1"/>
    <s v="STARLIMS"/>
    <s v="STARLIMS"/>
    <s v="STARLIMS"/>
    <s v="STARLIMS"/>
    <x v="32"/>
    <n v="10.7"/>
    <n v="10.7"/>
    <n v="10.7"/>
    <n v="10.7"/>
    <m/>
    <m/>
    <m/>
    <m/>
    <m/>
    <s v="Some"/>
    <s v="Some"/>
    <s v="Some"/>
    <s v="Some"/>
    <s v="Some"/>
    <s v="Yes"/>
    <s v="Yes"/>
    <s v="Yes"/>
    <s v="Yes"/>
    <s v="Yes"/>
    <n v="12"/>
    <n v="12"/>
    <n v="12"/>
    <n v="12"/>
    <n v="12"/>
    <d v="2021-12-31T00:00:00"/>
    <d v="2021-12-31T00:00:00"/>
    <d v="2021-12-31T00:00:00"/>
    <d v="2021-12-31T00:00:00"/>
    <d v="2021-12-31T00:00:00"/>
    <s v="Yes"/>
    <s v="Yes"/>
    <s v="Yes"/>
    <s v="Yes"/>
    <s v="Yes"/>
    <s v="Other"/>
    <s v="Other"/>
    <s v="Other"/>
    <s v="Other"/>
    <s v="Other"/>
    <s v="Cerner"/>
    <s v="Cerner"/>
    <s v="Cerner"/>
    <s v="Cerner"/>
    <s v="Cerner"/>
    <d v="2022-07-31T00:00:00"/>
    <d v="2022-07-31T00:00:00"/>
    <d v="2022-07-31T00:00:00"/>
    <d v="2022-07-31T00:00:00"/>
    <d v="2022-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3.1"/>
    <m/>
    <s v="Yes"/>
    <s v="Yes, HL7 2.3.1"/>
    <s v="Yes, HL7 2.3.1"/>
    <s v="Checked"/>
    <s v="Checked"/>
    <s v="Checked"/>
    <s v="Unchecked"/>
    <s v="Planned"/>
    <s v="XML currently, not HL7. LIMS accepts XML messages not HL7. Cerner product will have HL7 capabilities"/>
    <m/>
    <m/>
    <s v="Yes"/>
    <m/>
    <s v="Both Electronic Ordering and Reporting"/>
    <s v="Unchecked"/>
    <s v="Unchecked"/>
    <s v="Unchecked"/>
    <s v="Checked"/>
    <s v="Homegrown"/>
    <x v="1"/>
    <s v="Starlims vendor is sun setting the Starlims version 10.7 in October 2019 and has warned NYC Public Health Lab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Should be completed by the end of the year"/>
    <n v="84980"/>
    <n v="89748"/>
    <n v="94.687346790000007"/>
    <n v="84980"/>
    <n v="89748"/>
    <n v="94.687346790000007"/>
    <m/>
    <n v="0"/>
    <n v="0"/>
    <n v="46"/>
    <n v="0"/>
    <m/>
  </r>
  <r>
    <s v="NYC"/>
    <s v="ELC BP3 Health Information Systems Performance Measures (C1, CARES, ED, EDE, DMI(C2))"/>
    <n v="2"/>
    <x v="1"/>
    <s v="STARLIMS"/>
    <s v="STARLIMS"/>
    <s v="STARLIMS"/>
    <s v="STARLIMS"/>
    <x v="32"/>
    <n v="10.7"/>
    <n v="10.7"/>
    <n v="10.7"/>
    <n v="10.7"/>
    <m/>
    <m/>
    <m/>
    <m/>
    <m/>
    <s v="Some"/>
    <s v="Some"/>
    <s v="Some"/>
    <s v="Some"/>
    <s v="N/A"/>
    <s v="Yes"/>
    <s v="Yes"/>
    <s v="Yes"/>
    <s v="Yes"/>
    <s v="Yes"/>
    <n v="12"/>
    <n v="12"/>
    <n v="12"/>
    <n v="12"/>
    <n v="12"/>
    <d v="2022-12-31T00:00:00"/>
    <d v="2022-12-31T00:00:00"/>
    <d v="2022-12-31T00:00:00"/>
    <d v="2022-12-31T00:00:00"/>
    <d v="2022-12-31T00:00:00"/>
    <s v="Yes"/>
    <s v="Yes"/>
    <s v="Yes"/>
    <s v="Yes"/>
    <s v="Yes"/>
    <s v="Other"/>
    <s v="Other"/>
    <s v="Other"/>
    <s v="Other"/>
    <s v="Other"/>
    <s v="Cerner"/>
    <s v="Cerner"/>
    <s v="Cerner"/>
    <s v="Cerner"/>
    <s v="Cerner"/>
    <d v="2023-07-31T00:00:00"/>
    <d v="2023-07-31T00:00:00"/>
    <d v="2023-07-31T00:00:00"/>
    <d v="2023-07-31T00:00:00"/>
    <d v="2023-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3.1"/>
    <m/>
    <s v="Yes"/>
    <s v="Yes, HL7 2.3.1"/>
    <s v="Yes, HL7 2.3.1"/>
    <s v="Checked"/>
    <s v="Checked"/>
    <s v="Checked"/>
    <s v="Unchecked"/>
    <s v="Planned"/>
    <s v="XML currently, not HL7. LIMS accepts XML messages not HL7. Cerner product will have HL7 capabilities"/>
    <m/>
    <m/>
    <s v="Yes"/>
    <m/>
    <s v="Both Electronic Ordering and Reporting"/>
    <s v="Unchecked"/>
    <s v="Unchecked"/>
    <s v="Unchecked"/>
    <s v="Checked"/>
    <s v="Homegrown"/>
    <x v="1"/>
    <s v="Starlims vendor is sun setting the Starlims version 10.7 in October 2019 and has warned NYC Public Health Lab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1/10/2022: Expected completion date is now end of 2022 it was delayed due to the reorganization of the vendor. NYC PHL team has had their kick-off call with Cerner. "/>
    <n v="159097"/>
    <n v="163579"/>
    <n v="97.260039489999997"/>
    <n v="158480"/>
    <n v="162962"/>
    <n v="97.249665570000005"/>
    <s v="eOrder (web portal) is used for healthcare providers across NYC to sign up and place electronic orders that are interfaced with the PHL's STARLIMS Laboratory Information System. As of January 31, 2022 there are 245 submitters (healthcare providers) that are enrolled in eOrder.    The main LIMS system at PHL, STARLIMS, has a direct integration (EMR) with the following organizations:    - Office of Chief Medical Examiner  - STI Clinics  - Tuberculosis Clinics"/>
    <n v="0"/>
    <n v="0"/>
    <n v="46"/>
    <n v="0"/>
    <m/>
  </r>
  <r>
    <s v="NYC"/>
    <s v="ELC BP3 Health Information Systems Performance Measures (C1, CARES, ED, EDE, DMI(C2))"/>
    <n v="3"/>
    <x v="1"/>
    <s v="STARLIMS"/>
    <s v="STARLIMS"/>
    <s v="STARLIMS"/>
    <s v="STARLIMS"/>
    <x v="32"/>
    <n v="10.7"/>
    <n v="10.7"/>
    <n v="10.7"/>
    <n v="10.7"/>
    <m/>
    <m/>
    <m/>
    <m/>
    <m/>
    <s v="Some"/>
    <s v="Some"/>
    <s v="Some"/>
    <s v="Some"/>
    <s v="N/A"/>
    <s v="Yes"/>
    <s v="Yes"/>
    <s v="Yes"/>
    <s v="Yes"/>
    <s v="Yes"/>
    <n v="12"/>
    <n v="12"/>
    <n v="12"/>
    <n v="12"/>
    <n v="12"/>
    <d v="2022-12-31T00:00:00"/>
    <d v="2022-12-31T00:00:00"/>
    <d v="2022-12-31T00:00:00"/>
    <d v="2022-12-31T00:00:00"/>
    <d v="2022-12-31T00:00:00"/>
    <s v="Yes"/>
    <s v="Yes"/>
    <s v="Yes"/>
    <s v="Yes"/>
    <s v="Yes"/>
    <s v="Other"/>
    <s v="Other"/>
    <s v="Other"/>
    <s v="Other"/>
    <s v="Other"/>
    <s v="Cerner"/>
    <s v="Cerner"/>
    <s v="Cerner"/>
    <s v="Cerner"/>
    <s v="Cerner"/>
    <d v="2023-07-31T00:00:00"/>
    <d v="2023-07-31T00:00:00"/>
    <d v="2023-07-31T00:00:00"/>
    <d v="2023-07-31T00:00:00"/>
    <d v="2023-07-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3.1"/>
    <m/>
    <s v="Yes"/>
    <s v="Yes, HL7 2.3.1"/>
    <s v="Yes, HL7 2.3.1"/>
    <s v="Checked"/>
    <s v="Checked"/>
    <s v="Checked"/>
    <s v="Unchecked"/>
    <s v="Planned"/>
    <s v="XML currently, not HL7. LIMS accepts XML messages not HL7. Cerner product will have HL7 capabilities"/>
    <m/>
    <m/>
    <s v="Yes"/>
    <m/>
    <s v="Both Electronic Ordering and Reporting"/>
    <s v="Unchecked"/>
    <s v="Unchecked"/>
    <s v="Unchecked"/>
    <s v="Checked"/>
    <s v="Homegrown"/>
    <x v="1"/>
    <s v="Starlims vendor is sun setting the Starlims version 10.7 in October 2019 and has warned NYC PHL to upgrade to newer versions. The support for the current LIMS will be very limited and will be billed at time and a half of the current rate. Starlims upgrade for all the labs will be pushed past July 2021. May take more than a year for completion.       9 Quickie sites have transitioned to a new LIMS (Cerner system). Next step is to move the entire lab to Cerner system, no timeline, working through procurement strategy. From the time the work starts, would take 1-1.5 years for completion. Transition to Cerner will also include upgrade of HL7 messages to 2.5.1       Rabies testing is not in the LIMS yet, in progress       YA: Will not be completing STARLIMs upgrade by this month, as there are two components a Technology and Business related upgrade. NYC working currently on the Business workflow related upgrade. Likely to complete STARLIMs upgrade by the end of this year, just dependent on when the vendor is available.    YA (10/21/2021): Currently have upgraded the technology component and working on completing the business component within the STARLIMs upgrade.     1/10/2022: Expected completion date is now end of 2022 it was delayed due to the reorganization of the vendor. NYC PHL team has had their kick-off call with Cerner.   AK, Q3 STARLIMS update on hold right now due to vendor re-structuring. Have not received any updates from vendor when they anticipate starting the update."/>
    <n v="38101"/>
    <n v="40202"/>
    <n v="94.773891849999998"/>
    <n v="37445"/>
    <n v="38167"/>
    <n v="98.108313460000005"/>
    <s v="N/A"/>
    <n v="0"/>
    <n v="0"/>
    <n v="46"/>
    <n v="1"/>
    <m/>
  </r>
  <r>
    <s v="OH"/>
    <s v="ELC BP3 Health Information Systems Performance Measures (C1, CARES, ED, EDE, DMI(C2))"/>
    <n v="1"/>
    <x v="6"/>
    <s v="Custom"/>
    <s v="Custom"/>
    <m/>
    <s v="Custom"/>
    <x v="33"/>
    <s v="Plus"/>
    <s v="Plus"/>
    <m/>
    <s v="Plus"/>
    <s v="LITS"/>
    <s v="LITS"/>
    <s v="LITS"/>
    <m/>
    <s v="LITS"/>
    <s v="No"/>
    <s v="No"/>
    <s v="No"/>
    <s v="N/A"/>
    <s v="No"/>
    <s v="No"/>
    <s v="No"/>
    <s v="No"/>
    <s v="N/A"/>
    <s v="No"/>
    <m/>
    <m/>
    <m/>
    <m/>
    <m/>
    <m/>
    <m/>
    <m/>
    <m/>
    <m/>
    <s v="Yes"/>
    <s v="Yes"/>
    <s v="Yes"/>
    <s v="N/A"/>
    <s v="Yes"/>
    <s v="Other"/>
    <s v="Other"/>
    <s v="Other"/>
    <m/>
    <s v="Other"/>
    <s v="DSIG (Data Systems Integration Group)"/>
    <s v="DSIG (Data Systems Integration Group)"/>
    <s v="DSIG (Data Systems Integration Group)"/>
    <m/>
    <s v="DSIG (Data Systems Integration Group)"/>
    <d v="2022-06-30T00:00:00"/>
    <d v="2022-06-30T00:00:00"/>
    <d v="2022-06-30T00:00:00"/>
    <m/>
    <d v="2022-06-30T00:00:00"/>
    <s v="Yes - All tests configured (new tests and EUA tests can be quickly configured)"/>
    <s v="Yes - All tests configured (new tests and EUA tests can be quickly configured)"/>
    <s v="Yes - All tests configured (new tests and EUA tests can be quickly configured)"/>
    <s v="N/A - Not applicable"/>
    <s v="Yes - All tests configured (new tests and EUA tests can be quickly configured)"/>
    <s v="Yes"/>
    <s v="HL7 2.3.1"/>
    <m/>
    <s v="Yes"/>
    <s v="Yes, HL7 2.5.1"/>
    <s v="In Process/Planned"/>
    <s v="Checked"/>
    <s v="Checked"/>
    <s v="Unchecked"/>
    <s v="Checked"/>
    <s v="Planned"/>
    <s v="06-30-2022 new system functionality"/>
    <m/>
    <m/>
    <s v="Yes"/>
    <m/>
    <s v="Electronic Ordering (Lab Electronic Order Interface, LOI)"/>
    <s v="Unchecked"/>
    <s v="Unchecked"/>
    <s v="Unchecked"/>
    <s v="Checked"/>
    <s v="ODH"/>
    <x v="1"/>
    <s v="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
    <n v="0"/>
    <n v="10163"/>
    <n v="0"/>
    <n v="0"/>
    <n v="8630"/>
    <n v="0"/>
    <s v="No systems or programs in our PHLoratory have implemented any ETOR. "/>
    <n v="0"/>
    <n v="0"/>
    <n v="0"/>
    <n v="0"/>
    <m/>
  </r>
  <r>
    <s v="OH"/>
    <s v="ELC BP3 Health Information Systems Performance Measures (C1, CARES, ED, EDE, DMI(C2))"/>
    <n v="2"/>
    <x v="6"/>
    <s v="Custom"/>
    <s v="Custom"/>
    <m/>
    <s v="Custom"/>
    <x v="33"/>
    <s v="Plus"/>
    <s v="Plus"/>
    <m/>
    <s v="Plus"/>
    <s v="LITS"/>
    <s v="LITS"/>
    <s v="LITS"/>
    <m/>
    <s v="LITS"/>
    <s v="No"/>
    <s v="No"/>
    <s v="No"/>
    <s v="N/A"/>
    <s v="No"/>
    <s v="No"/>
    <s v="No"/>
    <s v="No"/>
    <s v="N/A"/>
    <s v="No"/>
    <m/>
    <m/>
    <m/>
    <m/>
    <m/>
    <m/>
    <m/>
    <m/>
    <m/>
    <m/>
    <s v="Yes"/>
    <s v="Yes"/>
    <s v="Yes"/>
    <s v="N/A"/>
    <s v="Yes"/>
    <s v="Other"/>
    <s v="Other"/>
    <s v="Other"/>
    <m/>
    <s v="Other"/>
    <s v="DSIG (Data Systems Integration Group)"/>
    <s v="DSIG (Data Systems Integration Group)"/>
    <s v="DSIG (Data Systems Integration Group)"/>
    <m/>
    <s v="DSIG (Data Systems Integration Group)"/>
    <d v="2022-06-30T00:00:00"/>
    <d v="2022-06-30T00:00:00"/>
    <d v="2022-06-30T00:00:00"/>
    <m/>
    <d v="2022-06-30T00:00:00"/>
    <s v="Yes - All tests configured (new tests and EUA tests can be quickly configured)"/>
    <s v="Yes - All tests configured (new tests and EUA tests can be quickly configured)"/>
    <s v="Yes - All tests configured (new tests and EUA tests can be quickly configured)"/>
    <s v="N/A - Not applicable"/>
    <s v="Yes - All tests configured (new tests and EUA tests can be quickly configured)"/>
    <s v="Yes"/>
    <s v="HL7 2.3.1"/>
    <m/>
    <s v="Yes"/>
    <s v="Yes, HL7 2.5.1"/>
    <s v="In Process/Planned"/>
    <s v="Checked"/>
    <s v="Checked"/>
    <s v="Unchecked"/>
    <s v="Checked"/>
    <s v="Planned"/>
    <s v="06-30-2022 new system functionality"/>
    <m/>
    <m/>
    <s v="Yes"/>
    <m/>
    <s v="Electronic Ordering (Lab Electronic Order Interface, LOI)"/>
    <s v="Unchecked"/>
    <s v="Unchecked"/>
    <s v="Unchecked"/>
    <s v="Checked"/>
    <s v="ODH"/>
    <x v="1"/>
    <s v="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
    <n v="0"/>
    <n v="12821"/>
    <n v="0"/>
    <n v="0"/>
    <n v="10661"/>
    <n v="0"/>
    <s v="No systems or programs in our PHLoratory have implemented any ETOR."/>
    <n v="0"/>
    <n v="0"/>
    <n v="0"/>
    <n v="0"/>
    <m/>
  </r>
  <r>
    <s v="OH"/>
    <s v="ELC BP3 Health Information Systems Performance Measures (C1, CARES, ED, EDE, DMI(C2))"/>
    <n v="3"/>
    <x v="6"/>
    <s v="Custom"/>
    <s v="Custom"/>
    <m/>
    <s v="Custom"/>
    <x v="33"/>
    <s v="Plus"/>
    <s v="Plus"/>
    <m/>
    <s v="Plus"/>
    <s v="LITS"/>
    <s v="LITS"/>
    <s v="LITS"/>
    <m/>
    <s v="LITS"/>
    <s v="No"/>
    <s v="No"/>
    <s v="No"/>
    <s v="N/A"/>
    <s v="No"/>
    <s v="No"/>
    <s v="No"/>
    <s v="No"/>
    <s v="N/A"/>
    <s v="No"/>
    <m/>
    <m/>
    <m/>
    <m/>
    <m/>
    <m/>
    <m/>
    <m/>
    <m/>
    <m/>
    <s v="Yes"/>
    <s v="Yes"/>
    <s v="Yes"/>
    <s v="N/A"/>
    <s v="Yes"/>
    <s v="Other"/>
    <s v="Other"/>
    <s v="Other"/>
    <m/>
    <s v="Other"/>
    <s v="DSIG (Data Systems Integration Group)"/>
    <s v="DSIG (Data Systems Integration Group)"/>
    <s v="DSIG (Data Systems Integration Group)"/>
    <m/>
    <s v="DSIG (Data Systems Integration Group)"/>
    <d v="2022-08-31T00:00:00"/>
    <d v="2022-08-31T00:00:00"/>
    <d v="2022-08-31T00:00:00"/>
    <m/>
    <d v="2022-08-31T00:00:00"/>
    <s v="Yes - All tests configured (new tests and EUA tests can be quickly configured)"/>
    <s v="Yes - All tests configured (new tests and EUA tests can be quickly configured)"/>
    <s v="Yes - All tests configured (new tests and EUA tests can be quickly configured)"/>
    <s v="N/A - Not applicable"/>
    <s v="Yes - All tests configured (new tests and EUA tests can be quickly configured)"/>
    <s v="Yes"/>
    <s v="HL7 2.3.1"/>
    <m/>
    <s v="Yes"/>
    <s v="Yes, HL7 2.5.1"/>
    <s v="In Process/Planned"/>
    <s v="Checked"/>
    <s v="Checked"/>
    <s v="Unchecked"/>
    <s v="Checked"/>
    <s v="Planned"/>
    <s v="08-31-2022 new system functionality"/>
    <m/>
    <m/>
    <s v="Yes"/>
    <m/>
    <s v="Electronic Ordering (Lab Electronic Order Interface, LOI)"/>
    <s v="Unchecked"/>
    <s v="Unchecked"/>
    <s v="Unchecked"/>
    <s v="Checked"/>
    <s v="ODH"/>
    <x v="1"/>
    <s v="Ohio will issue updated Director's Journal Entry which will mandate the reporting of ALL COVID-19 test results using an approved electronic submission method.  RFP was released in August 2019 for LIMS upgrade/transition. Vendor was selected in 2020; however, additional interviews are being conducted in 2021. Minor upgrade for electronic lab submission form (test ordering using the web portal) slated for Jan 20, 2021. This is feature enhancements, will not add reporting options through the web portal.  KP: DSIG is a COTS product, minimal customizations   AK, Q4: Will identify new go-live date in the next week or so, still finalizing. "/>
    <n v="0"/>
    <n v="8166"/>
    <n v="0"/>
    <n v="0"/>
    <n v="7390"/>
    <n v="0"/>
    <s v="No systems or programs in our PHLoratory have implemented any ETOR. "/>
    <n v="0"/>
    <n v="0"/>
    <n v="0"/>
    <n v="0"/>
    <m/>
  </r>
  <r>
    <s v="OK"/>
    <s v="ELC BP3 Health Information Systems Performance Measures (C1, CARES, ED, EDE, DMI(C2))"/>
    <n v="1"/>
    <x v="4"/>
    <s v="LabWare"/>
    <s v="LabWare"/>
    <s v="LabWare"/>
    <s v="LabWare"/>
    <x v="34"/>
    <n v="6"/>
    <n v="6"/>
    <n v="6"/>
    <n v="6"/>
    <m/>
    <m/>
    <m/>
    <m/>
    <m/>
    <s v="Yes"/>
    <s v="Yes"/>
    <s v="Yes"/>
    <s v="Yes"/>
    <s v="N/A"/>
    <s v="No"/>
    <s v="No"/>
    <s v="No"/>
    <s v="No"/>
    <s v="No"/>
    <m/>
    <m/>
    <m/>
    <m/>
    <m/>
    <m/>
    <m/>
    <m/>
    <m/>
    <m/>
    <s v="Yes"/>
    <s v="Yes"/>
    <s v="Yes"/>
    <s v="Yes"/>
    <s v="Yes"/>
    <s v="Harvest (Orchard)"/>
    <s v="Harvest (Orchard)"/>
    <s v="Harvest (Orchard)"/>
    <s v="Harvest (Orchard)"/>
    <s v="Harvest (Orchard)"/>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Checked"/>
    <s v="Unchecked"/>
    <s v="Yes"/>
    <m/>
    <m/>
    <s v="Electronic Reporting (Lab Electronic Results Interface, ROI)"/>
    <s v="Yes"/>
    <m/>
    <s v="Both Electronic Ordering and Reporting"/>
    <s v="Unchecked"/>
    <s v="Unchecked"/>
    <s v="Unchecked"/>
    <s v="Checked"/>
    <s v="In house"/>
    <x v="1"/>
    <s v="ETOR is via XML currently, not HL7. Plans in the future to maybe implement HL7 ETOR.  Have HL7 ETOR in place for resulting for COVID only. The ordering is still manual.    Currently in contract negotiations for the LIMs transition. "/>
    <n v="36924"/>
    <n v="41605"/>
    <n v="88.748948440000007"/>
    <n v="36924"/>
    <n v="46105"/>
    <n v="80.086758489999994"/>
    <m/>
    <m/>
    <n v="0"/>
    <m/>
    <n v="1"/>
    <m/>
  </r>
  <r>
    <s v="OK"/>
    <s v="ELC BP3 Health Information Systems Performance Measures (C1, CARES, ED, EDE, DMI(C2))"/>
    <n v="2"/>
    <x v="4"/>
    <s v="LabWare"/>
    <s v="LabWare"/>
    <s v="LabWare"/>
    <s v="LabWare"/>
    <x v="34"/>
    <n v="6"/>
    <n v="6"/>
    <n v="6"/>
    <n v="6"/>
    <m/>
    <m/>
    <m/>
    <m/>
    <m/>
    <s v="Yes"/>
    <s v="Yes"/>
    <s v="Yes"/>
    <s v="Yes"/>
    <s v="N/A"/>
    <s v="No"/>
    <s v="No"/>
    <s v="No"/>
    <s v="No"/>
    <s v="No"/>
    <m/>
    <m/>
    <m/>
    <m/>
    <m/>
    <m/>
    <m/>
    <m/>
    <m/>
    <m/>
    <s v="Yes"/>
    <s v="Yes"/>
    <s v="Yes"/>
    <s v="Yes"/>
    <s v="Yes"/>
    <s v="Harvest (Orchard)"/>
    <s v="Harvest (Orchard)"/>
    <s v="Harvest (Orchard)"/>
    <s v="Harvest (Orchard)"/>
    <s v="Harvest (Orchard)"/>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Checked"/>
    <s v="Unchecked"/>
    <s v="Yes"/>
    <m/>
    <m/>
    <s v="Electronic Reporting (Lab Electronic Results Interface, ROI)"/>
    <s v="Yes"/>
    <m/>
    <s v="Both Electronic Ordering and Reporting"/>
    <s v="Unchecked"/>
    <s v="Unchecked"/>
    <s v="Unchecked"/>
    <s v="Checked"/>
    <s v="In house"/>
    <x v="1"/>
    <s v="ETOR is via XML currently, not HL7. Plans in the future to maybe implement HL7 ETOR.  Have HL7 ETOR in place for resulting for COVID only. The ordering is still manual.    Currently in contract negotiations for the LIMs transition. "/>
    <n v="24373"/>
    <n v="56747"/>
    <n v="42.950288120000003"/>
    <n v="24373"/>
    <n v="56747"/>
    <n v="42.950288120000003"/>
    <m/>
    <m/>
    <n v="0"/>
    <m/>
    <n v="1"/>
    <m/>
  </r>
  <r>
    <s v="OK"/>
    <s v="ELC BP3 Health Information Systems Performance Measures (C1, CARES, ED, EDE, DMI(C2))"/>
    <n v="3"/>
    <x v="4"/>
    <s v="LabWare"/>
    <s v="LabWare"/>
    <s v="LabWare"/>
    <s v="LabWare"/>
    <x v="34"/>
    <n v="6"/>
    <n v="6"/>
    <n v="6"/>
    <n v="6"/>
    <m/>
    <m/>
    <m/>
    <m/>
    <m/>
    <s v="Yes"/>
    <s v="Yes"/>
    <s v="Yes"/>
    <s v="Yes"/>
    <s v="N/A"/>
    <s v="No"/>
    <s v="No"/>
    <s v="No"/>
    <s v="No"/>
    <s v="No"/>
    <m/>
    <m/>
    <m/>
    <m/>
    <m/>
    <m/>
    <m/>
    <m/>
    <m/>
    <m/>
    <s v="Yes"/>
    <s v="Yes"/>
    <s v="Yes"/>
    <s v="Yes"/>
    <s v="Yes"/>
    <s v="Harvest (Orchard)"/>
    <s v="Harvest (Orchard)"/>
    <s v="Harvest (Orchard)"/>
    <s v="Harvest (Orchard)"/>
    <s v="Harvest (Orchard)"/>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Checked"/>
    <s v="Unchecked"/>
    <s v="Yes"/>
    <m/>
    <m/>
    <s v="Electronic Reporting (Lab Electronic Results Interface, ROI)"/>
    <s v="Yes"/>
    <m/>
    <s v="Both Electronic Ordering and Reporting"/>
    <s v="Unchecked"/>
    <s v="Unchecked"/>
    <s v="Unchecked"/>
    <s v="Checked"/>
    <s v="In house"/>
    <x v="1"/>
    <s v="ETOR is via XML currently, not HL7. Plans in the future to maybe implement HL7 ETOR.  Have HL7 ETOR in place for resulting for COVID only. The ordering is still manual.    Currently in contract negotiations for the LIMs transition.   AK, Q3: Discussions are still ongoing regarding LIMS system. Still plan to transition to Orchard, no timeline in mind. "/>
    <n v="14557"/>
    <n v="15154"/>
    <n v="96.060446089999999"/>
    <n v="14945"/>
    <n v="14945"/>
    <n v="100"/>
    <m/>
    <n v="0"/>
    <n v="0"/>
    <n v="0"/>
    <n v="1"/>
    <m/>
  </r>
  <r>
    <s v="OR"/>
    <s v="ELC BP3 Health Information Systems Performance Measures (C1, CARES, ED, EDE, DMI(C2))"/>
    <n v="1"/>
    <x v="8"/>
    <s v="Harvest (Orchard)"/>
    <s v="Harvest (Orchard)"/>
    <s v="Harvest (Orchard)"/>
    <s v="Harvest (Orchard)"/>
    <x v="6"/>
    <n v="12"/>
    <n v="12"/>
    <n v="12"/>
    <n v="12"/>
    <m/>
    <m/>
    <m/>
    <m/>
    <m/>
    <s v="No"/>
    <s v="Yes"/>
    <s v="Yes"/>
    <s v="Yes"/>
    <s v="No"/>
    <s v="No"/>
    <s v="No"/>
    <s v="No"/>
    <s v="No"/>
    <s v="No"/>
    <m/>
    <m/>
    <m/>
    <m/>
    <m/>
    <m/>
    <m/>
    <m/>
    <m/>
    <m/>
    <s v="No"/>
    <s v="No"/>
    <s v="No"/>
    <s v="No"/>
    <s v="No"/>
    <m/>
    <m/>
    <m/>
    <m/>
    <m/>
    <m/>
    <m/>
    <m/>
    <m/>
    <m/>
    <m/>
    <m/>
    <m/>
    <m/>
    <m/>
    <s v="No - No tests configured in LIMS"/>
    <s v="Yes - Some test configured but not all"/>
    <s v="Yes - Some test configured but not all"/>
    <s v="Yes - Some test configured but not all"/>
    <s v="No - No tests configured in LIMS"/>
    <s v="Yes"/>
    <s v="HL7 2.3.1"/>
    <m/>
    <s v="Yes"/>
    <s v="Yes, HL7 2.3.1"/>
    <s v="In Process/Planned"/>
    <s v="Unchecked"/>
    <s v="Unchecked"/>
    <s v="Unchecked"/>
    <s v="Checked"/>
    <s v="Yes"/>
    <m/>
    <m/>
    <s v="Both Electronic Ordering and Reporting"/>
    <s v="Planned"/>
    <s v="Contracted Homegrown ETOR project to JMichael Consulting and project is Ongoing"/>
    <m/>
    <s v="Unchecked"/>
    <s v="Unchecked"/>
    <s v="Unchecked"/>
    <s v="Unchecked"/>
    <m/>
    <x v="2"/>
    <s v="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n v="27751"/>
    <n v="73321"/>
    <n v="37.848638180000002"/>
    <n v="27882"/>
    <n v="73321"/>
    <n v="38.02730459"/>
    <s v="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Marion County Health Department. RESULTS ONLY- Hood River County Health Department."/>
    <n v="0"/>
    <n v="1"/>
    <n v="0"/>
    <n v="0"/>
    <m/>
  </r>
  <r>
    <s v="OR"/>
    <s v="ELC BP3 Health Information Systems Performance Measures (C1, CARES, ED, EDE, DMI(C2))"/>
    <n v="2"/>
    <x v="8"/>
    <s v="Harvest (Orchard)"/>
    <s v="Harvest (Orchard)"/>
    <s v="Harvest (Orchard)"/>
    <s v="Harvest (Orchard)"/>
    <x v="6"/>
    <n v="12"/>
    <n v="12"/>
    <n v="12"/>
    <n v="12"/>
    <m/>
    <m/>
    <m/>
    <m/>
    <m/>
    <s v="No"/>
    <s v="Yes"/>
    <s v="Yes"/>
    <s v="Yes"/>
    <s v="No"/>
    <s v="No"/>
    <s v="No"/>
    <s v="No"/>
    <s v="No"/>
    <s v="No"/>
    <m/>
    <m/>
    <m/>
    <m/>
    <m/>
    <m/>
    <m/>
    <m/>
    <m/>
    <m/>
    <s v="No"/>
    <s v="No"/>
    <s v="No"/>
    <s v="No"/>
    <s v="No"/>
    <m/>
    <m/>
    <m/>
    <m/>
    <m/>
    <m/>
    <m/>
    <m/>
    <m/>
    <m/>
    <m/>
    <m/>
    <m/>
    <m/>
    <m/>
    <s v="No - No tests configured in LIMS"/>
    <s v="Yes - Some test configured but not all"/>
    <s v="Yes - Some test configured but not all"/>
    <s v="Yes - Some test configured but not all"/>
    <s v="No - No tests configured in LIMS"/>
    <s v="Yes"/>
    <s v="HL7 2.3.1"/>
    <m/>
    <s v="Yes"/>
    <s v="Yes, HL7 2.3.1"/>
    <s v="In Process/Planned"/>
    <s v="Unchecked"/>
    <s v="Unchecked"/>
    <s v="Unchecked"/>
    <s v="Checked"/>
    <s v="Yes"/>
    <m/>
    <m/>
    <s v="Both Electronic Ordering and Reporting"/>
    <s v="Planned"/>
    <s v="Contracted Homegrown ETOR project to JMichael Consulting and project is Ongoing"/>
    <m/>
    <s v="Unchecked"/>
    <s v="Unchecked"/>
    <s v="Unchecked"/>
    <s v="Unchecked"/>
    <m/>
    <x v="2"/>
    <s v="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n v="13487"/>
    <n v="34451"/>
    <n v="39.148355639999998"/>
    <n v="13487"/>
    <n v="34451"/>
    <n v="39.148355639999998"/>
    <s v="HL7 Orders and Results- Planned Parenthood Columbia Willamette, OCHIN (Multnomah Co Health Department, Benton Co Health Dept, Baker Co Health Dept., Grant County Health Dept, Neighborhood Health center, Clackamas County Health Dept, Linn County Health Dept, Deschutes County Health Dept, Cascade AIDS Project, Oregon Youth Authority, Outside In, Winding Waters, Virginia Garcia Memorial Health Center, One Community Health, Cascadia Primary Care, Washington County Health Department)."/>
    <n v="0"/>
    <n v="1"/>
    <n v="0"/>
    <n v="1"/>
    <m/>
  </r>
  <r>
    <s v="OR"/>
    <s v="ELC BP3 Health Information Systems Performance Measures (C1, CARES, ED, EDE, DMI(C2))"/>
    <n v="3"/>
    <x v="8"/>
    <s v="Harvest (Orchard)"/>
    <s v="Harvest (Orchard)"/>
    <s v="Harvest (Orchard)"/>
    <s v="Harvest (Orchard)"/>
    <x v="6"/>
    <n v="12"/>
    <n v="12"/>
    <n v="12"/>
    <n v="12"/>
    <m/>
    <m/>
    <m/>
    <m/>
    <m/>
    <s v="No"/>
    <s v="Yes"/>
    <s v="Yes"/>
    <s v="Yes"/>
    <s v="No"/>
    <s v="No"/>
    <s v="No"/>
    <s v="No"/>
    <s v="No"/>
    <s v="No"/>
    <m/>
    <m/>
    <m/>
    <m/>
    <m/>
    <m/>
    <m/>
    <m/>
    <m/>
    <m/>
    <s v="No"/>
    <s v="No"/>
    <s v="No"/>
    <s v="No"/>
    <s v="No"/>
    <m/>
    <m/>
    <m/>
    <m/>
    <m/>
    <m/>
    <m/>
    <m/>
    <m/>
    <m/>
    <m/>
    <m/>
    <m/>
    <m/>
    <m/>
    <s v="No - No tests configured in LIMS"/>
    <s v="Yes - Some test configured but not all"/>
    <s v="Yes - Some test configured but not all"/>
    <s v="Yes - Some test configured but not all"/>
    <s v="No - No tests configured in LIMS"/>
    <s v="Yes"/>
    <s v="HL7 2.3.1"/>
    <m/>
    <s v="Yes"/>
    <s v="Yes, HL7 2.3.1"/>
    <s v="In Process/Planned"/>
    <s v="Unchecked"/>
    <s v="Unchecked"/>
    <s v="Unchecked"/>
    <s v="Checked"/>
    <s v="Yes"/>
    <m/>
    <m/>
    <s v="Both Electronic Ordering and Reporting"/>
    <s v="Planned"/>
    <s v="Contracted Homegrown ETOR project to JMichael Consulting and project is Ongoing"/>
    <m/>
    <s v="Unchecked"/>
    <s v="Unchecked"/>
    <s v="Unchecked"/>
    <s v="Unchecked"/>
    <m/>
    <x v="2"/>
    <s v="KP: Plans to do a software upgrade pre-COVID, targeted for May 2021 at the latest. V12 upgrade will allow for generating 2.5.1 messages in the LIMS.  Have not yet implemented  a web portal to support ETOR, but will be in the coming 12 months.       Test environment should be updated in late April, full upgrade may be pushed to late Spring/early Summer, but on track  AK, Q3: Version upgrade planned on May 1st. Developing Rhapsody routes to support the web portal for ETOR with technical consultants. Still underway and ongoing on iterative basis. No timeline in mind quite yet."/>
    <n v="15551"/>
    <n v="27226"/>
    <n v="57.118195839999998"/>
    <n v="12221"/>
    <n v="27226"/>
    <n v="44.887240140000003"/>
    <s v="ETOR only on CD side of OSPHL. PHL ETOR: Orders and Results- Planned Parenthood Columbia Willamette, OCHIN (Multnomah Co Health Department, Benton Co Health Dept, Baker Co Health Dept., Grant County Health Dept, Neighborhood Health Center, Clackamas County Health Centers, Linn County Health Dept, Deschutes County Health Dept, Cascade AIDS Project, Oregon Youth Authority, Outside In, Winding Waters, Virginia Garcia Memorial Health Center, One Community Health, Cascadia Primary Care, Washington County Health Dept.),"/>
    <n v="0"/>
    <n v="1"/>
    <n v="0"/>
    <n v="1"/>
    <m/>
  </r>
  <r>
    <s v="PA"/>
    <s v="ELC BP3 Health Information Systems Performance Measures (C1, CARES, ED, EDE, DMI(C2))"/>
    <n v="1"/>
    <x v="6"/>
    <s v="Custom"/>
    <s v="Custom"/>
    <s v="Custom"/>
    <s v="Custom"/>
    <x v="35"/>
    <s v="3.9.0.018"/>
    <s v="3.9.0.018"/>
    <s v="3.9.0.018"/>
    <s v="3.9.0.018"/>
    <s v="PALIMS"/>
    <s v="PALIMS"/>
    <s v="PALIMS"/>
    <s v="PALIMS"/>
    <s v="PALIMS"/>
    <s v="Some"/>
    <s v="Some"/>
    <s v="Some"/>
    <s v="Some"/>
    <s v="Some"/>
    <s v="No"/>
    <s v="No"/>
    <s v="No"/>
    <s v="No"/>
    <s v="No"/>
    <m/>
    <m/>
    <m/>
    <m/>
    <m/>
    <m/>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m/>
    <m/>
    <s v="Yes"/>
    <s v="In Process/Planned"/>
    <s v="Yes, not HL7"/>
    <s v="Checked"/>
    <s v="Checked"/>
    <s v="Unchecked"/>
    <s v="Unchecked"/>
    <s v="No"/>
    <m/>
    <s v="No"/>
    <m/>
    <s v="Yes"/>
    <m/>
    <s v="Both Electronic Ordering and Reporting"/>
    <s v="Checked"/>
    <s v="Unchecked"/>
    <s v="Unchecked"/>
    <s v="Unchecked"/>
    <m/>
    <x v="3"/>
    <s v="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m/>
    <m/>
    <m/>
    <m/>
    <m/>
    <m/>
    <m/>
    <m/>
    <m/>
    <m/>
    <m/>
    <m/>
  </r>
  <r>
    <s v="PA"/>
    <s v="ELC BP3 Health Information Systems Performance Measures (C1, CARES, ED, EDE, DMI(C2))"/>
    <n v="2"/>
    <x v="6"/>
    <s v="Custom"/>
    <s v="Custom"/>
    <s v="Custom"/>
    <s v="Custom"/>
    <x v="35"/>
    <s v="3.9.0.018"/>
    <s v="3.9.0.018"/>
    <s v="3.9.0.018"/>
    <s v="3.9.0.018"/>
    <s v="PALIMS"/>
    <s v="PALIMS"/>
    <s v="PALIMS"/>
    <s v="PALIMS"/>
    <s v="PALIMS"/>
    <s v="Some"/>
    <s v="Some"/>
    <s v="Some"/>
    <s v="Some"/>
    <s v="Some"/>
    <s v="No"/>
    <s v="No"/>
    <s v="No"/>
    <s v="No"/>
    <s v="No"/>
    <m/>
    <m/>
    <m/>
    <m/>
    <m/>
    <m/>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m/>
    <m/>
    <s v="Yes"/>
    <s v="In Process/Planned"/>
    <s v="Yes, not HL7"/>
    <s v="Checked"/>
    <s v="Checked"/>
    <s v="Unchecked"/>
    <s v="Unchecked"/>
    <s v="No"/>
    <m/>
    <s v="No"/>
    <m/>
    <s v="Yes"/>
    <m/>
    <s v="Both Electronic Ordering and Reporting"/>
    <s v="Checked"/>
    <s v="Unchecked"/>
    <s v="Unchecked"/>
    <s v="Unchecked"/>
    <m/>
    <x v="3"/>
    <s v="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n v="75740"/>
    <n v="80786"/>
    <n v="93.753868240000003"/>
    <n v="75740"/>
    <n v="80666"/>
    <n v="93.893337959999997"/>
    <s v="PA BOL has partially implemented ETOR for SARS-CoV-2 only.  Care homes, mass testing sites and prisons are creating the test orders and retrieve their results on the   portal.  POL BOL performs manuals data transfers into LIMS and the ETOR is not fully automatic process."/>
    <n v="0"/>
    <n v="0"/>
    <n v="1"/>
    <n v="0"/>
    <m/>
  </r>
  <r>
    <s v="PA"/>
    <s v="ELC BP3 Health Information Systems Performance Measures (C1, CARES, ED, EDE, DMI(C2))"/>
    <n v="3"/>
    <x v="6"/>
    <s v="Custom"/>
    <s v="Custom"/>
    <s v="Custom"/>
    <s v="Custom"/>
    <x v="35"/>
    <s v="3.9.0.018"/>
    <s v="3.9.0.018"/>
    <s v="3.9.0.018"/>
    <s v="3.9.0.018"/>
    <s v="PALIMS"/>
    <s v="PALIMS"/>
    <s v="PALIMS"/>
    <s v="PALIMS"/>
    <s v="PALIMS"/>
    <s v="Some"/>
    <s v="Some"/>
    <s v="Some"/>
    <s v="Some"/>
    <s v="Some"/>
    <s v="No"/>
    <s v="No"/>
    <s v="No"/>
    <s v="No"/>
    <s v="No"/>
    <m/>
    <m/>
    <m/>
    <m/>
    <m/>
    <m/>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o"/>
    <m/>
    <m/>
    <s v="Yes"/>
    <s v="Yes, HL7 2.5.1"/>
    <s v="Yes, not HL7"/>
    <s v="Checked"/>
    <s v="Checked"/>
    <s v="Unchecked"/>
    <s v="Unchecked"/>
    <s v="No"/>
    <m/>
    <s v="No"/>
    <m/>
    <s v="Yes"/>
    <m/>
    <s v="Both Electronic Ordering and Reporting"/>
    <s v="Checked"/>
    <s v="Unchecked"/>
    <s v="Unchecked"/>
    <s v="Unchecked"/>
    <m/>
    <x v="3"/>
    <s v="KP: New LIMS system TBD, getting close to RFP activities. Still in the procurement process for a replacement LIMS. Export from web portal is manipulated and imported manually into LIMS. CDC will categorize the last question in this section as no and if that changes with a new LIMS system, we can update!      Philadelphia downloads data from PA-NEDSS, but uses other systems for case management of general infectious disease, STD and HIV.  Philadelphia uses PA-NEDSS entirely for TB and childhood lead BLL monitoring.        PALIMS generates xml messages based on HL7 2.3.1. Team will update with version number for PALIMS. Pursuing a competitive bid procurement for a LIMS replacement. Just brought on some contractors to help with that--just starting the process now so not sure who the winning vendor is yet.     PALIMS uses HL7070 Specimen Codes.      The Bureau of Labs has implemented COVID-19 ETOR offering from APHL.  We have developed a means for importing test orders from the LWP.  We have also developed a method to automatically return a PDF of patient results to the LWP for tests ordered via the LWP. The LWP just moved to production, but haven't received anything yet.  AK, Q3: Still in RFP process and one of bidders protested so it's tied up in legal right now. "/>
    <n v="35159"/>
    <n v="37645"/>
    <n v="93.396201349999998"/>
    <n v="33033"/>
    <n v="36855"/>
    <n v="89.629629629999997"/>
    <s v="PA BOL has partially implemented ETOR for SARS-CoV-2 only.  Care homes, mass testing sites and prisons are creating the test orders and retrieve their results on the portal.  BOL performs manuals data transfers into LIMS and the ETOR is not fully automatic process"/>
    <n v="0"/>
    <n v="0"/>
    <n v="1"/>
    <n v="0"/>
    <m/>
  </r>
  <r>
    <s v="PHL"/>
    <s v="ELC BP3 Health Information Systems Performance Measures (C1, CARES, ED, EDE, DMI(C2))"/>
    <n v="1"/>
    <x v="8"/>
    <s v="Harvest (Orchard)"/>
    <s v="Harvest (Orchard)"/>
    <s v="Harvest (Orchard)"/>
    <s v="Harvest (Orchard)"/>
    <x v="36"/>
    <n v="7.1809070000000004"/>
    <n v="7.1809070000000004"/>
    <n v="7.1809070000000004"/>
    <n v="7.1809070000000004"/>
    <m/>
    <m/>
    <m/>
    <m/>
    <m/>
    <s v="Some"/>
    <s v="Some"/>
    <s v="Some"/>
    <s v="Some"/>
    <s v="N/A"/>
    <s v="Yes"/>
    <s v="Yes"/>
    <s v="Yes"/>
    <s v="Yes"/>
    <s v="Yes"/>
    <m/>
    <m/>
    <m/>
    <m/>
    <m/>
    <d v="2022-06-01T00:00:00"/>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No"/>
    <s v="No"/>
    <s v="Checked"/>
    <s v="Unchecked"/>
    <s v="Unchecked"/>
    <s v="Unchecked"/>
    <s v="Yes"/>
    <m/>
    <m/>
    <s v="Both Electronic Ordering and Reporting"/>
    <s v="Yes"/>
    <m/>
    <s v="Both Electronic Ordering and Reporting"/>
    <s v="Checked"/>
    <s v="Unchecked"/>
    <s v="Unchecked"/>
    <s v="Unchecked"/>
    <m/>
    <x v="1"/>
    <s v="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
    <n v="3589"/>
    <n v="6083"/>
    <n v="59.000493179999999"/>
    <n v="3574"/>
    <n v="6076"/>
    <n v="58.821593149999998"/>
    <s v="1.) PHL to AHS (E- clinical works) 2.) PHL to Prisons (e-clinical works) "/>
    <n v="0"/>
    <n v="0"/>
    <n v="0"/>
    <n v="0"/>
    <m/>
  </r>
  <r>
    <s v="PHL"/>
    <s v="ELC BP3 Health Information Systems Performance Measures (C1, CARES, ED, EDE, DMI(C2))"/>
    <n v="2"/>
    <x v="8"/>
    <s v="Harvest (Orchard)"/>
    <s v="Harvest (Orchard)"/>
    <s v="Harvest (Orchard)"/>
    <s v="Harvest (Orchard)"/>
    <x v="36"/>
    <n v="7.1809070000000004"/>
    <n v="7.1809070000000004"/>
    <n v="7.1809070000000004"/>
    <n v="7.1809070000000004"/>
    <m/>
    <m/>
    <m/>
    <m/>
    <m/>
    <s v="Some"/>
    <s v="Some"/>
    <s v="Some"/>
    <s v="Some"/>
    <s v="N/A"/>
    <s v="Yes"/>
    <s v="Yes"/>
    <s v="Yes"/>
    <s v="Yes"/>
    <s v="Yes"/>
    <m/>
    <m/>
    <m/>
    <m/>
    <m/>
    <d v="2022-06-01T00:00:00"/>
    <d v="2022-06-01T00:00:00"/>
    <d v="2022-06-01T00:00:00"/>
    <d v="2022-06-01T00:00:00"/>
    <d v="2022-06-0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No"/>
    <s v="No"/>
    <s v="Checked"/>
    <s v="Unchecked"/>
    <s v="Unchecked"/>
    <s v="Unchecked"/>
    <s v="Yes"/>
    <m/>
    <m/>
    <s v="Both Electronic Ordering and Reporting"/>
    <s v="Yes"/>
    <m/>
    <s v="Both Electronic Ordering and Reporting"/>
    <s v="Checked"/>
    <s v="Unchecked"/>
    <s v="Unchecked"/>
    <s v="Unchecked"/>
    <m/>
    <x v="1"/>
    <s v="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
    <n v="14224"/>
    <n v="15800"/>
    <n v="90.025316459999999"/>
    <n v="15800"/>
    <n v="15800"/>
    <n v="100"/>
    <s v="1.) PHL to AHS (E- clinical works)   2.) PHL to Prisons (e-clinical works)   "/>
    <n v="0"/>
    <n v="0"/>
    <n v="0"/>
    <n v="0"/>
    <m/>
  </r>
  <r>
    <s v="PHL"/>
    <s v="ELC BP3 Health Information Systems Performance Measures (C1, CARES, ED, EDE, DMI(C2))"/>
    <n v="3"/>
    <x v="8"/>
    <s v="Harvest (Orchard)"/>
    <s v="Harvest (Orchard)"/>
    <s v="Harvest (Orchard)"/>
    <s v="Harvest (Orchard)"/>
    <x v="36"/>
    <n v="7.1809070000000004"/>
    <n v="7.1809070000000004"/>
    <n v="7.1809070000000004"/>
    <n v="7.1809070000000004"/>
    <m/>
    <m/>
    <m/>
    <m/>
    <m/>
    <s v="Some"/>
    <s v="Some"/>
    <s v="Some"/>
    <s v="Some"/>
    <s v="N/A"/>
    <s v="Yes"/>
    <s v="Yes"/>
    <s v="Yes"/>
    <s v="Yes"/>
    <s v="Yes"/>
    <m/>
    <m/>
    <m/>
    <m/>
    <m/>
    <d v="2022-07-29T00:00:00"/>
    <d v="2022-07-29T00:00:00"/>
    <d v="2022-07-29T00:00:00"/>
    <d v="2022-07-29T00:00:00"/>
    <d v="2022-07-29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No"/>
    <s v="No"/>
    <s v="Checked"/>
    <s v="Unchecked"/>
    <s v="Unchecked"/>
    <s v="Unchecked"/>
    <s v="Yes"/>
    <m/>
    <m/>
    <s v="Both Electronic Ordering and Reporting"/>
    <s v="Yes"/>
    <m/>
    <s v="Both Electronic Ordering and Reporting"/>
    <s v="Checked"/>
    <s v="Unchecked"/>
    <s v="Unchecked"/>
    <s v="Unchecked"/>
    <m/>
    <x v="1"/>
    <s v="KP: message coming out of Orchard as HL7 2.3.1, but upconverted to HL7 2.5.1 by Rhapsody. Planning LIMS upgrade to Copia in July 2021. Have Harvest Module and Copia, Copia is outward facing. Many instruments are interfaced with Harvest module, and then linked to Copia. 12-14 instruments are interfaced  iConnect LWP implementation is in production, still determining which sites will use the LWP, so it's not in use yet.  Lab Web Portal is just for COVID as of now. Do have intent to expand for other conditions.     LIMs upgrade has been pushed back to June of 2022 as competing priorities has taken over. "/>
    <n v="2139"/>
    <n v="2245"/>
    <n v="95.278396439999995"/>
    <n v="2245"/>
    <n v="2245"/>
    <n v="100"/>
    <s v="1) PHL to AHS (E- clinical works)   2.) PHL to Prisons (e-clinical works)   3.) outside sites such as Philadelphia Fight, Drexel. 4.) ACD (congregated setting clinics"/>
    <n v="0"/>
    <n v="0"/>
    <n v="0"/>
    <n v="0"/>
    <m/>
  </r>
  <r>
    <s v="PR"/>
    <s v="ELC BP3 Health Information Systems Performance Measures (C1, CARES, ED, EDE, DMI(C2))"/>
    <n v="1"/>
    <x v="1"/>
    <s v="STARLIMS"/>
    <s v="STARLIMS"/>
    <s v="STARLIMS"/>
    <s v="STARLIMS"/>
    <x v="6"/>
    <n v="12"/>
    <n v="12"/>
    <n v="12"/>
    <n v="12"/>
    <m/>
    <m/>
    <m/>
    <m/>
    <m/>
    <s v="Some"/>
    <s v="Some"/>
    <s v="No"/>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No - No tests configured in LIMS"/>
    <s v="Yes - All tests configured (new tests and EUA tests can be quickly configured)"/>
    <s v="Yes - All tests configured (new tests and EUA tests can be quickly configured)"/>
    <s v="Yes"/>
    <s v="HL7 2.5.1"/>
    <m/>
    <s v="In Process/Planned"/>
    <s v="No"/>
    <s v="No"/>
    <s v="Checked"/>
    <s v="Unchecked"/>
    <s v="Unchecked"/>
    <s v="Unchecked"/>
    <s v="Yes"/>
    <m/>
    <m/>
    <s v="Both Electronic Ordering and Reporting"/>
    <s v="Yes"/>
    <m/>
    <s v="Both Electronic Ordering and Reporting"/>
    <s v="Unchecked"/>
    <s v="Unchecked"/>
    <s v="Unchecked"/>
    <s v="Checked"/>
    <s v="PRDH"/>
    <x v="1"/>
    <s v="Upgrade to version 12 was done early 2020."/>
    <n v="134931"/>
    <n v="228299"/>
    <n v="59.102755600000002"/>
    <n v="228299"/>
    <n v="228299"/>
    <n v="100"/>
    <s v="Starlims and Bioportal"/>
    <m/>
    <m/>
    <m/>
    <m/>
    <m/>
  </r>
  <r>
    <s v="PR"/>
    <s v="ELC BP3 Health Information Systems Performance Measures (C1, CARES, ED, EDE, DMI(C2))"/>
    <n v="2"/>
    <x v="1"/>
    <s v="STARLIMS"/>
    <s v="STARLIMS"/>
    <s v="STARLIMS"/>
    <s v="STARLIMS"/>
    <x v="6"/>
    <n v="12"/>
    <n v="12"/>
    <n v="12"/>
    <n v="12"/>
    <m/>
    <m/>
    <m/>
    <m/>
    <m/>
    <s v="Some"/>
    <s v="Some"/>
    <s v="No"/>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No - No tests configured in LIMS"/>
    <s v="Yes - All tests configured (new tests and EUA tests can be quickly configured)"/>
    <s v="Yes - All tests configured (new tests and EUA tests can be quickly configured)"/>
    <s v="Yes"/>
    <s v="HL7 2.5.1"/>
    <m/>
    <s v="In Process/Planned"/>
    <s v="No"/>
    <s v="No"/>
    <s v="Checked"/>
    <s v="Unchecked"/>
    <s v="Unchecked"/>
    <s v="Unchecked"/>
    <s v="Yes"/>
    <m/>
    <m/>
    <s v="Both Electronic Ordering and Reporting"/>
    <s v="Yes"/>
    <m/>
    <s v="Both Electronic Ordering and Reporting"/>
    <s v="Unchecked"/>
    <s v="Unchecked"/>
    <s v="Unchecked"/>
    <s v="Checked"/>
    <s v="PRDH"/>
    <x v="1"/>
    <s v="Upgrade to version 12 was done early 2020."/>
    <m/>
    <m/>
    <m/>
    <m/>
    <m/>
    <m/>
    <m/>
    <n v="0"/>
    <n v="6"/>
    <n v="69"/>
    <n v="6"/>
    <m/>
  </r>
  <r>
    <s v="PR"/>
    <s v="ELC BP3 Health Information Systems Performance Measures (C1, CARES, ED, EDE, DMI(C2))"/>
    <n v="3"/>
    <x v="1"/>
    <s v="STARLIMS"/>
    <s v="STARLIMS"/>
    <s v="STARLIMS"/>
    <s v="STARLIMS"/>
    <x v="6"/>
    <n v="12"/>
    <n v="12"/>
    <n v="12"/>
    <n v="12"/>
    <m/>
    <m/>
    <m/>
    <m/>
    <m/>
    <s v="Some"/>
    <s v="Some"/>
    <s v="No"/>
    <s v="Some"/>
    <s v="Some"/>
    <s v="No"/>
    <s v="No"/>
    <s v="No"/>
    <s v="No"/>
    <s v="No"/>
    <m/>
    <m/>
    <m/>
    <m/>
    <m/>
    <m/>
    <m/>
    <m/>
    <m/>
    <m/>
    <s v="No"/>
    <s v="No"/>
    <s v="No"/>
    <s v="No"/>
    <s v="No"/>
    <m/>
    <m/>
    <m/>
    <m/>
    <m/>
    <m/>
    <m/>
    <m/>
    <m/>
    <m/>
    <m/>
    <m/>
    <m/>
    <m/>
    <m/>
    <s v="Yes - All tests configured (new tests and EUA tests can be quickly configured)"/>
    <s v="Yes - All tests configured (new tests and EUA tests can be quickly configured)"/>
    <s v="No - No tests configured in LIMS"/>
    <s v="Yes - All tests configured (new tests and EUA tests can be quickly configured)"/>
    <s v="Yes - All tests configured (new tests and EUA tests can be quickly configured)"/>
    <s v="Yes"/>
    <s v="HL7 2.5.1"/>
    <m/>
    <s v="In Process/Planned"/>
    <s v="No"/>
    <s v="No"/>
    <s v="Checked"/>
    <s v="Unchecked"/>
    <s v="Unchecked"/>
    <s v="Unchecked"/>
    <s v="Yes"/>
    <m/>
    <m/>
    <s v="Both Electronic Ordering and Reporting"/>
    <s v="Yes"/>
    <m/>
    <s v="Both Electronic Ordering and Reporting"/>
    <s v="Unchecked"/>
    <s v="Unchecked"/>
    <s v="Unchecked"/>
    <s v="Checked"/>
    <s v="PRDH"/>
    <x v="1"/>
    <s v="Upgrade to version 12 was done early 2020.  AK: When began communications with STD section of PHL, that section was using specific vendor and then when PR team began engaging with them, asked about compensation for work (setting up interface/processes). Can talk to other sections of the lab and re-engage."/>
    <n v="48390"/>
    <n v="48390"/>
    <n v="100"/>
    <n v="48390"/>
    <n v="48390"/>
    <n v="100"/>
    <s v="None"/>
    <n v="0"/>
    <n v="6"/>
    <n v="67"/>
    <n v="6"/>
    <m/>
  </r>
  <r>
    <s v="PW"/>
    <s v="ELC BP3 Health Information Systems Performance Measures (C1, CARES, ED, EDE, DMI(C2))"/>
    <n v="1"/>
    <x v="3"/>
    <m/>
    <m/>
    <m/>
    <m/>
    <x v="5"/>
    <m/>
    <m/>
    <m/>
    <m/>
    <m/>
    <m/>
    <m/>
    <m/>
    <m/>
    <s v="No"/>
    <s v="No"/>
    <s v="No"/>
    <s v="No"/>
    <s v="No"/>
    <m/>
    <m/>
    <m/>
    <m/>
    <m/>
    <m/>
    <m/>
    <m/>
    <m/>
    <m/>
    <m/>
    <m/>
    <m/>
    <m/>
    <m/>
    <s v="Yes"/>
    <s v="Yes"/>
    <s v="Yes"/>
    <s v="Yes"/>
    <s v="Yes"/>
    <s v="SENAITE"/>
    <s v="SENAITE"/>
    <s v="SENAITE"/>
    <s v="SENAITE"/>
    <s v="SENAITE"/>
    <m/>
    <m/>
    <m/>
    <m/>
    <m/>
    <d v="2022-09-30T00:00:00"/>
    <d v="2022-09-30T00:00:00"/>
    <d v="2022-09-30T00:00:00"/>
    <d v="2022-09-30T00:00:00"/>
    <d v="2022-09-30T00:00:00"/>
    <m/>
    <m/>
    <m/>
    <m/>
    <m/>
    <s v="No"/>
    <m/>
    <m/>
    <s v="In Process/Planned"/>
    <s v="No"/>
    <s v="No"/>
    <s v="Unchecked"/>
    <s v="Unchecked"/>
    <s v="Unchecked"/>
    <s v="Checked"/>
    <s v="No"/>
    <m/>
    <s v="No"/>
    <m/>
    <s v="No"/>
    <m/>
    <m/>
    <s v="Unchecked"/>
    <s v="Unchecked"/>
    <s v="Unchecked"/>
    <s v="Unchecked"/>
    <m/>
    <x v="2"/>
    <s v="Discussion around implementing SENAITE is very early, and still waiting to for estimate to implement SENAITE and also waiting to see a demo. Open to consider other LIMs systems/vendors as well that could be integrated to their EMR system. "/>
    <m/>
    <m/>
    <m/>
    <m/>
    <m/>
    <m/>
    <m/>
    <m/>
    <m/>
    <m/>
    <m/>
    <m/>
  </r>
  <r>
    <s v="PW"/>
    <s v="ELC BP3 Health Information Systems Performance Measures (C1, CARES, ED, EDE, DMI(C2))"/>
    <n v="2"/>
    <x v="3"/>
    <m/>
    <m/>
    <m/>
    <m/>
    <x v="5"/>
    <m/>
    <m/>
    <m/>
    <m/>
    <m/>
    <m/>
    <m/>
    <m/>
    <m/>
    <s v="No"/>
    <s v="No"/>
    <s v="No"/>
    <s v="No"/>
    <s v="No"/>
    <m/>
    <m/>
    <m/>
    <m/>
    <m/>
    <m/>
    <m/>
    <m/>
    <m/>
    <m/>
    <m/>
    <m/>
    <m/>
    <m/>
    <m/>
    <s v="Yes"/>
    <s v="Yes"/>
    <s v="Yes"/>
    <s v="Yes"/>
    <s v="Yes"/>
    <s v="SENAITE"/>
    <s v="SENAITE"/>
    <s v="SENAITE"/>
    <s v="SENAITE"/>
    <s v="SENAITE"/>
    <m/>
    <m/>
    <m/>
    <m/>
    <m/>
    <d v="2022-09-30T00:00:00"/>
    <d v="2022-09-30T00:00:00"/>
    <d v="2022-09-30T00:00:00"/>
    <d v="2022-09-30T00:00:00"/>
    <d v="2022-09-30T00:00:00"/>
    <m/>
    <m/>
    <m/>
    <m/>
    <m/>
    <s v="No"/>
    <m/>
    <m/>
    <s v="In Process/Planned"/>
    <s v="No"/>
    <s v="No"/>
    <s v="Unchecked"/>
    <s v="Unchecked"/>
    <s v="Unchecked"/>
    <s v="Checked"/>
    <s v="No"/>
    <m/>
    <s v="No"/>
    <m/>
    <s v="No"/>
    <m/>
    <m/>
    <s v="Unchecked"/>
    <s v="Unchecked"/>
    <s v="Unchecked"/>
    <s v="Unchecked"/>
    <m/>
    <x v="2"/>
    <s v="Discussion around implementing SENAITE is very early, and still waiting to for estimate to implement SENAITE and also waiting to see a demo. Open to consider other LIMs systems/vendors as well that could be integrated to their EMR system. "/>
    <m/>
    <m/>
    <m/>
    <m/>
    <m/>
    <m/>
    <m/>
    <m/>
    <m/>
    <m/>
    <m/>
    <m/>
  </r>
  <r>
    <s v="PW"/>
    <s v="ELC BP3 Health Information Systems Performance Measures (C1, CARES, ED, EDE, DMI(C2))"/>
    <n v="3"/>
    <x v="3"/>
    <m/>
    <m/>
    <m/>
    <m/>
    <x v="5"/>
    <m/>
    <m/>
    <m/>
    <m/>
    <m/>
    <m/>
    <m/>
    <m/>
    <m/>
    <s v="No"/>
    <s v="No"/>
    <s v="No"/>
    <s v="No"/>
    <s v="No"/>
    <m/>
    <m/>
    <m/>
    <m/>
    <m/>
    <m/>
    <m/>
    <m/>
    <m/>
    <m/>
    <m/>
    <m/>
    <m/>
    <m/>
    <m/>
    <s v="Yes"/>
    <s v="Yes"/>
    <s v="Yes"/>
    <s v="Yes"/>
    <s v="Yes"/>
    <s v="SENAITE"/>
    <s v="SENAITE"/>
    <s v="SENAITE"/>
    <s v="SENAITE"/>
    <s v="SENAITE"/>
    <m/>
    <m/>
    <m/>
    <m/>
    <m/>
    <d v="2022-12-31T00:00:00"/>
    <d v="2022-12-31T00:00:00"/>
    <d v="2022-12-31T00:00:00"/>
    <d v="2022-12-31T00:00:00"/>
    <d v="2022-12-31T00:00:00"/>
    <m/>
    <m/>
    <m/>
    <m/>
    <m/>
    <s v="No"/>
    <m/>
    <m/>
    <s v="In Process/Planned"/>
    <s v="No"/>
    <s v="No"/>
    <s v="Unchecked"/>
    <s v="Unchecked"/>
    <s v="Unchecked"/>
    <s v="Checked"/>
    <s v="No"/>
    <m/>
    <s v="No"/>
    <m/>
    <s v="No"/>
    <m/>
    <m/>
    <s v="Unchecked"/>
    <s v="Unchecked"/>
    <s v="Unchecked"/>
    <s v="Unchecked"/>
    <m/>
    <x v="2"/>
    <s v="Discussion around implementing SENAITE is very early, and still waiting to for estimate to implement SENAITE and also waiting to see a demo. Open to consider other LIMs systems/vendors as well that could be integrated to their EMR system.   AK: Need to put out a bid which may take a few months, so pushed back timeline for implementation to end of December 2022. "/>
    <m/>
    <m/>
    <m/>
    <m/>
    <m/>
    <m/>
    <m/>
    <m/>
    <m/>
    <m/>
    <m/>
    <m/>
  </r>
  <r>
    <s v="RI"/>
    <s v="ELC BP3 Health Information Systems Performance Measures (C1, CARES, ED, EDE, DMI(C2))"/>
    <n v="1"/>
    <x v="10"/>
    <s v="Cerner Millennium"/>
    <s v="Cerner Millennium"/>
    <s v="Cerner Millennium"/>
    <s v="Cerner Millennium"/>
    <x v="37"/>
    <s v="2018.05.05 "/>
    <s v="2018.05.05 "/>
    <s v="2018.05.05 "/>
    <s v="2018.05.05 "/>
    <m/>
    <m/>
    <m/>
    <m/>
    <m/>
    <s v="Yes"/>
    <s v="Yes"/>
    <s v="Yes"/>
    <s v="Yes"/>
    <s v="No"/>
    <s v="Yes"/>
    <s v="Yes"/>
    <s v="Yes"/>
    <s v="Yes"/>
    <s v="Yes"/>
    <m/>
    <m/>
    <m/>
    <m/>
    <m/>
    <m/>
    <m/>
    <m/>
    <m/>
    <m/>
    <s v="No"/>
    <s v="No"/>
    <s v="No"/>
    <s v="No"/>
    <s v="No"/>
    <m/>
    <m/>
    <m/>
    <m/>
    <m/>
    <m/>
    <m/>
    <m/>
    <m/>
    <m/>
    <m/>
    <m/>
    <m/>
    <m/>
    <m/>
    <s v="Yes - Some test configured but not all"/>
    <s v="Yes - Some test configured but not all"/>
    <s v="Yes - All tests configured (new tests and EUA tests can be quickly configured)"/>
    <s v="Yes - Some test configured but not all"/>
    <s v="No - No tests configured in LIMS"/>
    <s v="Yes"/>
    <s v="HL7 2.5.1"/>
    <m/>
    <s v="Yes"/>
    <s v="Yes, HL7 2.5.1"/>
    <s v="No"/>
    <s v="Checked"/>
    <s v="Checked"/>
    <s v="Checked"/>
    <s v="Unchecked"/>
    <s v="Yes"/>
    <m/>
    <m/>
    <s v="Both Electronic Ordering and Reporting"/>
    <s v="No"/>
    <m/>
    <m/>
    <s v="Unchecked"/>
    <s v="Unchecked"/>
    <s v="Unchecked"/>
    <s v="Unchecked"/>
    <m/>
    <x v="2"/>
    <s v="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n v="56624"/>
    <n v="206263"/>
    <n v="27.452330280000002"/>
    <n v="46976"/>
    <n v="186024"/>
    <n v="25.252655570000002"/>
    <s v="CERNER"/>
    <n v="2"/>
    <n v="1"/>
    <n v="0"/>
    <n v="0"/>
    <m/>
  </r>
  <r>
    <s v="RI"/>
    <s v="ELC BP3 Health Information Systems Performance Measures (C1, CARES, ED, EDE, DMI(C2))"/>
    <n v="2"/>
    <x v="10"/>
    <s v="Cerner Millennium"/>
    <s v="Cerner Millennium"/>
    <s v="Cerner Millennium"/>
    <s v="Cerner Millennium"/>
    <x v="37"/>
    <s v="2018.05.05 "/>
    <s v="2018.05.05 "/>
    <s v="2018.05.05 "/>
    <s v="2018.05.05 "/>
    <m/>
    <m/>
    <m/>
    <m/>
    <m/>
    <s v="Yes"/>
    <s v="Yes"/>
    <s v="Yes"/>
    <s v="Yes"/>
    <s v="No"/>
    <s v="No"/>
    <s v="No"/>
    <s v="No"/>
    <s v="No"/>
    <s v="No"/>
    <m/>
    <m/>
    <m/>
    <m/>
    <m/>
    <m/>
    <m/>
    <m/>
    <m/>
    <m/>
    <s v="Yes"/>
    <s v="Yes"/>
    <s v="Yes"/>
    <s v="Yes"/>
    <s v="Yes"/>
    <m/>
    <m/>
    <m/>
    <m/>
    <m/>
    <m/>
    <m/>
    <m/>
    <m/>
    <m/>
    <d v="2022-10-31T00:00:00"/>
    <d v="2022-10-31T00:00:00"/>
    <d v="2022-10-31T00:00:00"/>
    <d v="2022-10-31T00:00:00"/>
    <d v="2022-10-31T00:00:00"/>
    <s v="Yes - Some test configured but not all"/>
    <s v="Yes - Some test configured but not all"/>
    <s v="Yes - All tests configured (new tests and EUA tests can be quickly configured)"/>
    <s v="Yes - Some test configured but not all"/>
    <s v="No - No tests configured in LIMS"/>
    <s v="Yes"/>
    <s v="HL7 2.5.1"/>
    <m/>
    <s v="Yes"/>
    <s v="Yes, HL7 2.5.1"/>
    <s v="No"/>
    <s v="Checked"/>
    <s v="Checked"/>
    <s v="Checked"/>
    <s v="Unchecked"/>
    <s v="Yes"/>
    <m/>
    <m/>
    <s v="Both Electronic Ordering and Reporting"/>
    <s v="No"/>
    <m/>
    <m/>
    <s v="Unchecked"/>
    <s v="Unchecked"/>
    <s v="Unchecked"/>
    <s v="Unchecked"/>
    <m/>
    <x v="2"/>
    <s v="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YA: The RFP has been developed and is with the division of purchasing now! Aiming to select a vendor by February 2022 and likely project the transition to new LIMs will take about 6 months. RI PHL not sure whether new LIMs will be an upgrade or transition to a new system because either can upgrade to Cerner's new/updated LIMs version or transition to a completely new LIMs vendor. Depends on what RI PHL receives once RFP is posted.   1/25/22 - RI SHL has just been completed and has a plan publication by the end of the first week of February 2022."/>
    <n v="17998"/>
    <n v="70111"/>
    <n v="25.670722139999999"/>
    <n v="14021"/>
    <n v="64211"/>
    <n v="21.835822520000001"/>
    <s v="Lifespan - Rhode Island Hospital, Bradley Hospital, Hasbro Children's Hospital, Miriam Hospital, and Newport Hospital.    Providence Community Health Centers - 13 locations."/>
    <n v="2"/>
    <n v="1"/>
    <n v="0"/>
    <n v="0"/>
    <m/>
  </r>
  <r>
    <s v="RI"/>
    <s v="ELC BP3 Health Information Systems Performance Measures (C1, CARES, ED, EDE, DMI(C2))"/>
    <n v="3"/>
    <x v="10"/>
    <s v="Cerner Millennium"/>
    <s v="Cerner Millennium"/>
    <s v="Cerner Millennium"/>
    <s v="Cerner Millennium"/>
    <x v="37"/>
    <s v="2018.05.05 "/>
    <s v="2018.05.05 "/>
    <s v="2018.05.05 "/>
    <s v="2018.05.05 "/>
    <m/>
    <m/>
    <m/>
    <m/>
    <m/>
    <s v="Yes"/>
    <s v="Yes"/>
    <s v="Yes"/>
    <s v="Yes"/>
    <s v="No"/>
    <s v="No"/>
    <s v="No"/>
    <s v="No"/>
    <s v="No"/>
    <s v="No"/>
    <m/>
    <m/>
    <m/>
    <m/>
    <m/>
    <m/>
    <m/>
    <m/>
    <m/>
    <m/>
    <s v="Yes"/>
    <s v="Yes"/>
    <s v="Yes"/>
    <s v="Yes"/>
    <s v="Yes"/>
    <m/>
    <m/>
    <m/>
    <m/>
    <m/>
    <m/>
    <m/>
    <m/>
    <m/>
    <m/>
    <d v="2022-10-31T00:00:00"/>
    <d v="2022-10-31T00:00:00"/>
    <d v="2022-10-31T00:00:00"/>
    <d v="2022-10-31T00:00:00"/>
    <d v="2022-10-31T00:00:00"/>
    <s v="Yes - Some test configured but not all"/>
    <s v="Yes - Some test configured but not all"/>
    <s v="Yes - All tests configured (new tests and EUA tests can be quickly configured)"/>
    <s v="Yes - Some test configured but not all"/>
    <s v="No - No tests configured in LIMS"/>
    <s v="Yes"/>
    <s v="HL7 2.5.1"/>
    <m/>
    <s v="Yes"/>
    <s v="Yes, HL7 2.5.1"/>
    <s v="No"/>
    <s v="Checked"/>
    <s v="Checked"/>
    <s v="Checked"/>
    <s v="Unchecked"/>
    <s v="Yes"/>
    <m/>
    <m/>
    <s v="Both Electronic Ordering and Reporting"/>
    <s v="No"/>
    <m/>
    <m/>
    <s v="Unchecked"/>
    <s v="Unchecked"/>
    <s v="Unchecked"/>
    <s v="Unchecked"/>
    <m/>
    <x v="2"/>
    <s v="Ability to implement a web portal is also tied to version of LIMS system. No plans currently to implement a web portal to support ETOR.      2/24: PHL proposed $1 million for a potential replacement LIMS. Current system is reasonable and meets needs, but is a bit expensive. New system has not been identified, having conversations and have not released a RFP yet for potential vendors. May conclude that other available LIMS are no better than current, so may stay with current system. Will be expanding instrument interfacing in EDE workplan.      5/13: about to put the RFP together, should be ready October/November; Have researched what other jurisdictions are using for their public health systems. Will need an IT project manager for that work.  LIMS: Cerner Millennium was updated on 6/22/2021. There is no additional discussion at this time about changing to a new LIMS system.  08/19: Currently putting together an RFP and getting close to putting it out   10/15/21 - RI PHL is in the final editing stages of the RFP to replace/update the current LIMS. YA: The RFP has been developed and is with the division of purchasing now! Aiming to select a vendor by February 2022 and likely project the transition to new LIMs will take about 6 months. RI PHL not sure whether new LIMs will be an upgrade or transition to a new system because either can upgrade to Cerner's new/updated LIMs version or transition to a completely new LIMs vendor. Depends on what RI PHL receives once RFP is posted.   1/25/22 - RI SHL RFP has just been completed and has a plan publication by the end of the first week of February 2022.  AK: RI SHL RFP went out. Hope to have response by mid-March 2022, and then will make selection.   AK, Q4: In middle of RFP right now. Several viable bids, and will know by end of July 2022. "/>
    <n v="16885"/>
    <n v="38090"/>
    <n v="44.32922027"/>
    <n v="13484"/>
    <n v="33415"/>
    <n v="40.353134820000001"/>
    <s v="Lifespan - Rhode Island Hospital, Bradley Hospital, Hasbro Children's Hospital, Miriam Hospital, and Newport Hospital.    Providence Community Health Centers - 13 locations."/>
    <n v="4"/>
    <n v="1"/>
    <n v="0"/>
    <n v="0"/>
    <m/>
  </r>
  <r>
    <s v="SC"/>
    <s v="ELC BP3 Health Information Systems Performance Measures (C1, CARES, ED, EDE, DMI(C2))"/>
    <n v="1"/>
    <x v="6"/>
    <s v="OpenELIS"/>
    <s v="OpenELIS"/>
    <s v="OpenELIS"/>
    <s v="Custom"/>
    <x v="5"/>
    <m/>
    <m/>
    <m/>
    <m/>
    <s v="ATL SampleMaster  8 SP 4"/>
    <m/>
    <m/>
    <m/>
    <s v="ATL SampleMaster  8 SP 4"/>
    <s v="Yes"/>
    <s v="Yes"/>
    <s v="Yes"/>
    <s v="Yes"/>
    <s v="N/A"/>
    <s v="Yes"/>
    <s v="No"/>
    <s v="Yes"/>
    <s v="Yes"/>
    <s v="N/A"/>
    <m/>
    <m/>
    <m/>
    <m/>
    <m/>
    <m/>
    <m/>
    <m/>
    <m/>
    <m/>
    <s v="Yes"/>
    <s v="No"/>
    <s v="No"/>
    <s v="No"/>
    <s v="Yes"/>
    <s v="OpenELIS"/>
    <m/>
    <m/>
    <m/>
    <s v="OpenELIS"/>
    <m/>
    <m/>
    <m/>
    <m/>
    <m/>
    <d v="2021-11-15T00:00:00"/>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Checked"/>
    <s v="Checked"/>
    <s v="Yes"/>
    <m/>
    <m/>
    <s v="Both Electronic Ordering and Reporting"/>
    <s v="Planned"/>
    <s v="In Progress by OE Foundation"/>
    <m/>
    <s v="Unchecked"/>
    <s v="Unchecked"/>
    <s v="Unchecked"/>
    <s v="Unchecked"/>
    <m/>
    <x v="2"/>
    <s v="All labs in OpenELIS except Micro and Food.     SC has implemented ETOR with:  PH GREENVILLE MEMORIAL HOSPITAL H20118  PH RICHLAND: LAB H00107  LEXINGTON MEDICAL CENTER: MICRO H10299  TIDELANDS GEORGETOWN MEMORIAL H00007  SELF REGIONAL HEALTHCARE LAB H00038  TIDELANDS WACCAMAW CMNTY HOSPT H00375      SC has a new immunization registry    SC will integrate SCION(Maven) with the immunization registry. This has not started but is planned for the future.       AY- all possible instruments are working to be integrated onto the LIMS system.     KP: Micro and food lab have not completed transition to OpenELIS in 2021.    YA: SC acquired EHR recently and ETOR was a priority in the EHR system      Configuring LIMS for LRN-B and LRN-C. In a consortium with IA and MO (they may have the old LRN-B configuration) and LIMS transition will include an upgraded LRN-B configuration    All lab sections will transition to OpenElis, just not sure of the timeline of transition for Parasitology section. Also the Web Portal ETOR work is being handled by the OpenElis foundation, and the web portal ETOR is in development. Planning to sunset SampleMaster but not sure when officially"/>
    <n v="70364"/>
    <n v="114845"/>
    <n v="61.268666459999999"/>
    <n v="114845"/>
    <n v="114845"/>
    <n v="100"/>
    <s v="OpenELIS for COVID only    PRISMA Greenville and Richland  Tidelands  Self Regional Hospital  Lexington Medical Center  Beaufort Memorial Hospital"/>
    <n v="5"/>
    <n v="0"/>
    <n v="0"/>
    <n v="0"/>
    <m/>
  </r>
  <r>
    <s v="SC"/>
    <s v="ELC BP3 Health Information Systems Performance Measures (C1, CARES, ED, EDE, DMI(C2))"/>
    <n v="2"/>
    <x v="6"/>
    <s v="OpenELIS"/>
    <s v="OpenELIS"/>
    <s v="OpenELIS"/>
    <m/>
    <x v="5"/>
    <m/>
    <m/>
    <m/>
    <m/>
    <s v="ATL SampleMaster  8 SP 4"/>
    <m/>
    <m/>
    <m/>
    <m/>
    <s v="Yes"/>
    <s v="Yes"/>
    <s v="Yes"/>
    <s v="Yes"/>
    <s v="N/A"/>
    <s v="Yes"/>
    <s v="No"/>
    <s v="Yes"/>
    <s v="Yes"/>
    <s v="N/A"/>
    <m/>
    <m/>
    <m/>
    <m/>
    <m/>
    <d v="2022-02-08T00:00:00"/>
    <m/>
    <m/>
    <m/>
    <m/>
    <s v="Yes"/>
    <s v="No"/>
    <s v="No"/>
    <s v="No"/>
    <s v="N/A"/>
    <s v="OpenELIS"/>
    <m/>
    <m/>
    <m/>
    <m/>
    <m/>
    <m/>
    <m/>
    <m/>
    <m/>
    <d v="2002-02-08T00:00:00"/>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Checked"/>
    <s v="Checked"/>
    <s v="Yes"/>
    <m/>
    <m/>
    <s v="Both Electronic Ordering and Reporting"/>
    <s v="Planned"/>
    <s v="In Progress by OE Foundation"/>
    <m/>
    <s v="Unchecked"/>
    <s v="Unchecked"/>
    <s v="Unchecked"/>
    <s v="Unchecked"/>
    <m/>
    <x v="2"/>
    <s v="All labs in OpenELIS except Micro.     SC has implemented ETOR for COVID only.  AK: Actively working on web portal to support ETOR."/>
    <n v="70364"/>
    <n v="114845"/>
    <n v="61.268666459999999"/>
    <n v="11845"/>
    <n v="11845"/>
    <n v="100"/>
    <s v="COVID only"/>
    <n v="5"/>
    <n v="0"/>
    <n v="0"/>
    <n v="0"/>
    <m/>
  </r>
  <r>
    <s v="SC"/>
    <s v="ELC BP3 Health Information Systems Performance Measures (C1, CARES, ED, EDE, DMI(C2))"/>
    <n v="3"/>
    <x v="7"/>
    <s v="OpenELIS"/>
    <s v="OpenELIS"/>
    <s v="OpenELIS"/>
    <m/>
    <x v="5"/>
    <m/>
    <m/>
    <m/>
    <m/>
    <m/>
    <m/>
    <m/>
    <m/>
    <m/>
    <s v="Yes"/>
    <s v="Yes"/>
    <s v="Yes"/>
    <s v="Yes"/>
    <s v="N/A"/>
    <s v="No"/>
    <s v="No"/>
    <s v="No"/>
    <s v="Yes"/>
    <s v="N/A"/>
    <m/>
    <m/>
    <m/>
    <m/>
    <m/>
    <m/>
    <m/>
    <m/>
    <d v="2022-04-15T00:00:00"/>
    <m/>
    <s v="No"/>
    <s v="No"/>
    <s v="No"/>
    <s v="No"/>
    <s v="N/A"/>
    <m/>
    <m/>
    <m/>
    <m/>
    <m/>
    <m/>
    <m/>
    <m/>
    <m/>
    <m/>
    <m/>
    <m/>
    <m/>
    <m/>
    <m/>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In Process/Planned"/>
    <s v="Checked"/>
    <s v="Checked"/>
    <s v="Checked"/>
    <s v="Checked"/>
    <s v="Yes"/>
    <m/>
    <m/>
    <s v="Both Electronic Ordering and Reporting"/>
    <s v="Planned"/>
    <s v="In Progress by OE Foundation"/>
    <m/>
    <s v="Unchecked"/>
    <s v="Unchecked"/>
    <s v="Unchecked"/>
    <s v="Unchecked"/>
    <m/>
    <x v="2"/>
    <s v="All labs in OpenELIS.     SC has implemented ETOR for COVID only.  AK: Actively working on web portal to support ETOR.    SC is actively working on expanding ETOR but have not rolled out any new tests yet.  AK: Recruiting facilities for that expansion, but have not had any signed on and ready to move forward yet. That's what they're waiting on in order to move forward."/>
    <n v="164904"/>
    <n v="355310"/>
    <n v="46.411302810000002"/>
    <n v="164821"/>
    <n v="369575"/>
    <n v="44.597443009999999"/>
    <s v="OpenELIS for COVID  Attempting to move forward with Cerner EHR"/>
    <n v="6"/>
    <n v="0"/>
    <n v="0"/>
    <n v="0"/>
    <m/>
  </r>
  <r>
    <s v="SD"/>
    <s v="ELC BP3 Health Information Systems Performance Measures (C1, CARES, ED, EDE, DMI(C2))"/>
    <n v="1"/>
    <x v="4"/>
    <s v="LabWare"/>
    <s v="LabWare"/>
    <s v="LabWare"/>
    <s v="LabWare"/>
    <x v="38"/>
    <s v="Web-based, 7"/>
    <s v="Web-based, 7"/>
    <s v="Web-based, 7"/>
    <s v="Web-based, 7"/>
    <m/>
    <m/>
    <m/>
    <m/>
    <m/>
    <s v="No"/>
    <s v="No"/>
    <s v="Some"/>
    <s v="No"/>
    <s v="No"/>
    <s v="No"/>
    <s v="No"/>
    <s v="No"/>
    <s v="No"/>
    <s v="No"/>
    <m/>
    <m/>
    <m/>
    <m/>
    <m/>
    <m/>
    <m/>
    <m/>
    <m/>
    <m/>
    <s v="Yes"/>
    <s v="Yes"/>
    <s v="Yes"/>
    <s v="Yes"/>
    <s v="Yes"/>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5.1"/>
    <s v="No"/>
    <s v="Checked"/>
    <s v="Checked"/>
    <s v="Unchecked"/>
    <s v="Unchecked"/>
    <s v="Yes"/>
    <m/>
    <m/>
    <s v="Both Electronic Ordering and Reporting"/>
    <s v="Yes"/>
    <m/>
    <s v="Both Electronic Ordering and Reporting"/>
    <s v="Unchecked"/>
    <s v="Unchecked"/>
    <s v="Unchecked"/>
    <s v="Checked"/>
    <s v="LabWare"/>
    <x v="1"/>
    <s v="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
    <n v="0"/>
    <n v="12376"/>
    <n v="0"/>
    <n v="0"/>
    <n v="12376"/>
    <n v="0"/>
    <s v="None at this time"/>
    <n v="0"/>
    <n v="0"/>
    <n v="0"/>
    <n v="0"/>
    <m/>
  </r>
  <r>
    <s v="SD"/>
    <s v="ELC BP3 Health Information Systems Performance Measures (C1, CARES, ED, EDE, DMI(C2))"/>
    <n v="2"/>
    <x v="4"/>
    <s v="LabWare"/>
    <s v="LabWare"/>
    <s v="LabWare"/>
    <s v="LabWare"/>
    <x v="38"/>
    <s v="Web-based, 7"/>
    <s v="Web-based, 7"/>
    <s v="Web-based, 7"/>
    <s v="Web-based, 7"/>
    <m/>
    <m/>
    <m/>
    <m/>
    <m/>
    <s v="No"/>
    <s v="No"/>
    <s v="Some"/>
    <s v="No"/>
    <s v="No"/>
    <s v="No"/>
    <s v="No"/>
    <s v="No"/>
    <s v="No"/>
    <s v="No"/>
    <m/>
    <m/>
    <m/>
    <m/>
    <m/>
    <m/>
    <m/>
    <m/>
    <m/>
    <m/>
    <s v="Yes"/>
    <s v="Yes"/>
    <s v="Yes"/>
    <s v="Yes"/>
    <s v="Yes"/>
    <m/>
    <m/>
    <m/>
    <m/>
    <m/>
    <m/>
    <m/>
    <m/>
    <m/>
    <m/>
    <d v="2022-12-31T00:00:00"/>
    <d v="2022-12-31T00:00:00"/>
    <d v="2022-12-31T00:00:00"/>
    <d v="2022-12-31T00:00:00"/>
    <d v="2022-12-31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5.1"/>
    <s v="No"/>
    <s v="Checked"/>
    <s v="Checked"/>
    <s v="Unchecked"/>
    <s v="Unchecked"/>
    <s v="Yes"/>
    <m/>
    <m/>
    <s v="Both Electronic Ordering and Reporting"/>
    <s v="Yes"/>
    <m/>
    <s v="Both Electronic Ordering and Reporting"/>
    <s v="Unchecked"/>
    <s v="Unchecked"/>
    <s v="Unchecked"/>
    <s v="Checked"/>
    <s v="LabWare"/>
    <x v="1"/>
    <s v="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1/07/2022: RFP has closed and SD reviewing vendor bids received. Will oversee vendor demonstrations this month and by the end of this month select their LIMs vendor"/>
    <n v="0"/>
    <n v="4035"/>
    <n v="0"/>
    <n v="0"/>
    <n v="4035"/>
    <n v="0"/>
    <s v="none"/>
    <n v="0"/>
    <n v="0"/>
    <n v="0"/>
    <n v="0"/>
    <m/>
  </r>
  <r>
    <s v="SD"/>
    <s v="ELC BP3 Health Information Systems Performance Measures (C1, CARES, ED, EDE, DMI(C2))"/>
    <n v="3"/>
    <x v="4"/>
    <s v="LabWare"/>
    <s v="LabWare"/>
    <s v="LabWare"/>
    <s v="LabWare"/>
    <x v="38"/>
    <s v="Web-based, 7"/>
    <s v="Web-based, 7"/>
    <s v="Web-based, 7"/>
    <s v="Web-based, 7"/>
    <m/>
    <m/>
    <m/>
    <m/>
    <m/>
    <s v="No"/>
    <s v="No"/>
    <s v="Some"/>
    <s v="No"/>
    <s v="No"/>
    <s v="No"/>
    <s v="No"/>
    <s v="No"/>
    <s v="No"/>
    <s v="No"/>
    <m/>
    <m/>
    <m/>
    <m/>
    <m/>
    <m/>
    <m/>
    <m/>
    <m/>
    <m/>
    <s v="Yes"/>
    <s v="Yes"/>
    <s v="Yes"/>
    <s v="Yes"/>
    <s v="Yes"/>
    <s v="Other"/>
    <s v="Other"/>
    <s v="Other"/>
    <s v="Other"/>
    <s v="Other"/>
    <s v="LabVantage."/>
    <s v="LabVantage."/>
    <s v="LabVantage."/>
    <s v="LabVantage."/>
    <s v="LabVantage."/>
    <d v="2023-02-28T00:00:00"/>
    <d v="2023-02-28T00:00:00"/>
    <d v="2023-02-28T00:00:00"/>
    <d v="2023-02-28T00:00:00"/>
    <d v="2023-02-28T00:00:00"/>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5.1"/>
    <s v="No"/>
    <s v="Checked"/>
    <s v="Checked"/>
    <s v="Unchecked"/>
    <s v="Unchecked"/>
    <s v="Yes"/>
    <m/>
    <m/>
    <s v="Both Electronic Ordering and Reporting"/>
    <s v="Yes"/>
    <m/>
    <s v="Both Electronic Ordering and Reporting"/>
    <s v="Unchecked"/>
    <s v="Unchecked"/>
    <s v="Unchecked"/>
    <s v="Checked"/>
    <s v="LabWare"/>
    <x v="1"/>
    <s v="Converting COVID and Influenza testing to a web LIMS with the same vendor, LabWare. Planning on converting other conditions to web LIMS (going from static to web-based LIMS which will have integrated ETOR capability). This will also mean upgrading of HL7 messaging to 2.5.1.    Web LIMS is live for Covid and Influenza testing. In May, determining if and RFP will be released for a new/replacement LIMS. Will engage with CDC ELC HIS team about submitting an implementation plan if needed.    RFP has posted and waiting to hear back proposals from vendors! Vendors will likely have until end of October 2021 to respond, and plan to select new LIMs system vendor by the end of this year.   1/07/2022: RFP has closed and SD reviewing vendor bids received. Will oversee vendor demonstrations this month and by the end of this month select their LIMs vendor  AK, Q4: Selected vendor is LabVantage. Will submit an implementation plan."/>
    <n v="0"/>
    <n v="11787"/>
    <n v="0"/>
    <n v="0"/>
    <n v="11787"/>
    <n v="0"/>
    <s v="There are none at this time."/>
    <n v="0"/>
    <n v="0"/>
    <n v="0"/>
    <n v="0"/>
    <m/>
  </r>
  <r>
    <s v="SOL"/>
    <s v="ELC BP3 Health Information Systems Performance Measures (C1, CARES, ED, EDE, DMI(C2))"/>
    <n v="1"/>
    <x v="3"/>
    <m/>
    <m/>
    <m/>
    <m/>
    <x v="5"/>
    <m/>
    <m/>
    <m/>
    <m/>
    <m/>
    <m/>
    <m/>
    <m/>
    <m/>
    <m/>
    <m/>
    <m/>
    <m/>
    <m/>
    <m/>
    <m/>
    <m/>
    <m/>
    <m/>
    <m/>
    <m/>
    <m/>
    <m/>
    <m/>
    <m/>
    <m/>
    <m/>
    <m/>
    <m/>
    <m/>
    <m/>
    <m/>
    <m/>
    <m/>
    <m/>
    <m/>
    <m/>
    <m/>
    <m/>
    <m/>
    <m/>
    <m/>
    <m/>
    <m/>
    <m/>
    <m/>
    <m/>
    <m/>
    <m/>
    <m/>
    <m/>
    <m/>
    <m/>
    <m/>
    <m/>
    <m/>
    <m/>
    <m/>
    <m/>
    <m/>
    <s v="Unchecked"/>
    <s v="Unchecked"/>
    <s v="Unchecked"/>
    <s v="Unchecked"/>
    <m/>
    <m/>
    <m/>
    <m/>
    <m/>
    <m/>
    <m/>
    <s v="Unchecked"/>
    <s v="Unchecked"/>
    <s v="Unchecked"/>
    <s v="Unchecked"/>
    <m/>
    <x v="2"/>
    <m/>
    <m/>
    <m/>
    <m/>
    <m/>
    <m/>
    <m/>
    <m/>
    <m/>
    <m/>
    <m/>
    <m/>
    <m/>
  </r>
  <r>
    <s v="SOL"/>
    <s v="ELC BP3 Health Information Systems Performance Measures (C1, CARES, ED, EDE, DMI(C2))"/>
    <n v="2"/>
    <x v="3"/>
    <m/>
    <m/>
    <m/>
    <m/>
    <x v="5"/>
    <m/>
    <m/>
    <m/>
    <m/>
    <m/>
    <m/>
    <m/>
    <m/>
    <m/>
    <m/>
    <m/>
    <m/>
    <m/>
    <m/>
    <m/>
    <m/>
    <m/>
    <m/>
    <m/>
    <m/>
    <m/>
    <m/>
    <m/>
    <m/>
    <m/>
    <m/>
    <m/>
    <m/>
    <m/>
    <m/>
    <m/>
    <m/>
    <m/>
    <m/>
    <m/>
    <m/>
    <m/>
    <m/>
    <m/>
    <m/>
    <m/>
    <m/>
    <m/>
    <m/>
    <m/>
    <m/>
    <m/>
    <m/>
    <m/>
    <m/>
    <m/>
    <m/>
    <m/>
    <m/>
    <m/>
    <m/>
    <m/>
    <m/>
    <m/>
    <m/>
    <s v="Unchecked"/>
    <s v="Unchecked"/>
    <s v="Unchecked"/>
    <s v="Unchecked"/>
    <m/>
    <m/>
    <m/>
    <m/>
    <m/>
    <m/>
    <m/>
    <s v="Unchecked"/>
    <s v="Unchecked"/>
    <s v="Unchecked"/>
    <s v="Unchecked"/>
    <m/>
    <x v="2"/>
    <m/>
    <m/>
    <m/>
    <m/>
    <m/>
    <m/>
    <m/>
    <m/>
    <m/>
    <m/>
    <m/>
    <m/>
    <m/>
  </r>
  <r>
    <s v="SOL"/>
    <s v="ELC BP3 Health Information Systems Performance Measures (C1, CARES, ED, EDE, DMI(C2))"/>
    <n v="3"/>
    <x v="3"/>
    <m/>
    <m/>
    <m/>
    <m/>
    <x v="5"/>
    <m/>
    <m/>
    <m/>
    <m/>
    <m/>
    <m/>
    <m/>
    <m/>
    <m/>
    <m/>
    <m/>
    <m/>
    <m/>
    <m/>
    <m/>
    <m/>
    <m/>
    <m/>
    <m/>
    <m/>
    <m/>
    <m/>
    <m/>
    <m/>
    <m/>
    <m/>
    <m/>
    <m/>
    <m/>
    <m/>
    <m/>
    <m/>
    <m/>
    <m/>
    <m/>
    <m/>
    <m/>
    <m/>
    <m/>
    <m/>
    <m/>
    <m/>
    <m/>
    <m/>
    <m/>
    <m/>
    <m/>
    <m/>
    <m/>
    <m/>
    <m/>
    <m/>
    <m/>
    <m/>
    <m/>
    <m/>
    <m/>
    <m/>
    <m/>
    <m/>
    <s v="Unchecked"/>
    <s v="Unchecked"/>
    <s v="Unchecked"/>
    <s v="Unchecked"/>
    <m/>
    <m/>
    <m/>
    <m/>
    <m/>
    <m/>
    <m/>
    <s v="Unchecked"/>
    <s v="Unchecked"/>
    <s v="Unchecked"/>
    <s v="Unchecked"/>
    <m/>
    <x v="2"/>
    <m/>
    <m/>
    <m/>
    <m/>
    <m/>
    <m/>
    <m/>
    <m/>
    <m/>
    <m/>
    <m/>
    <m/>
    <m/>
  </r>
  <r>
    <s v="TN"/>
    <s v="ELC BP3 Health Information Systems Performance Measures (C1, CARES, ED, EDE, DMI(C2))"/>
    <n v="1"/>
    <x v="1"/>
    <s v="STARLIMS"/>
    <s v="STARLIMS"/>
    <s v="STARLIMS"/>
    <s v="STARLIMS"/>
    <x v="39"/>
    <n v="11.6"/>
    <n v="11.6"/>
    <n v="11.6"/>
    <n v="11.6"/>
    <m/>
    <m/>
    <m/>
    <m/>
    <m/>
    <s v="No"/>
    <s v="No"/>
    <s v="No"/>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Checked"/>
    <s v="Unchecked"/>
    <s v="Yes"/>
    <m/>
    <m/>
    <s v="Both Electronic Ordering and Reporting"/>
    <s v="Yes"/>
    <m/>
    <s v="Both Electronic Ordering and Reporting"/>
    <s v="Checked"/>
    <s v="Unchecked"/>
    <s v="Unchecked"/>
    <s v="Unchecked"/>
    <m/>
    <x v="1"/>
    <s v="KP: High priority to get lab instruments interfaced with the LIMS    HL7 ETOR with HD clinics (like STD). There are some major facilities that don't have an ETOR solution set up with the state public health lab.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n v="119568"/>
    <n v="154484"/>
    <n v="77.39830662"/>
    <n v="119083"/>
    <n v="154974"/>
    <n v="76.840631329999994"/>
    <s v="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and Candida auris Colonizationfull eTOR with HL7 order/result messaging for all public health clinics in 93 of 95 TN counties for HIV, Hepatitis C, Chlamydia/Gonorrhea, Syphilis, Mycobacteriology Smear and Culture, and TB IGRA; newly implemented eTOR available as web portal extension of LIMS for order/result interchange (not HL7) for select test orders including SARS-CoV-2 molecular, serologic, and whole genome sequencing as well as for Carbapenemase-producing Organism, Candida auris Colonization testing, and influenza/respiratory pathogen panel testing."/>
    <n v="0"/>
    <n v="2"/>
    <n v="0"/>
    <n v="2"/>
    <m/>
  </r>
  <r>
    <s v="TN"/>
    <s v="ELC BP3 Health Information Systems Performance Measures (C1, CARES, ED, EDE, DMI(C2))"/>
    <n v="2"/>
    <x v="1"/>
    <s v="STARLIMS"/>
    <s v="STARLIMS"/>
    <s v="STARLIMS"/>
    <s v="STARLIMS"/>
    <x v="39"/>
    <n v="11.6"/>
    <n v="11.6"/>
    <n v="11.6"/>
    <n v="11.6"/>
    <m/>
    <m/>
    <m/>
    <m/>
    <m/>
    <s v="No"/>
    <s v="No"/>
    <s v="No"/>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Checked"/>
    <s v="Unchecked"/>
    <s v="Yes"/>
    <m/>
    <m/>
    <s v="Both Electronic Ordering and Reporting"/>
    <s v="Yes"/>
    <m/>
    <s v="Both Electronic Ordering and Reporting"/>
    <s v="Checked"/>
    <s v="Unchecked"/>
    <s v="Unchecked"/>
    <s v="Unchecked"/>
    <m/>
    <x v="1"/>
    <s v="KP: High priority to get lab instruments interfaced with the LIMS    HL7 ETOR with HD clinics (like STD). There are some major facilities that don't have an ETOR solution set up with the state public health lab.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n v="56213"/>
    <n v="70741"/>
    <n v="79.463111920000003"/>
    <n v="56443"/>
    <n v="72065"/>
    <n v="78.322347879999995"/>
    <s v="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    "/>
    <n v="0"/>
    <n v="2"/>
    <n v="0"/>
    <n v="2"/>
    <m/>
  </r>
  <r>
    <s v="TN"/>
    <s v="ELC BP3 Health Information Systems Performance Measures (C1, CARES, ED, EDE, DMI(C2))"/>
    <n v="3"/>
    <x v="1"/>
    <s v="STARLIMS"/>
    <s v="STARLIMS"/>
    <s v="STARLIMS"/>
    <s v="STARLIMS"/>
    <x v="39"/>
    <n v="11.6"/>
    <n v="11.6"/>
    <n v="11.6"/>
    <n v="11.6"/>
    <m/>
    <m/>
    <m/>
    <m/>
    <m/>
    <s v="No"/>
    <s v="No"/>
    <s v="No"/>
    <s v="No"/>
    <s v="No"/>
    <s v="No"/>
    <s v="No"/>
    <s v="No"/>
    <s v="No"/>
    <s v="No"/>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Checked"/>
    <s v="Unchecked"/>
    <s v="Yes"/>
    <m/>
    <m/>
    <s v="Both Electronic Ordering and Reporting"/>
    <s v="Yes"/>
    <m/>
    <s v="Both Electronic Ordering and Reporting"/>
    <s v="Checked"/>
    <s v="Unchecked"/>
    <s v="Unchecked"/>
    <s v="Unchecked"/>
    <m/>
    <x v="1"/>
    <s v="KP: High priority to get lab instruments interfaced with the LIMS    HL7 ETOR with HD clinics (like STD). There are some major facilities that don't have an ETOR solution set up with the state PHL.      Using iConnect LWP for COVID-19 ordering and reports currently, but are expanding to two other ALRN conditions. GC susceptibility testing use of LWP as well. Would like to expand LWP use to non-ARLN conditions. LWP can be a good solution for facilities like reference labs for isolate testing vs HL7 ordering and reporting.  AK: PHL is now at the point where they can share test cases with Jason Scott's team, have them evaluated, and then work with them to test the test connection or re-activate the test connection to share messages. Planned in the upcoming months by early summer 2022."/>
    <n v="122935"/>
    <n v="155315"/>
    <n v="79.15204584"/>
    <n v="122718"/>
    <n v="156333"/>
    <n v="78.497821959999996"/>
    <s v="Full eTOR with HL7 order/result messaging for all public health clinics in 94 of 95 TN counties for serologic and molecular testing related to HIV, HCV, chlamydia/gonorrhea, syphilis, respiratory pathogen surveillance, and TB as well as culture and molecular testing related to enteric bacteriology and mycobacteriology; Electronic order infrastructure in place for HL7 order messaging with 16 TN birthing hospitals for newborn dried bloodspot screening;  eTOR via web portal extension of clinical LIMS for order/result interchange for select test orders/results including all SARS-COV-2 testing (molecular, serologic, and sequencing), carbapenemase-producing and carbapenem-resistant culture and molecular testing, respiratory pathogen screening and surveillance testing, and Candida auris colonization screening; TN SPHL is outlining work and writing a contract to expand eTOR via web portal extension for entirety of clinical test catalog; TN SPHL is working with existing vendors to bring on more birthing hospitals for HL7 ordering of newborn dried bloodspot screening as well as to expand HL7 capacity to return HL7 results messages to TN birthing hospitals."/>
    <n v="0"/>
    <n v="2"/>
    <n v="0"/>
    <n v="2"/>
    <m/>
  </r>
  <r>
    <s v="TX"/>
    <s v="ELC BP3 Health Information Systems Performance Measures (C1, CARES, ED, EDE, DMI(C2))"/>
    <n v="1"/>
    <x v="4"/>
    <s v="LabWare"/>
    <s v="LabWare"/>
    <s v="LabWare"/>
    <s v="LabWare"/>
    <x v="34"/>
    <n v="6"/>
    <n v="6"/>
    <n v="6"/>
    <n v="6"/>
    <m/>
    <m/>
    <m/>
    <m/>
    <m/>
    <s v="No"/>
    <s v="No"/>
    <s v="Some"/>
    <s v="Some"/>
    <s v="No"/>
    <s v="Yes"/>
    <s v="Yes"/>
    <s v="Yes"/>
    <s v="Yes"/>
    <s v="Yes"/>
    <n v="7.1"/>
    <n v="7.1"/>
    <n v="7.1"/>
    <n v="7.1"/>
    <n v="7.1"/>
    <d v="2022-09-30T00:00:00"/>
    <d v="2022-09-30T00:00:00"/>
    <d v="2022-09-30T00:00:00"/>
    <d v="2022-09-30T00:00:00"/>
    <d v="2022-09-30T00:00:00"/>
    <s v="No"/>
    <s v="No"/>
    <s v="Yes"/>
    <s v="No"/>
    <s v="No"/>
    <m/>
    <m/>
    <s v="Other"/>
    <m/>
    <m/>
    <m/>
    <m/>
    <s v="Orchard Enterprise"/>
    <m/>
    <m/>
    <m/>
    <m/>
    <d v="2022-03-31T00:00:00"/>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Yes, HL7 2.5.1"/>
    <s v="Checked"/>
    <s v="Checked"/>
    <s v="Checked"/>
    <s v="Unchecked"/>
    <s v="Planned"/>
    <s v="HL7 ETOR was set up with ARLN (using AIMS web portal). That is no longer being used since they switched the regional laboratory to Utah. Working to implement HL7 ETOR, but in early stages"/>
    <m/>
    <m/>
    <s v="Planned"/>
    <s v="Putting together request and SOW to get a proper ETOR web portal."/>
    <m/>
    <s v="Unchecked"/>
    <s v="Unchecked"/>
    <s v="Unchecked"/>
    <s v="Unchecked"/>
    <m/>
    <x v="2"/>
    <s v="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
    <n v="51529"/>
    <n v="290412"/>
    <n v="17.743412809999999"/>
    <n v="98458"/>
    <n v="292005"/>
    <n v="33.717915789999999"/>
    <s v="1._x0009_Newborn Screening: PerkinElmer SpecimenGate: 74 providers  2._x0009_Texas Health Steps/Clinical Chemistry: Orchard Harvest: 0 providers  3._x0009_South Texas Laboratory Clinical Chemistry: Orchard Harvest: 1 provider  4._x0009_Public Health Microbiology &amp; Biothreat: LabWare: 0 providers  5._x0009_Environmental Chemistry: Labworks: 1 provider  "/>
    <n v="57"/>
    <n v="0"/>
    <n v="0"/>
    <n v="0"/>
    <m/>
  </r>
  <r>
    <s v="TX"/>
    <s v="ELC BP3 Health Information Systems Performance Measures (C1, CARES, ED, EDE, DMI(C2))"/>
    <n v="2"/>
    <x v="4"/>
    <s v="LabWare"/>
    <s v="LabWare"/>
    <s v="LabWare"/>
    <s v="LabWare"/>
    <x v="34"/>
    <n v="6"/>
    <n v="6"/>
    <n v="6"/>
    <n v="6"/>
    <m/>
    <m/>
    <m/>
    <m/>
    <m/>
    <s v="No"/>
    <s v="No"/>
    <s v="Some"/>
    <s v="Some"/>
    <s v="No"/>
    <s v="Yes"/>
    <s v="Yes"/>
    <s v="Yes"/>
    <s v="Yes"/>
    <s v="Yes"/>
    <n v="7.1"/>
    <n v="7.1"/>
    <n v="7.1"/>
    <n v="7.1"/>
    <n v="7.1"/>
    <d v="2022-09-30T00:00:00"/>
    <d v="2022-09-30T00:00:00"/>
    <d v="2022-09-30T00:00:00"/>
    <d v="2022-09-30T00:00:00"/>
    <d v="2022-09-30T00:00:00"/>
    <s v="No"/>
    <s v="No"/>
    <s v="Yes"/>
    <s v="No"/>
    <s v="No"/>
    <m/>
    <m/>
    <s v="Other"/>
    <m/>
    <m/>
    <m/>
    <m/>
    <s v="Orchard Enterprise"/>
    <m/>
    <m/>
    <m/>
    <m/>
    <d v="2022-03-31T00:00:00"/>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Yes, HL7 2.5.1"/>
    <s v="Checked"/>
    <s v="Checked"/>
    <s v="Checked"/>
    <s v="Unchecked"/>
    <s v="Planned"/>
    <s v="HL7 ETOR was set up with ARLN (using AIMS web portal). That is no longer being used since they switched the regional laboratory to Utah. Working to implement HL7 ETOR, but in early stages"/>
    <m/>
    <m/>
    <s v="Planned"/>
    <s v="Putting together request and SOW to get a proper ETOR web portal."/>
    <m/>
    <s v="Unchecked"/>
    <s v="Unchecked"/>
    <s v="Unchecked"/>
    <s v="Unchecked"/>
    <m/>
    <x v="2"/>
    <s v="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AK: One aspect of HL7 ETOR effort is working with Kay and NEDSS team on updating HL7 messages for reportable conditions from 2.3.1 to 2.5.1. Separately, have a PO that is almost ready to be executed, and are looking at post for ETOR system (one unified system across lab), get posted by end of February and system selected by March. Currently, have 4 different LIMS systems used within laboratory, hoping to have one system to connect to them all will help support management. "/>
    <n v="42208"/>
    <n v="289026"/>
    <n v="14.60353048"/>
    <n v="81631"/>
    <n v="290503"/>
    <n v="28.099881929999999"/>
    <s v="1. Newborn Screening"/>
    <n v="152"/>
    <n v="0"/>
    <n v="28"/>
    <n v="60"/>
    <m/>
  </r>
  <r>
    <s v="TX"/>
    <s v="ELC BP3 Health Information Systems Performance Measures (C1, CARES, ED, EDE, DMI(C2))"/>
    <n v="3"/>
    <x v="4"/>
    <s v="LabWare"/>
    <s v="LabWare"/>
    <s v="LabWare"/>
    <s v="LabWare"/>
    <x v="34"/>
    <n v="6"/>
    <n v="6"/>
    <n v="6"/>
    <n v="6"/>
    <m/>
    <m/>
    <m/>
    <m/>
    <m/>
    <s v="No"/>
    <s v="No"/>
    <s v="Some"/>
    <s v="Some"/>
    <s v="No"/>
    <s v="Yes"/>
    <s v="Yes"/>
    <s v="Yes"/>
    <s v="Yes"/>
    <s v="Yes"/>
    <n v="8"/>
    <n v="8"/>
    <n v="8"/>
    <n v="8"/>
    <n v="8"/>
    <d v="2023-03-28T00:00:00"/>
    <d v="2023-03-28T00:00:00"/>
    <d v="2023-03-02T00:00:00"/>
    <d v="2023-03-28T00:00:00"/>
    <d v="2023-03-28T00:00:00"/>
    <s v="No"/>
    <s v="No"/>
    <s v="Yes"/>
    <s v="No"/>
    <s v="No"/>
    <m/>
    <m/>
    <s v="Other"/>
    <m/>
    <m/>
    <m/>
    <m/>
    <s v="Orchard Enterprise"/>
    <m/>
    <m/>
    <m/>
    <m/>
    <d v="2022-03-31T00:00:00"/>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Yes, HL7 2.5.1"/>
    <s v="Checked"/>
    <s v="Checked"/>
    <s v="Checked"/>
    <s v="Unchecked"/>
    <s v="Planned"/>
    <s v="HL7 ETOR was set up with ARLN (using AIMS web portal). That is no longer being used since they switched the regional laboratory to Utah. Working to implement HL7 ETOR, but in early stages"/>
    <m/>
    <m/>
    <s v="Planned"/>
    <s v="Putting together request and SOW to get a proper ETOR web portal."/>
    <m/>
    <s v="Unchecked"/>
    <s v="Unchecked"/>
    <s v="Unchecked"/>
    <s v="Unchecked"/>
    <m/>
    <x v="2"/>
    <s v="KP: HL7 ETOR was set up with ARLN (using AIMS web portal). That is no longer being used since they switched the regional laboratory to Utah. Working to implement HL7 ETOR, but in early stages. Do have some HL7 out capabilities with LabWare. Separate project looking at expanding ETOR capability. First step is to get the Copia system (first group will be clinical chemistry--they are already testing on another Orchard platform, so low hanging fruit. After that, will expand to LabWare, focusing on the more critical testing like Covid). Should be stood up by late summer 2021. Will act as a sample management system. Sending 2.5.1 message to CDC, including LRN-B, PHLIP, and ARLN. For sending to NEDSS, it's 2.3.1 and working on upgrading to 2.51. Anticipating sometime within the next 3 months, the lab can upgrade message to 2.5.1 to NEDSS.       Web portal for submitters to login and see their results. Will expand to have epi functionalities for search and query ability. That is an in-house built system deployed in May and extension will be out in next week.       Putting together request and SOW to get a proper ETOR web portal.    There is a contract in place with Orchard, working to upgrade Copia and get that online. go live slated for June 2021. Will be an interface with Copia and LabWare system for ETOR. Then will switch from Orchard Harvest LIMS to Sequoia LIMS. That will be done for clinical chemistry tests, but also planned to move serology onto that system as well. Goal is to evaluate micro testing areas for potential to move to that platform. For the next 1-1.5 years, will still be on LabWare.  Focusing on getting COVID up and running first.      April 2021 updates: Evaluation RFO feedback and hoping to start contract August/Sep 2021 and upgrade will take a year. Now expecting to complete upgrade September 2022  Serology testing is in LabWare. Looking to transition that to Orchard Enterprise system. Have the Orchard Harvest system for clinical chemistry testing. Upgrading that to Orchard Enterprise (used to be Sequoia) and also moving serology testing in there since it's more automated. In LabWare, hard to interface instruments. There has been some talk of also moving Mycobacteriology, but that is still early on. Bacteriology, Virology, and Parasitology planning to stay with LabWare. Planning an Orchard to LabWare interface using Orchard Outreach (used to be Copia).     RFO needs to be posted for the web portal to support ETOR    10/26/2021: Currently working an all-encompassing ETOR featuring both ordering and reporting for HL7 ETOR and web portal ETOR. Planning to post RFP by January and hoping kick-off ETOR project by April 2022. Currently have not selected ETOR partners/pilot sites but will likely prioritize in reaching out to the larger hospital systems first!    AK: One aspect of HL7 ETOR effort is working with Kay and NEDSS team on updating HL7 messages for reportable conditions from 2.3.1 to 2.5.1. Separately, have a PO that is almost ready to be executed, and are looking at post for ETOR system (one unified system across lab), get posted by end of February and system selected by March. Currently, have 4 different LIMS systems used within laboratory, hoping to have one system to connect to them all will help support management.   AK: Use LabWare for bacteriolology/virology/micro and LRN and emergency preparedness testing. Initiated upgrade in March 2022 and expect upgrade duration through February 2023. Upgrading to Version 8 of software.   For immunology, proceeding with the Orchard Enterprise for Southern TX lab, but Austin lab will remain on Harvest until complete LabWare upgrade and then will transition to LabWare LIMS. Newborn screening will be updated to 2022 version. Environmental system has recently completed upgrade, and will be moving to state data center. "/>
    <n v="51996"/>
    <n v="275597"/>
    <n v="18.866678520000001"/>
    <n v="85295"/>
    <n v="272748"/>
    <n v="31.272456630000001"/>
    <s v="1. Newborn Screening"/>
    <n v="57"/>
    <n v="0"/>
    <n v="0"/>
    <n v="0"/>
    <m/>
  </r>
  <r>
    <s v="UT"/>
    <s v="ELC BP3 Health Information Systems Performance Measures (C1, CARES, ED, EDE, DMI(C2))"/>
    <n v="1"/>
    <x v="4"/>
    <s v="LabWare"/>
    <s v="LabWare"/>
    <s v="LabWare"/>
    <m/>
    <x v="34"/>
    <n v="6"/>
    <n v="6"/>
    <n v="6"/>
    <m/>
    <m/>
    <m/>
    <m/>
    <m/>
    <m/>
    <s v="No"/>
    <s v="Some"/>
    <s v="Some"/>
    <s v="No"/>
    <s v="N/A"/>
    <s v="Yes"/>
    <s v="Yes"/>
    <s v="Yes"/>
    <s v="Yes"/>
    <s v="N/A"/>
    <n v="8"/>
    <n v="8"/>
    <n v="8"/>
    <n v="8"/>
    <m/>
    <d v="2022-07-31T00:00:00"/>
    <d v="2022-07-31T00:00:00"/>
    <d v="2022-07-31T00:00:00"/>
    <d v="2022-07-31T00:00:00"/>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and 2.3.1"/>
    <m/>
    <s v="Yes"/>
    <s v="Yes, HL7 2.3.1"/>
    <s v="In Process/Planned"/>
    <s v="Checked"/>
    <s v="Checked"/>
    <s v="Unchecked"/>
    <s v="Unchecked"/>
    <s v="Planned"/>
    <s v="Once LWP has been implemented we will move forward with this. Will be both ordering and reporting"/>
    <m/>
    <m/>
    <s v="Yes"/>
    <m/>
    <s v="Both Electronic Ordering and Reporting"/>
    <s v="Checked"/>
    <s v="Unchecked"/>
    <s v="Unchecked"/>
    <s v="Checked"/>
    <s v="REDCap"/>
    <x v="1"/>
    <s v="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n v="21342"/>
    <n v="157935"/>
    <n v="13.51315415"/>
    <n v="28705"/>
    <n v="407308"/>
    <n v="7.0474923150000004"/>
    <s v="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
    <m/>
    <n v="1"/>
    <m/>
    <n v="1"/>
    <m/>
  </r>
  <r>
    <s v="UT"/>
    <s v="ELC BP3 Health Information Systems Performance Measures (C1, CARES, ED, EDE, DMI(C2))"/>
    <n v="2"/>
    <x v="4"/>
    <s v="LabWare"/>
    <s v="LabWare"/>
    <s v="LabWare"/>
    <m/>
    <x v="34"/>
    <n v="6"/>
    <n v="6"/>
    <n v="6"/>
    <m/>
    <m/>
    <m/>
    <m/>
    <m/>
    <m/>
    <s v="No"/>
    <s v="Some"/>
    <s v="Some"/>
    <s v="No"/>
    <s v="N/A"/>
    <s v="Yes"/>
    <s v="Yes"/>
    <s v="Yes"/>
    <s v="Yes"/>
    <s v="N/A"/>
    <n v="8"/>
    <n v="8"/>
    <n v="8"/>
    <n v="8"/>
    <m/>
    <d v="2022-07-31T00:00:00"/>
    <d v="2022-07-31T00:00:00"/>
    <d v="2022-07-31T00:00:00"/>
    <d v="2022-07-31T00:00:00"/>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and 2.3.1"/>
    <m/>
    <s v="Yes"/>
    <s v="Yes, HL7 2.3.1"/>
    <s v="In Process/Planned"/>
    <s v="Checked"/>
    <s v="Checked"/>
    <s v="Unchecked"/>
    <s v="Unchecked"/>
    <s v="Planned"/>
    <s v="Once LWP has been implemented we will move forward with this. Will be both ordering and reporting"/>
    <m/>
    <m/>
    <s v="Yes"/>
    <m/>
    <s v="Both Electronic Ordering and Reporting"/>
    <s v="Checked"/>
    <s v="Unchecked"/>
    <s v="Unchecked"/>
    <s v="Checked"/>
    <s v="REDCap"/>
    <x v="1"/>
    <s v="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n v="29358"/>
    <n v="135069"/>
    <n v="21.735557379999999"/>
    <n v="35603"/>
    <n v="133132"/>
    <n v="26.742631370000002"/>
    <s v="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
    <n v="0"/>
    <n v="1"/>
    <n v="0"/>
    <n v="1"/>
    <m/>
  </r>
  <r>
    <s v="UT"/>
    <s v="ELC BP3 Health Information Systems Performance Measures (C1, CARES, ED, EDE, DMI(C2))"/>
    <n v="3"/>
    <x v="4"/>
    <s v="LabWare"/>
    <s v="LabWare"/>
    <s v="LabWare"/>
    <m/>
    <x v="34"/>
    <n v="6"/>
    <n v="6"/>
    <n v="6"/>
    <m/>
    <m/>
    <m/>
    <m/>
    <m/>
    <m/>
    <s v="No"/>
    <s v="Some"/>
    <s v="Some"/>
    <s v="No"/>
    <s v="N/A"/>
    <s v="Yes"/>
    <s v="Yes"/>
    <s v="Yes"/>
    <s v="Yes"/>
    <s v="N/A"/>
    <n v="8"/>
    <n v="8"/>
    <n v="8"/>
    <n v="8"/>
    <m/>
    <d v="2023-03-31T00:00:00"/>
    <d v="2023-03-31T00:00:00"/>
    <d v="2023-03-31T00:00:00"/>
    <d v="2023-03-31T00:00:00"/>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and 2.3.1"/>
    <m/>
    <s v="Yes"/>
    <s v="Yes, HL7 2.3.1"/>
    <s v="In Process/Planned"/>
    <s v="Checked"/>
    <s v="Checked"/>
    <s v="Unchecked"/>
    <s v="Unchecked"/>
    <s v="Planned"/>
    <s v="Once LWP has been implemented we will move forward with this. Will be both ordering and reporting"/>
    <m/>
    <m/>
    <s v="Yes"/>
    <m/>
    <s v="Both Electronic Ordering and Reporting"/>
    <s v="Checked"/>
    <s v="Unchecked"/>
    <s v="Unchecked"/>
    <s v="Checked"/>
    <s v="REDCap"/>
    <x v="1"/>
    <s v="Date of LIMS upgrade may change, striving for end of July 2022. HL7 ETOR not contingent on LIMS upgrade. Although the LIMS Connect integration delayed the COVID LWP implementation it has made ARLN move quickly.   UPHL is discussing expansion of LWP for complete test suite with APHL and iConnect. DHQP feed was stood up to send through ARLN  AK, Q3: Lab in middle of LIMS migration. Primary focus will be using web portal - have onboarded a couple of diseases, and plan is to move more diseases into portal as update LIMS."/>
    <n v="5855"/>
    <n v="101546"/>
    <n v="5.765859807"/>
    <n v="14381"/>
    <n v="74968"/>
    <n v="19.18285135"/>
    <s v="UPHL has Newborn Screening, Infectious Disease, Environmental Chemistry, Forensic Toxicology, and NGS laboratories.  Forensic Toxicology has an ETOR interface with Public Safety organizations and our Office of the Medical Examiner.  Newborn Screening and Infectious Disease have referral testing HL7 ETOR interfaces with ARUP where we send samples to ARUP for testing. Infectious Disease has implemented the iConnect Lab Web Portal for COVID-19 testing. We have implemented ETOR with REDCap systems used by schools and mobile testing teams supporting LHDs and long term care facilities."/>
    <n v="0"/>
    <n v="1"/>
    <n v="0"/>
    <n v="1"/>
    <m/>
  </r>
  <r>
    <s v="VA"/>
    <s v="ELC BP3 Health Information Systems Performance Measures (C1, CARES, ED, EDE, DMI(C2))"/>
    <n v="1"/>
    <x v="1"/>
    <s v="STARLIMS"/>
    <s v="STARLIMS"/>
    <s v="STARLIMS"/>
    <s v="STARLIMS"/>
    <x v="40"/>
    <n v="10.07"/>
    <n v="10.07"/>
    <n v="10.07"/>
    <n v="10.07"/>
    <m/>
    <m/>
    <m/>
    <m/>
    <m/>
    <s v="Some"/>
    <s v="Some"/>
    <s v="Some"/>
    <s v="Some"/>
    <s v="Some"/>
    <s v="Yes"/>
    <s v="Yes"/>
    <s v="Yes"/>
    <s v="Yes"/>
    <s v="Yes"/>
    <n v="12"/>
    <n v="12"/>
    <n v="12"/>
    <n v="12"/>
    <n v="12"/>
    <d v="2022-11-30T00:00:00"/>
    <d v="2022-11-30T00:00:00"/>
    <d v="2022-11-30T00:00:00"/>
    <d v="2022-11-30T00:00:00"/>
    <d v="2022-11-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not HL7"/>
    <s v="Checked"/>
    <s v="Checked"/>
    <s v="Checked"/>
    <s v="Checked"/>
    <s v="Yes"/>
    <m/>
    <m/>
    <s v="Both Electronic Ordering and Reporting"/>
    <s v="Yes"/>
    <m/>
    <s v="Both Electronic Ordering and Reporting"/>
    <s v="Unchecked"/>
    <s v="Unchecked"/>
    <s v="Unchecked"/>
    <s v="Checked"/>
    <s v="In house developed"/>
    <x v="1"/>
    <s v="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November 2022 is the new project timeline for the upgrade."/>
    <n v="56888"/>
    <n v="89153"/>
    <n v="63.809406299999999"/>
    <n v="55291"/>
    <n v="80650"/>
    <n v="68.556726600000005"/>
    <s v="Newborn screening program (hospitals, healthcare providers); Adult Sickle Cell, Blood Group and Rh Type, congenital cytomegalovirus (hospitals, healthcare providers); drugs of abuse screening and confirmatory testing (Dept of Corrections); infectious diseases including SARS-CoV-2 (bacteriology, blood parasites, enteric reference, measles, mumps, mycology reference, pertussis, rabies, rubella immunity screen, tuberculosis, SARS-CoV-2 detection testing and serology) - majority of infectious disease tests are communicated to local health department WebVision and COVID-19 Web Portal users. There is a growing list of non-health department COVID-19 Web Portal registrants, including long term care facilities. "/>
    <m/>
    <m/>
    <m/>
    <m/>
    <m/>
  </r>
  <r>
    <s v="VA"/>
    <s v="ELC BP3 Health Information Systems Performance Measures (C1, CARES, ED, EDE, DMI(C2))"/>
    <n v="2"/>
    <x v="1"/>
    <s v="STARLIMS"/>
    <s v="STARLIMS"/>
    <s v="STARLIMS"/>
    <s v="STARLIMS"/>
    <x v="40"/>
    <n v="10.07"/>
    <n v="10.07"/>
    <n v="10.07"/>
    <n v="10.07"/>
    <m/>
    <m/>
    <m/>
    <m/>
    <m/>
    <s v="Some"/>
    <s v="Some"/>
    <s v="Some"/>
    <s v="Some"/>
    <s v="Some"/>
    <s v="Yes"/>
    <s v="Yes"/>
    <s v="Yes"/>
    <s v="Yes"/>
    <s v="Yes"/>
    <n v="12"/>
    <n v="12"/>
    <n v="12"/>
    <n v="12"/>
    <n v="12"/>
    <d v="2023-03-31T00:00:00"/>
    <d v="2023-03-31T00:00:00"/>
    <d v="2023-03-31T00:00:00"/>
    <d v="2023-03-31T00:00:00"/>
    <d v="2023-03-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not HL7"/>
    <s v="Checked"/>
    <s v="Checked"/>
    <s v="Checked"/>
    <s v="Checked"/>
    <s v="Yes"/>
    <m/>
    <m/>
    <s v="Both Electronic Ordering and Reporting"/>
    <s v="Yes"/>
    <m/>
    <s v="Both Electronic Ordering and Reporting"/>
    <s v="Unchecked"/>
    <s v="Unchecked"/>
    <s v="Unchecked"/>
    <s v="Checked"/>
    <s v="In house developed"/>
    <x v="1"/>
    <s v="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March 2023 is the new project timeline for the upgrade."/>
    <n v="53150"/>
    <n v="91099"/>
    <n v="58.34312122"/>
    <n v="33025"/>
    <n v="85698"/>
    <n v="38.536488599999998"/>
    <s v="Fully Implemented:       1. HL7 Laboratory and Result Interface (LOI/LRI) Data Exchange for Newborn Screening      2. DCLS also has eTOR DCLS Connect web portal users for newborn screening assays.         Systems/programs:      1. Electronic laboratory test ordering and reporting of laboratory results to Virginia Department of Health for infectious disease programs, including testing results for virology, immunology, molecular detection of microbial pathogens, and microbiology procedures for the isolation and identification of mycobacteria, bacteria, clinical mycology and parasitic infection pathogen detection.       2. Pertinent to the COVID-19 pandemic, DCLS has the ability to receive and transmit testing results via the eTOR DCLS Connect Web Portal along with the ability to receive orders via the Vaccine Appointment Scheduling Engine (VASE +) for all current COVID-19 detection assays, including the following EUA assays: CDC 2019-nCoV, ThermoFisher COVID-19 Combo, CDC Flu-SC2 Multiplex, NeuMoDx SARS-CoV-Panther Fusion SARS-CoV-2, Cepheid Xpert 4-plex.   DCLS can additionally transmit ELR to the Virginia Department of Health for SARS-CoV-2 variant lineages and can receive test orders for SARS-CoV-2 sequencing from the local health departments and other DCLS Connect users."/>
    <n v="9"/>
    <n v="1"/>
    <n v="10"/>
    <n v="1"/>
    <m/>
  </r>
  <r>
    <s v="VA"/>
    <s v="ELC BP3 Health Information Systems Performance Measures (C1, CARES, ED, EDE, DMI(C2))"/>
    <n v="3"/>
    <x v="1"/>
    <s v="STARLIMS"/>
    <s v="STARLIMS"/>
    <s v="STARLIMS"/>
    <s v="STARLIMS"/>
    <x v="40"/>
    <n v="10.07"/>
    <n v="10.07"/>
    <n v="10.07"/>
    <n v="10.07"/>
    <m/>
    <m/>
    <m/>
    <m/>
    <m/>
    <s v="Some"/>
    <s v="Some"/>
    <s v="Some"/>
    <s v="Some"/>
    <s v="Some"/>
    <s v="Yes"/>
    <s v="Yes"/>
    <s v="Yes"/>
    <s v="Yes"/>
    <s v="Yes"/>
    <n v="12"/>
    <n v="12"/>
    <n v="12"/>
    <n v="12"/>
    <n v="12"/>
    <d v="2023-03-31T00:00:00"/>
    <d v="2023-03-31T00:00:00"/>
    <d v="2023-03-31T00:00:00"/>
    <d v="2023-03-31T00:00:00"/>
    <d v="2023-03-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Yes, not HL7"/>
    <s v="Checked"/>
    <s v="Checked"/>
    <s v="Checked"/>
    <s v="Checked"/>
    <s v="Yes"/>
    <m/>
    <m/>
    <s v="Both Electronic Ordering and Reporting"/>
    <s v="Yes"/>
    <m/>
    <s v="Both Electronic Ordering and Reporting"/>
    <s v="Unchecked"/>
    <s v="Unchecked"/>
    <s v="Unchecked"/>
    <s v="Checked"/>
    <s v="In-house developed"/>
    <x v="1"/>
    <s v="Virginia uses the NBS (VEDSS) system for integrated surveillance of almost all general communicable diseases and toxic substance exposures.  STD surveillance activities, including partner services (PS), are managed in the Maven data system and HIV Surveillance activities are managed in eHARS.  We plan to transition to VEDSS use for all conditions as of 4/1/2022.        ETOR available between VDH Webvision and DCLS STARLIMS. ETOR established for Newborn Screening via Clinical Direct Connect and OZ Systems        AY - VDH will be purchasing extended service of STARLIMS v10 until the version 12 upgrade, March 2023 is the new project timeline for the upgrade.    AK, Q3: We plan to transition to VEDSS use for all conditions as of 4/1/2022. Went live with STD modules and ingesting into system now.  "/>
    <n v="57872"/>
    <n v="75142"/>
    <n v="77.016848100000004"/>
    <n v="46268"/>
    <n v="68191"/>
    <n v="67.850596120000006"/>
    <s v="Webvision   Microsoft App (DTRA)    VASE +   Hospitals (NBS)  DCLSConnect WebPortal "/>
    <m/>
    <n v="2"/>
    <m/>
    <n v="2"/>
    <m/>
  </r>
  <r>
    <s v="VI"/>
    <s v="ELC BP3 Health Information Systems Performance Measures (C1, CARES, ED, EDE, DMI(C2))"/>
    <n v="1"/>
    <x v="0"/>
    <s v="Horizon (ChemWare)"/>
    <s v="Horizon (ChemWare)"/>
    <s v="Horizon (ChemWare)"/>
    <s v="Harvest (Orchard)"/>
    <x v="3"/>
    <n v="12.9"/>
    <n v="12.9"/>
    <n v="12.9"/>
    <n v="12.9"/>
    <m/>
    <m/>
    <m/>
    <m/>
    <m/>
    <s v="Some"/>
    <s v="Some"/>
    <s v="Some"/>
    <s v="Some"/>
    <s v="Some"/>
    <s v="Yes"/>
    <s v="Yes"/>
    <s v="Yes"/>
    <s v="Yes"/>
    <s v="Yes"/>
    <n v="13.2"/>
    <n v="13.2"/>
    <n v="13.2"/>
    <n v="13.2"/>
    <n v="13.2"/>
    <d v="2021-12-31T00:00:00"/>
    <d v="2021-12-31T00:00:00"/>
    <d v="2021-12-31T00:00:00"/>
    <d v="2021-12-31T00:00:00"/>
    <d v="2021-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and 2.3.1"/>
    <m/>
    <s v="Yes"/>
    <s v="Yes, CSV"/>
    <s v="No"/>
    <s v="Checked"/>
    <s v="Unchecked"/>
    <s v="Unchecked"/>
    <s v="Unchecked"/>
    <s v="No"/>
    <m/>
    <s v="Yes"/>
    <m/>
    <s v="Yes"/>
    <m/>
    <s v="Both Electronic Ordering and Reporting"/>
    <s v="Unchecked"/>
    <s v="Checked"/>
    <s v="Unchecked"/>
    <s v="Unchecked"/>
    <m/>
    <x v="2"/>
    <s v="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
    <m/>
    <m/>
    <m/>
    <m/>
    <m/>
    <m/>
    <m/>
    <m/>
    <m/>
    <m/>
    <m/>
    <m/>
  </r>
  <r>
    <s v="VI"/>
    <s v="ELC BP3 Health Information Systems Performance Measures (C1, CARES, ED, EDE, DMI(C2))"/>
    <n v="2"/>
    <x v="0"/>
    <s v="Horizon (ChemWare)"/>
    <s v="Horizon (ChemWare)"/>
    <s v="Horizon (ChemWare)"/>
    <s v="Harvest (Orchard)"/>
    <x v="3"/>
    <n v="12.9"/>
    <n v="12.9"/>
    <n v="12.9"/>
    <n v="12.9"/>
    <m/>
    <m/>
    <m/>
    <m/>
    <m/>
    <s v="Some"/>
    <s v="Some"/>
    <s v="Some"/>
    <s v="Some"/>
    <s v="Some"/>
    <s v="Yes"/>
    <s v="Yes"/>
    <s v="Yes"/>
    <s v="Yes"/>
    <s v="Yes"/>
    <n v="13.2"/>
    <n v="13.2"/>
    <n v="13.2"/>
    <n v="13.2"/>
    <n v="13.2"/>
    <d v="2022-02-28T00:00:00"/>
    <d v="2022-02-28T00:00:00"/>
    <d v="2022-02-28T00:00:00"/>
    <d v="2022-02-28T00:00:00"/>
    <d v="2022-02-28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and 2.3.1"/>
    <m/>
    <s v="Yes"/>
    <s v="Yes, CSV"/>
    <s v="No"/>
    <s v="Checked"/>
    <s v="Unchecked"/>
    <s v="Unchecked"/>
    <s v="Unchecked"/>
    <s v="Planned"/>
    <m/>
    <m/>
    <m/>
    <s v="Yes"/>
    <m/>
    <s v="Both Electronic Ordering and Reporting"/>
    <s v="Unchecked"/>
    <s v="Checked"/>
    <s v="Unchecked"/>
    <s v="Unchecked"/>
    <m/>
    <x v="2"/>
    <s v="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YA (1/11/2022): Upgrade to version 13.2 has been complete in the test environment but prod environment is still in 12.9. Aiming to upgrade to prod environment 13.2 by the end of Feb 2021. This timeline may change/vary dependent on competing priorities. "/>
    <m/>
    <m/>
    <m/>
    <m/>
    <m/>
    <m/>
    <m/>
    <m/>
    <m/>
    <m/>
    <m/>
    <m/>
  </r>
  <r>
    <s v="VI"/>
    <s v="ELC BP3 Health Information Systems Performance Measures (C1, CARES, ED, EDE, DMI(C2))"/>
    <n v="3"/>
    <x v="0"/>
    <s v="Horizon (ChemWare)"/>
    <s v="Horizon (ChemWare)"/>
    <s v="Horizon (ChemWare)"/>
    <s v="Harvest (Orchard)"/>
    <x v="3"/>
    <n v="12.9"/>
    <n v="12.9"/>
    <n v="12.9"/>
    <n v="12.9"/>
    <m/>
    <m/>
    <m/>
    <m/>
    <m/>
    <s v="Some"/>
    <s v="Some"/>
    <s v="Some"/>
    <s v="Some"/>
    <s v="Some"/>
    <s v="Yes"/>
    <s v="Yes"/>
    <s v="Yes"/>
    <s v="Yes"/>
    <s v="Yes"/>
    <n v="13.2"/>
    <n v="13.2"/>
    <n v="13.2"/>
    <n v="13.2"/>
    <n v="13.2"/>
    <d v="2022-09-30T00:00:00"/>
    <d v="2022-09-30T00:00:00"/>
    <d v="2022-09-30T00:00:00"/>
    <d v="2022-09-30T00:00:00"/>
    <d v="2022-09-30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and 2.3.1"/>
    <m/>
    <s v="Yes"/>
    <s v="Yes, CSV"/>
    <s v="No"/>
    <s v="Checked"/>
    <s v="Unchecked"/>
    <s v="Unchecked"/>
    <s v="Unchecked"/>
    <s v="Yes"/>
    <m/>
    <m/>
    <s v="Both Electronic Ordering and Reporting"/>
    <s v="Yes"/>
    <m/>
    <s v="Both Electronic Ordering and Reporting"/>
    <s v="Unchecked"/>
    <s v="Checked"/>
    <s v="Unchecked"/>
    <s v="Unchecked"/>
    <m/>
    <x v="1"/>
    <s v="KP: Only testing for COVID at the moment and CTMG, will add other conditions as the response dies down. ETOR is not on the immediate agenda for the PHL at this time, but can always be revisited. Horizon has ETOR capabilities, but Epi is the only one who orders tests, so ETOR has not been implemented yet in USVI.    LabOnline _ Ordering   Becon - Reporting is done in to different systems    YA (1/11/2022): Upgrade to version 13.2 has been complete in the test environment but prod environment is still in 12.9. Aiming to upgrade to prod environment 13.2 by the end of Feb 2021. This timeline may change/vary dependent on competing priorities.     AK, Q4: Timeline for LIMS upgrade is now end of September 2022. "/>
    <m/>
    <m/>
    <m/>
    <m/>
    <m/>
    <m/>
    <m/>
    <m/>
    <m/>
    <m/>
    <m/>
    <m/>
  </r>
  <r>
    <s v="VT"/>
    <s v="ELC BP3 Health Information Systems Performance Measures (C1, CARES, ED, EDE, DMI(C2))"/>
    <n v="1"/>
    <x v="1"/>
    <s v="STARLIMS"/>
    <s v="STARLIMS"/>
    <s v="STARLIMS"/>
    <s v="STARLIMS"/>
    <x v="41"/>
    <n v="10.08"/>
    <n v="10.08"/>
    <n v="10.08"/>
    <n v="10.08"/>
    <m/>
    <m/>
    <m/>
    <m/>
    <m/>
    <s v="No"/>
    <s v="Some"/>
    <s v="Some"/>
    <s v="Some"/>
    <s v="No"/>
    <s v="Yes"/>
    <s v="Yes"/>
    <s v="Yes"/>
    <s v="Yes"/>
    <s v="Yes"/>
    <n v="12"/>
    <n v="12"/>
    <n v="12"/>
    <n v="12"/>
    <n v="12"/>
    <d v="2023-01-01T00:00:00"/>
    <d v="2023-01-01T00:00:00"/>
    <d v="2023-01-01T00:00:00"/>
    <d v="2023-01-01T00:00:00"/>
    <d v="2023-01-0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No"/>
    <s v="Checked"/>
    <s v="Checked"/>
    <s v="Checked"/>
    <s v="Unchecked"/>
    <s v="Yes"/>
    <m/>
    <m/>
    <s v="Electronic Reporting (Lab Electronic Results Interface, ROI)"/>
    <s v="Yes"/>
    <m/>
    <s v="Electronic Reporting (Lab Electronic Results Interface, ROI)"/>
    <s v="Checked"/>
    <s v="Unchecked"/>
    <s v="Unchecked"/>
    <s v="Unchecked"/>
    <m/>
    <x v="1"/>
    <s v="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n v="0"/>
    <n v="13498"/>
    <n v="0"/>
    <n v="12934"/>
    <n v="13498"/>
    <n v="95.821603199999998"/>
    <s v="None are fully implemented.  We send COVID results via HL7 to two submitting organizations. ETOR through the LWP is available but ordering is not currently used by any providers.  All COVID results are available through the portal with a large majority of our providers accessing reports using this method.  "/>
    <n v="0"/>
    <n v="0"/>
    <n v="0"/>
    <n v="1"/>
    <m/>
  </r>
  <r>
    <s v="VT"/>
    <s v="ELC BP3 Health Information Systems Performance Measures (C1, CARES, ED, EDE, DMI(C2))"/>
    <n v="2"/>
    <x v="1"/>
    <s v="STARLIMS"/>
    <s v="STARLIMS"/>
    <s v="STARLIMS"/>
    <s v="STARLIMS"/>
    <x v="41"/>
    <n v="10.08"/>
    <n v="10.08"/>
    <n v="10.08"/>
    <n v="10.08"/>
    <m/>
    <m/>
    <m/>
    <m/>
    <m/>
    <s v="No"/>
    <s v="Some"/>
    <s v="Some"/>
    <s v="Some"/>
    <s v="No"/>
    <s v="Yes"/>
    <s v="Yes"/>
    <s v="Yes"/>
    <s v="Yes"/>
    <s v="Yes"/>
    <n v="12"/>
    <n v="12"/>
    <n v="12"/>
    <n v="12"/>
    <n v="12"/>
    <d v="2023-06-01T00:00:00"/>
    <d v="2023-06-01T00:00:00"/>
    <d v="2023-06-01T00:00:00"/>
    <d v="2023-06-01T00:00:00"/>
    <d v="2023-06-0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No"/>
    <s v="Checked"/>
    <s v="Checked"/>
    <s v="Checked"/>
    <s v="Unchecked"/>
    <s v="Yes"/>
    <m/>
    <m/>
    <s v="Electronic Reporting (Lab Electronic Results Interface, ROI)"/>
    <s v="Yes"/>
    <m/>
    <s v="Electronic Reporting (Lab Electronic Results Interface, ROI)"/>
    <s v="Checked"/>
    <s v="Unchecked"/>
    <s v="Unchecked"/>
    <s v="Unchecked"/>
    <m/>
    <x v="1"/>
    <s v="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1/12/2021: New estimated completion of upgrade to STARLIMS v12 is Jun 2023. There were issues with the initial RFP posting. We are waiting for the RFP to be re-posted. Aiming for contract negotiations and having a vendor onboard by April 2022. "/>
    <n v="0"/>
    <n v="20791"/>
    <n v="0"/>
    <n v="12429"/>
    <n v="20791"/>
    <n v="59.780674329999997"/>
    <s v="0 (None)"/>
    <n v="0"/>
    <n v="0"/>
    <n v="0"/>
    <n v="0"/>
    <m/>
  </r>
  <r>
    <s v="VT"/>
    <s v="ELC BP3 Health Information Systems Performance Measures (C1, CARES, ED, EDE, DMI(C2))"/>
    <n v="3"/>
    <x v="1"/>
    <s v="STARLIMS"/>
    <s v="STARLIMS"/>
    <s v="STARLIMS"/>
    <s v="STARLIMS"/>
    <x v="41"/>
    <n v="10.08"/>
    <n v="10.08"/>
    <n v="10.08"/>
    <n v="10.08"/>
    <m/>
    <m/>
    <m/>
    <m/>
    <m/>
    <s v="No"/>
    <s v="Some"/>
    <s v="Some"/>
    <s v="Some"/>
    <s v="No"/>
    <s v="Yes"/>
    <s v="Yes"/>
    <s v="Yes"/>
    <s v="Yes"/>
    <s v="Yes"/>
    <n v="12"/>
    <n v="12"/>
    <n v="12"/>
    <n v="12"/>
    <n v="12"/>
    <d v="2023-12-31T00:00:00"/>
    <d v="2023-12-31T00:00:00"/>
    <d v="2023-12-31T00:00:00"/>
    <d v="2023-12-31T00:00:00"/>
    <d v="2023-12-31T00:00:00"/>
    <s v="No"/>
    <s v="No"/>
    <s v="No"/>
    <s v="No"/>
    <s v="No"/>
    <m/>
    <m/>
    <m/>
    <m/>
    <m/>
    <m/>
    <m/>
    <m/>
    <m/>
    <m/>
    <m/>
    <m/>
    <m/>
    <m/>
    <m/>
    <s v="Yes - Some test configured but not all"/>
    <s v="Yes - Some test configured but not all"/>
    <s v="Yes - Some test configured but not all"/>
    <s v="Yes - Some test configured but not all"/>
    <s v="Yes - Some test configured but not all"/>
    <s v="Yes"/>
    <s v="HL7 2.5.1"/>
    <m/>
    <s v="Yes"/>
    <s v="Yes, HL7 2.5.1"/>
    <s v="No"/>
    <s v="Checked"/>
    <s v="Checked"/>
    <s v="Checked"/>
    <s v="Unchecked"/>
    <s v="Yes"/>
    <m/>
    <m/>
    <s v="Electronic Reporting (Lab Electronic Results Interface, ROI)"/>
    <s v="Yes"/>
    <m/>
    <s v="Electronic Reporting (Lab Electronic Results Interface, ROI)"/>
    <s v="Checked"/>
    <s v="Unchecked"/>
    <s v="Unchecked"/>
    <s v="Unchecked"/>
    <m/>
    <x v="1"/>
    <s v="The upgrade in 2020 for STARLIMS didn't happen due to COVID.  New estimated completion of upgrade to STARLIMS v12 is Jan 2023. RFP has been posted and vendors have 3-4 weeks to respond to RFP. Aiming for a November timeline for contract negotiations and having a vendor onboard by January 2022.   Only COVID messages are sent from the lab to Epi at this time. Will be a while before other messages are sent to Epi.        For the LWP. have functionality in place for ordering, but have not onboarded that yet. It's a targeted activity, but no date at this time.    1/12/2021: New estimated completion of upgrade to STARLIMS v12 is Jun 2023. There were issues with the initial RFP posting. We are waiting for the RFP to be re-posted. Aiming for contract negotiations and having a vendor onboard by April 2022.     AK, Q3: Hope to have contract in place in September 2022. Hoping completion date is end of 2023/2024.   AK, Q4: Still negotiating with vendor, Abbott, which have led to delays."/>
    <n v="0"/>
    <n v="16119"/>
    <n v="0"/>
    <n v="6442"/>
    <n v="16119"/>
    <n v="39.965258390000002"/>
    <s v="None are fully implemented.  We send COVID results via HL7 to two submitting organizations. ETOR through the LWP is available but ordering is not currently used by any providers.  All COVID results are available through the portal with a large majority of our providers accessing reports using this method.  "/>
    <n v="0"/>
    <n v="0"/>
    <n v="0"/>
    <n v="1"/>
    <m/>
  </r>
  <r>
    <s v="WA"/>
    <s v="ELC BP3 Health Information Systems Performance Measures (C1, CARES, ED, EDE, DMI(C2))"/>
    <n v="1"/>
    <x v="1"/>
    <s v="STARLIMS"/>
    <s v="STARLIMS"/>
    <s v="STARLIMS"/>
    <s v="STARLIMS"/>
    <x v="42"/>
    <n v="9"/>
    <n v="9"/>
    <n v="9"/>
    <n v="9"/>
    <m/>
    <m/>
    <m/>
    <m/>
    <m/>
    <s v="Some"/>
    <s v="Some"/>
    <s v="Some"/>
    <s v="No"/>
    <s v="No"/>
    <s v="No"/>
    <s v="No"/>
    <s v="No"/>
    <s v="No"/>
    <s v="No"/>
    <m/>
    <m/>
    <m/>
    <m/>
    <m/>
    <m/>
    <m/>
    <m/>
    <m/>
    <m/>
    <s v="Yes"/>
    <s v="Yes"/>
    <s v="Yes"/>
    <s v="Yes"/>
    <s v="Yes"/>
    <s v="Other"/>
    <s v="Other"/>
    <s v="Other"/>
    <s v="Other"/>
    <s v="Other"/>
    <s v="TBD"/>
    <s v="TBD"/>
    <s v="TBD"/>
    <s v="TBD"/>
    <s v="TBD"/>
    <d v="2023-12-31T00:00:00"/>
    <d v="2023-12-31T00:00:00"/>
    <d v="2023-12-31T00:00:00"/>
    <d v="2023-12-31T00:00:00"/>
    <d v="2023-12-31T00:00:00"/>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Unchecked"/>
    <s v="Yes"/>
    <m/>
    <m/>
    <s v="Both Electronic Ordering and Reporting"/>
    <s v="Yes"/>
    <m/>
    <s v="Both Electronic Ordering and Reporting"/>
    <s v="Checked"/>
    <s v="Unchecked"/>
    <s v="Unchecked"/>
    <s v="Unchecked"/>
    <m/>
    <x v="0"/>
    <s v="_x0009_  ETOR is established for ARLN conditions, currently. We are in the contract process with iConnect Consulting for adding all of our Microbiology testing menu into ETOR using the LWP by end of May of 2022. The lab is still targeting Dec  2023 for a replacement LIMS system. TBD on what system."/>
    <n v="0"/>
    <n v="59327"/>
    <n v="0"/>
    <n v="0"/>
    <n v="59603"/>
    <n v="0"/>
    <s v="N/A - not fully implemented. "/>
    <m/>
    <n v="1"/>
    <m/>
    <n v="1"/>
    <m/>
  </r>
  <r>
    <s v="WA"/>
    <s v="ELC BP3 Health Information Systems Performance Measures (C1, CARES, ED, EDE, DMI(C2))"/>
    <n v="2"/>
    <x v="1"/>
    <s v="STARLIMS"/>
    <s v="STARLIMS"/>
    <s v="STARLIMS"/>
    <s v="STARLIMS"/>
    <x v="42"/>
    <n v="9"/>
    <n v="9"/>
    <n v="9"/>
    <n v="9"/>
    <m/>
    <m/>
    <m/>
    <m/>
    <m/>
    <s v="Some"/>
    <s v="Some"/>
    <s v="Some"/>
    <s v="No"/>
    <s v="No"/>
    <s v="No"/>
    <s v="No"/>
    <s v="No"/>
    <s v="No"/>
    <s v="No"/>
    <m/>
    <m/>
    <m/>
    <m/>
    <m/>
    <m/>
    <m/>
    <m/>
    <m/>
    <m/>
    <s v="Yes"/>
    <s v="Yes"/>
    <s v="Yes"/>
    <s v="Yes"/>
    <s v="Yes"/>
    <s v="Other"/>
    <s v="Other"/>
    <s v="Other"/>
    <s v="Other"/>
    <s v="Other"/>
    <s v="TBD"/>
    <s v="TBD"/>
    <s v="TBD"/>
    <s v="TBD"/>
    <s v="TBD"/>
    <d v="2024-12-31T00:00:00"/>
    <d v="2024-12-31T00:00:00"/>
    <d v="2024-12-31T00:00:00"/>
    <d v="2024-12-31T00:00:00"/>
    <d v="2024-12-31T00:00:00"/>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Unchecked"/>
    <s v="Yes"/>
    <m/>
    <m/>
    <s v="Both Electronic Ordering and Reporting"/>
    <s v="Yes"/>
    <m/>
    <s v="Both Electronic Ordering and Reporting"/>
    <s v="Checked"/>
    <s v="Unchecked"/>
    <s v="Unchecked"/>
    <s v="Unchecked"/>
    <m/>
    <x v="0"/>
    <s v="ETOR is established for ARLN conditions, currently. We are in the contract process with iConnect Consulting for adding all of our Microbiology testing menu into ETOR using the LWP by end of May of 2022. The lab is still targeting Dec 2024 for a replacement LIMS system. TBD on what system.    YA: RFP was posted and have already received bids. Aiming to select and announce a vendor by Feb 2022. The vendor will not be STARLIMs again and will be new vendor for the new LIMs. "/>
    <n v="3"/>
    <n v="998"/>
    <n v="0.30060120200000001"/>
    <n v="3"/>
    <n v="1052"/>
    <n v="0.28517110299999998"/>
    <s v="StarLIMS and Rhapsody are the systems and ARLN is the program. We will be expanding our ETOR (Lab Web Portal) to include all of microbiology in the next 6 months with our COVID lab being our number one priority to be implemented."/>
    <n v="0"/>
    <n v="0"/>
    <n v="2"/>
    <n v="2"/>
    <m/>
  </r>
  <r>
    <s v="WA"/>
    <s v="ELC BP3 Health Information Systems Performance Measures (C1, CARES, ED, EDE, DMI(C2))"/>
    <n v="3"/>
    <x v="1"/>
    <s v="STARLIMS"/>
    <s v="STARLIMS"/>
    <s v="STARLIMS"/>
    <s v="STARLIMS"/>
    <x v="42"/>
    <n v="9"/>
    <n v="9"/>
    <n v="9"/>
    <n v="9"/>
    <m/>
    <m/>
    <m/>
    <m/>
    <m/>
    <s v="Some"/>
    <s v="Some"/>
    <s v="Some"/>
    <s v="No"/>
    <s v="No"/>
    <s v="No"/>
    <s v="No"/>
    <s v="No"/>
    <s v="No"/>
    <s v="No"/>
    <m/>
    <m/>
    <m/>
    <m/>
    <m/>
    <m/>
    <m/>
    <m/>
    <m/>
    <m/>
    <s v="Yes"/>
    <s v="Yes"/>
    <s v="Yes"/>
    <s v="Yes"/>
    <s v="Yes"/>
    <s v="Other"/>
    <s v="Other"/>
    <s v="Other"/>
    <s v="Other"/>
    <s v="Other"/>
    <s v="TBD"/>
    <s v="TBD"/>
    <s v="TBD"/>
    <s v="TBD"/>
    <s v="TBD"/>
    <d v="2024-12-31T00:00:00"/>
    <d v="2024-12-31T00:00:00"/>
    <d v="2024-12-31T00:00:00"/>
    <d v="2024-12-31T00:00:00"/>
    <d v="2024-12-31T00:00:00"/>
    <s v="Yes - Some test configured but not all"/>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No"/>
    <s v="Checked"/>
    <s v="Checked"/>
    <s v="Checked"/>
    <s v="Unchecked"/>
    <s v="Yes"/>
    <m/>
    <m/>
    <s v="Both Electronic Ordering and Reporting"/>
    <s v="Yes"/>
    <m/>
    <s v="Both Electronic Ordering and Reporting"/>
    <s v="Checked"/>
    <s v="Unchecked"/>
    <s v="Unchecked"/>
    <s v="Unchecked"/>
    <m/>
    <x v="1"/>
    <s v="ETOR is established for ARLN conditions, currently. We are in the contract process with iConnect Consulting for adding all of our Microbiology testing menu into ETOR using the LWP by end of July 2022. The lab is still targeting Dec 2024 for a replacement LIMS system. TBD on what system.    JT:In statement of work phase with LabVantage    YA: RFP was posted and have already received bids. Aiming to select and announce a vendor by Feb 2022. The vendor will not be STARLIMs again and will be new vendor for the new LIMs.     AK, Q3: Completed RFP and selected LabVantage as partner, have not moved forward yet. The new solution will be cloud-based. Timeline has been changed, and will update as contact LabVantage to implement solution."/>
    <n v="159"/>
    <n v="4661"/>
    <n v="3.4112851320000002"/>
    <n v="159"/>
    <n v="4503"/>
    <n v="3.5309793470000002"/>
    <s v="StarLIMS"/>
    <n v="0"/>
    <n v="0"/>
    <n v="7"/>
    <n v="7"/>
    <m/>
  </r>
  <r>
    <s v="WI"/>
    <s v="ELC BP3 Health Information Systems Performance Measures (C1, CARES, ED, EDE, DMI(C2))"/>
    <n v="1"/>
    <x v="11"/>
    <s v="EPIC Beaker"/>
    <s v="EPIC Beaker"/>
    <s v="EPIC Beaker"/>
    <s v="EPIC Beaker"/>
    <x v="43"/>
    <d v="2021-05-21T00:00:00"/>
    <d v="2021-05-21T00:00:00"/>
    <d v="2021-05-21T00:00:00"/>
    <d v="2021-05-21T00:00:00"/>
    <m/>
    <m/>
    <m/>
    <m/>
    <m/>
    <s v="Yes"/>
    <s v="Yes"/>
    <s v="Yes"/>
    <s v="Yes"/>
    <s v="Yes"/>
    <s v="Yes"/>
    <s v="Yes"/>
    <s v="Yes"/>
    <s v="Yes"/>
    <s v="Yes"/>
    <m/>
    <m/>
    <m/>
    <m/>
    <m/>
    <m/>
    <m/>
    <m/>
    <m/>
    <m/>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Yes, HL7 2.5.1"/>
    <s v="Checked"/>
    <s v="Checked"/>
    <s v="Unchecked"/>
    <s v="Unchecked"/>
    <s v="Yes"/>
    <m/>
    <m/>
    <s v="Both Electronic Ordering and Reporting"/>
    <s v="Yes"/>
    <m/>
    <s v="Electronic Reporting (Lab Electronic Results Interface, ROI)"/>
    <s v="Unchecked"/>
    <s v="Unchecked"/>
    <s v="Unchecked"/>
    <s v="Checked"/>
    <s v="EPIC OutReach, APHL Lab Web Portal (orders come in via HTML)"/>
    <x v="1"/>
    <s v="Public Health lab upgrades LIMS every 6 months. Next LIMS upgrade planned for mid-May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
    <n v="26230"/>
    <n v="54441"/>
    <n v="48.180599180000002"/>
    <n v="26230"/>
    <n v="54441"/>
    <n v="48.180599180000002"/>
    <s v="Biochemical Genetics  Clinical Metals  Communicable Disease  Cytology  Newborn Screen  "/>
    <n v="8"/>
    <n v="1"/>
    <n v="26"/>
    <n v="1"/>
    <m/>
  </r>
  <r>
    <s v="WI"/>
    <s v="ELC BP3 Health Information Systems Performance Measures (C1, CARES, ED, EDE, DMI(C2))"/>
    <n v="2"/>
    <x v="11"/>
    <s v="EPIC Beaker"/>
    <s v="EPIC Beaker"/>
    <s v="EPIC Beaker"/>
    <s v="EPIC Beaker"/>
    <x v="44"/>
    <d v="2022-05-21T00:00:00"/>
    <d v="2022-05-21T00:00:00"/>
    <d v="2022-05-21T00:00:00"/>
    <d v="2022-05-21T00:00:00"/>
    <m/>
    <m/>
    <m/>
    <m/>
    <m/>
    <s v="Yes"/>
    <s v="Yes"/>
    <s v="Yes"/>
    <s v="Yes"/>
    <s v="Yes"/>
    <s v="Yes"/>
    <s v="Yes"/>
    <s v="Yes"/>
    <s v="Yes"/>
    <s v="Yes"/>
    <d v="2022-11-21T00:00:00"/>
    <d v="2022-11-21T00:00:00"/>
    <d v="2022-11-21T00:00:00"/>
    <d v="2022-11-21T00:00:00"/>
    <d v="2022-11-21T00:00:00"/>
    <d v="2022-04-30T00:00:00"/>
    <d v="2022-04-30T00:00:00"/>
    <d v="2022-04-30T00:00:00"/>
    <d v="2022-04-30T00:00:00"/>
    <d v="2022-04-30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Yes, HL7 2.5.1"/>
    <s v="Checked"/>
    <s v="Checked"/>
    <s v="Unchecked"/>
    <s v="Unchecked"/>
    <s v="Yes"/>
    <m/>
    <m/>
    <s v="Both Electronic Ordering and Reporting"/>
    <s v="Yes"/>
    <m/>
    <s v="Electronic Reporting (Lab Electronic Results Interface, ROI)"/>
    <s v="Unchecked"/>
    <s v="Unchecked"/>
    <s v="Unchecked"/>
    <s v="Checked"/>
    <s v="EPIC OutReach, APHL Lab Web Portal (orders come in via HTML)"/>
    <x v="1"/>
    <s v="Public Health lab upgrades LIMS every 6 months. Next LIMS upgrade planned for mid-May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
    <n v="5779"/>
    <n v="16068"/>
    <n v="35.965894949999999"/>
    <n v="5779"/>
    <n v="16068"/>
    <n v="35.965894949999999"/>
    <s v="Biochemical Genetics  Clinical Metals  Communicable Disease  Cytology  Newborn Screen"/>
    <n v="8"/>
    <n v="1"/>
    <n v="26"/>
    <n v="1"/>
    <m/>
  </r>
  <r>
    <s v="WI"/>
    <s v="ELC BP3 Health Information Systems Performance Measures (C1, CARES, ED, EDE, DMI(C2))"/>
    <n v="3"/>
    <x v="11"/>
    <s v="EPIC Beaker"/>
    <s v="EPIC Beaker"/>
    <s v="EPIC Beaker"/>
    <s v="EPIC Beaker"/>
    <x v="45"/>
    <d v="2022-11-21T00:00:00"/>
    <d v="2022-11-21T00:00:00"/>
    <d v="2022-11-21T00:00:00"/>
    <d v="2022-11-21T00:00:00"/>
    <m/>
    <m/>
    <m/>
    <m/>
    <m/>
    <s v="Yes"/>
    <s v="Yes"/>
    <s v="Yes"/>
    <s v="Yes"/>
    <s v="Yes"/>
    <s v="Yes"/>
    <s v="Yes"/>
    <s v="Yes"/>
    <s v="Yes"/>
    <s v="Yes"/>
    <d v="2022-05-22T00:00:00"/>
    <d v="2022-05-22T00:00:00"/>
    <d v="2022-05-22T00:00:00"/>
    <d v="2022-05-22T00:00:00"/>
    <d v="2022-05-22T00:00:00"/>
    <d v="2022-10-17T00:00:00"/>
    <d v="2022-10-17T00:00:00"/>
    <d v="2022-10-17T00:00:00"/>
    <d v="2022-10-17T00:00:00"/>
    <d v="2022-10-17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and 2.3.1"/>
    <m/>
    <s v="Yes"/>
    <s v="Yes, HL7 2.3.1"/>
    <s v="Yes, HL7 2.5.1"/>
    <s v="Checked"/>
    <s v="Checked"/>
    <s v="Unchecked"/>
    <s v="Unchecked"/>
    <s v="Yes"/>
    <m/>
    <m/>
    <s v="Both Electronic Ordering and Reporting"/>
    <s v="Yes"/>
    <m/>
    <s v="Electronic Reporting (Lab Electronic Results Interface, ROI)"/>
    <s v="Unchecked"/>
    <s v="Unchecked"/>
    <s v="Unchecked"/>
    <s v="Checked"/>
    <s v="EPIC OutReach, APHL Lab Web Portal (orders come in via HTML)"/>
    <x v="1"/>
    <s v="PHL upgrades LIMS every 6 months. Next LIMS upgrade planned for mid-Oct EPIC OutReach is more reporting only, part of EPIC integrated system. Can download results through that portal. Hoping to expand users. Also have a LWP through APHL, not iConnect where orders come in via HTML, for Covid and ARLN). WISPHL is a regional lab for ARLN.    Implementing the APHL LWP as well."/>
    <n v="1789"/>
    <n v="7053"/>
    <n v="25.365092870000002"/>
    <n v="1789"/>
    <n v="7053"/>
    <n v="25.365092870000002"/>
    <s v="Biochemical Genetics, Clinical Metals, Communicable Disease, Cytology and Newborn Screen"/>
    <n v="68"/>
    <n v="2"/>
    <n v="47"/>
    <n v="2"/>
    <m/>
  </r>
  <r>
    <s v="WV"/>
    <s v="ELC BP3 Health Information Systems Performance Measures (C1, CARES, ED, EDE, DMI(C2))"/>
    <n v="1"/>
    <x v="1"/>
    <s v="STARLIMS"/>
    <s v="STARLIMS"/>
    <s v="STARLIMS"/>
    <s v="STARLIMS"/>
    <x v="16"/>
    <n v="11"/>
    <n v="11"/>
    <n v="11"/>
    <n v="11"/>
    <m/>
    <m/>
    <m/>
    <m/>
    <m/>
    <s v="No"/>
    <s v="No"/>
    <s v="No"/>
    <s v="No"/>
    <s v="No"/>
    <s v="Yes"/>
    <s v="Yes"/>
    <s v="Yes"/>
    <s v="Yes"/>
    <s v="Yes"/>
    <n v="12"/>
    <n v="12"/>
    <n v="12"/>
    <n v="12"/>
    <n v="12"/>
    <d v="2022-10-31T00:00:00"/>
    <d v="2022-10-31T00:00:00"/>
    <d v="2022-10-31T00:00:00"/>
    <d v="2022-10-31T00:00:00"/>
    <d v="2022-10-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Checked"/>
    <s v="Unchecked"/>
    <s v="Planned"/>
    <m/>
    <m/>
    <m/>
    <s v="Planned"/>
    <m/>
    <m/>
    <s v="Unchecked"/>
    <s v="Unchecked"/>
    <s v="Unchecked"/>
    <s v="Unchecked"/>
    <m/>
    <x v="2"/>
    <s v="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
    <m/>
    <m/>
    <m/>
    <m/>
    <m/>
    <m/>
    <m/>
    <m/>
    <m/>
    <m/>
    <m/>
    <m/>
  </r>
  <r>
    <s v="WV"/>
    <s v="ELC BP3 Health Information Systems Performance Measures (C1, CARES, ED, EDE, DMI(C2))"/>
    <n v="2"/>
    <x v="1"/>
    <s v="STARLIMS"/>
    <s v="STARLIMS"/>
    <s v="STARLIMS"/>
    <s v="STARLIMS"/>
    <x v="16"/>
    <n v="11"/>
    <n v="11"/>
    <n v="11"/>
    <n v="11"/>
    <m/>
    <m/>
    <m/>
    <m/>
    <m/>
    <s v="No"/>
    <s v="No"/>
    <s v="No"/>
    <s v="No"/>
    <s v="No"/>
    <s v="Yes"/>
    <s v="Yes"/>
    <s v="Yes"/>
    <s v="Yes"/>
    <s v="Yes"/>
    <n v="12"/>
    <n v="12"/>
    <n v="12"/>
    <n v="12"/>
    <n v="12"/>
    <d v="2022-10-31T00:00:00"/>
    <d v="2022-10-31T00:00:00"/>
    <d v="2022-10-31T00:00:00"/>
    <d v="2022-10-31T00:00:00"/>
    <d v="2022-10-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Checked"/>
    <s v="Unchecked"/>
    <s v="Planned"/>
    <m/>
    <m/>
    <m/>
    <s v="Planned"/>
    <m/>
    <m/>
    <s v="Unchecked"/>
    <s v="Unchecked"/>
    <s v="Unchecked"/>
    <s v="Unchecked"/>
    <m/>
    <x v="2"/>
    <s v="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
    <n v="0"/>
    <n v="0"/>
    <m/>
    <n v="0"/>
    <n v="0"/>
    <m/>
    <n v="0"/>
    <n v="0"/>
    <n v="0"/>
    <n v="0"/>
    <n v="0"/>
    <m/>
  </r>
  <r>
    <s v="WV"/>
    <s v="ELC BP3 Health Information Systems Performance Measures (C1, CARES, ED, EDE, DMI(C2))"/>
    <n v="3"/>
    <x v="1"/>
    <s v="STARLIMS"/>
    <s v="STARLIMS"/>
    <s v="STARLIMS"/>
    <s v="STARLIMS"/>
    <x v="16"/>
    <n v="11"/>
    <n v="11"/>
    <n v="11"/>
    <n v="11"/>
    <m/>
    <m/>
    <m/>
    <m/>
    <m/>
    <s v="No"/>
    <s v="No"/>
    <s v="No"/>
    <s v="No"/>
    <s v="No"/>
    <s v="Yes"/>
    <s v="Yes"/>
    <s v="Yes"/>
    <s v="Yes"/>
    <s v="Yes"/>
    <n v="12"/>
    <n v="12"/>
    <n v="12"/>
    <n v="12"/>
    <n v="12"/>
    <d v="2022-10-31T00:00:00"/>
    <d v="2022-10-31T00:00:00"/>
    <d v="2022-10-31T00:00:00"/>
    <d v="2022-10-31T00:00:00"/>
    <d v="2022-10-31T00:00:00"/>
    <s v="No"/>
    <s v="No"/>
    <s v="No"/>
    <s v="No"/>
    <s v="No"/>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Yes"/>
    <s v="HL7 2.5.1"/>
    <m/>
    <s v="Yes"/>
    <s v="Yes, HL7 2.5.1"/>
    <s v="In Process/Planned"/>
    <s v="Checked"/>
    <s v="Checked"/>
    <s v="Checked"/>
    <s v="Unchecked"/>
    <s v="Planned"/>
    <s v="AK: Waiting for V12 upgrade to take place in fall before implementing"/>
    <m/>
    <m/>
    <s v="Planned"/>
    <s v="AK: Waiting for V12 upgrade to take place in fall before implementing "/>
    <m/>
    <s v="Unchecked"/>
    <s v="Unchecked"/>
    <s v="Unchecked"/>
    <s v="Unchecked"/>
    <m/>
    <x v="2"/>
    <s v="PHL planning to add an extension for ETOR        Update from Christi Clark: Talking with Abbott about going to a cloud solution with the V12 upgrade. For version 12 upgrade, 2 diagnostic epi group instruments and some environmental instruments will be integrated. HL7 ETOR is also planned with V12 upgrade. Currently with Covid, using manual accessioning process.    Currently working out some issues with vendor, which has put WV a step back in their upgrade to STARLIMs V.12. Currently re-aligning and clarifying relationships. "/>
    <m/>
    <m/>
    <m/>
    <m/>
    <m/>
    <m/>
    <m/>
    <m/>
    <m/>
    <m/>
    <m/>
    <m/>
  </r>
  <r>
    <s v="WY"/>
    <s v="ELC BP3 Health Information Systems Performance Measures (C1, CARES, ED, EDE, DMI(C2))"/>
    <n v="1"/>
    <x v="1"/>
    <s v="STARLIMS"/>
    <s v="STARLIMS"/>
    <s v="STARLIMS"/>
    <m/>
    <x v="8"/>
    <n v="12.1"/>
    <n v="12.1"/>
    <n v="12.1"/>
    <m/>
    <m/>
    <m/>
    <m/>
    <m/>
    <m/>
    <s v="Yes"/>
    <s v="Yes"/>
    <s v="Yes"/>
    <s v="Yes"/>
    <s v="N/A"/>
    <s v="No"/>
    <s v="No"/>
    <s v="No"/>
    <s v="No"/>
    <s v="N/A"/>
    <m/>
    <m/>
    <m/>
    <m/>
    <m/>
    <m/>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Yes"/>
    <m/>
    <m/>
    <s v="Electronic Reporting (Lab Electronic Results Interface, ROI)"/>
    <s v="Yes"/>
    <m/>
    <s v="Both Electronic Ordering and Reporting"/>
    <s v="Checked"/>
    <s v="Unchecked"/>
    <s v="Unchecked"/>
    <s v="Unchecked"/>
    <m/>
    <x v="1"/>
    <s v="LWP is specific to SARS-CoV-2 testing. Purchased 3-5 years of LWP access and extra features, so planning to fully implement LWP across all tests offered in Spring 2021."/>
    <m/>
    <m/>
    <m/>
    <m/>
    <m/>
    <m/>
    <m/>
    <m/>
    <n v="0"/>
    <m/>
    <n v="1"/>
    <m/>
  </r>
  <r>
    <s v="WY"/>
    <s v="ELC BP3 Health Information Systems Performance Measures (C1, CARES, ED, EDE, DMI(C2))"/>
    <n v="2"/>
    <x v="1"/>
    <s v="STARLIMS"/>
    <s v="STARLIMS"/>
    <s v="STARLIMS"/>
    <m/>
    <x v="8"/>
    <n v="12.1"/>
    <n v="12.1"/>
    <n v="12.1"/>
    <m/>
    <m/>
    <m/>
    <m/>
    <m/>
    <m/>
    <s v="Yes"/>
    <s v="Yes"/>
    <s v="Yes"/>
    <s v="Yes"/>
    <s v="N/A"/>
    <s v="No"/>
    <s v="No"/>
    <s v="No"/>
    <s v="No"/>
    <s v="N/A"/>
    <m/>
    <m/>
    <m/>
    <m/>
    <m/>
    <m/>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Yes"/>
    <m/>
    <m/>
    <s v="Electronic Reporting (Lab Electronic Results Interface, ROI)"/>
    <s v="Yes"/>
    <m/>
    <s v="Both Electronic Ordering and Reporting"/>
    <s v="Checked"/>
    <s v="Unchecked"/>
    <s v="Unchecked"/>
    <s v="Unchecked"/>
    <m/>
    <x v="1"/>
    <s v="LWP is specific to SARS-CoV-2 testing. Purchased 3-5 years of LWP access and extra features, so planning to fully implement LWP across all tests offered in Spring 2021.    YA: Have plans to expand HL7 ETOR to electronic ordering in the near future. Looking to connect to EMRs directly, possibly state HIE. The ETOR LWP has been expanded to all conditions. Web portal ETOR implements everything except environmental waters."/>
    <m/>
    <m/>
    <m/>
    <m/>
    <m/>
    <m/>
    <m/>
    <m/>
    <m/>
    <m/>
    <m/>
    <m/>
  </r>
  <r>
    <s v="WY"/>
    <s v="ELC BP3 Health Information Systems Performance Measures (C1, CARES, ED, EDE, DMI(C2))"/>
    <n v="3"/>
    <x v="1"/>
    <s v="STARLIMS"/>
    <s v="STARLIMS"/>
    <s v="STARLIMS"/>
    <m/>
    <x v="8"/>
    <n v="12.1"/>
    <n v="12.1"/>
    <n v="12.1"/>
    <m/>
    <m/>
    <m/>
    <m/>
    <m/>
    <m/>
    <s v="Yes"/>
    <s v="Yes"/>
    <s v="Yes"/>
    <s v="Yes"/>
    <s v="N/A"/>
    <s v="No"/>
    <s v="No"/>
    <s v="No"/>
    <s v="No"/>
    <s v="N/A"/>
    <m/>
    <m/>
    <m/>
    <m/>
    <m/>
    <m/>
    <m/>
    <m/>
    <m/>
    <m/>
    <s v="No"/>
    <s v="No"/>
    <s v="No"/>
    <s v="No"/>
    <s v="N/A"/>
    <m/>
    <m/>
    <m/>
    <m/>
    <m/>
    <m/>
    <m/>
    <m/>
    <m/>
    <m/>
    <m/>
    <m/>
    <m/>
    <m/>
    <m/>
    <s v="Yes - All tests configured (new tests and EUA tests can be quickly configured)"/>
    <s v="Yes - All tests configured (new tests and EUA tests can be quickly configured)"/>
    <s v="Yes - All tests configured (new tests and EUA tests can be quickly configured)"/>
    <s v="Yes - All tests configured (new tests and EUA tests can be quickly configured)"/>
    <s v="N/A - Not applicable"/>
    <s v="Yes"/>
    <s v="HL7 2.5.1"/>
    <m/>
    <s v="Yes"/>
    <s v="Yes, HL7 2.5.1"/>
    <s v="Yes, HL7 2.5.1"/>
    <s v="Checked"/>
    <s v="Checked"/>
    <s v="Checked"/>
    <s v="Unchecked"/>
    <s v="Yes"/>
    <m/>
    <m/>
    <s v="Electronic Reporting (Lab Electronic Results Interface, ROI)"/>
    <s v="Yes"/>
    <m/>
    <s v="Both Electronic Ordering and Reporting"/>
    <s v="Checked"/>
    <s v="Unchecked"/>
    <s v="Unchecked"/>
    <s v="Unchecked"/>
    <m/>
    <x v="1"/>
    <s v="LWP is specific to SARS-CoV-2 testing. Purchased 3-5 years of LWP access and extra features, so planning to fully implement LWP across all tests offered in Spring 2021.    YA: Have plans to expand HL7 ETOR to electronic ordering in the near future. Looking to connect to EMRs directly, possibly state HIE. The ETOR LWP has been expanded to all conditions. Web portal ETOR implements everything except environmental waters.    AK: Will try to do EMRs by end of the year."/>
    <n v="41071"/>
    <n v="41071"/>
    <n v="100"/>
    <n v="41071"/>
    <n v="41071"/>
    <n v="100"/>
    <s v="If this includes the portal, then StarLIMS and the Laboratory Web Portal would be our only systems."/>
    <n v="0"/>
    <n v="0"/>
    <n v="29"/>
    <n v="1"/>
    <m/>
  </r>
  <r>
    <m/>
    <m/>
    <m/>
    <x v="3"/>
    <m/>
    <m/>
    <m/>
    <m/>
    <x v="5"/>
    <m/>
    <m/>
    <m/>
    <m/>
    <m/>
    <m/>
    <m/>
    <m/>
    <m/>
    <m/>
    <m/>
    <m/>
    <m/>
    <m/>
    <m/>
    <m/>
    <m/>
    <m/>
    <m/>
    <m/>
    <m/>
    <m/>
    <m/>
    <m/>
    <m/>
    <m/>
    <m/>
    <m/>
    <m/>
    <m/>
    <m/>
    <m/>
    <m/>
    <m/>
    <m/>
    <m/>
    <m/>
    <m/>
    <m/>
    <m/>
    <m/>
    <m/>
    <m/>
    <m/>
    <m/>
    <m/>
    <m/>
    <m/>
    <m/>
    <m/>
    <m/>
    <m/>
    <m/>
    <m/>
    <m/>
    <m/>
    <m/>
    <m/>
    <m/>
    <m/>
    <m/>
    <m/>
    <m/>
    <m/>
    <m/>
    <m/>
    <m/>
    <m/>
    <m/>
    <m/>
    <m/>
    <m/>
    <m/>
    <m/>
    <m/>
    <m/>
    <x v="2"/>
    <m/>
    <m/>
    <m/>
    <m/>
    <m/>
    <m/>
    <m/>
    <m/>
    <m/>
    <m/>
    <m/>
    <m/>
    <m/>
  </r>
  <r>
    <m/>
    <m/>
    <m/>
    <x v="3"/>
    <m/>
    <m/>
    <m/>
    <m/>
    <x v="5"/>
    <m/>
    <m/>
    <m/>
    <m/>
    <m/>
    <m/>
    <m/>
    <m/>
    <m/>
    <m/>
    <m/>
    <m/>
    <m/>
    <m/>
    <m/>
    <m/>
    <m/>
    <m/>
    <m/>
    <m/>
    <m/>
    <m/>
    <m/>
    <m/>
    <m/>
    <m/>
    <m/>
    <m/>
    <m/>
    <m/>
    <m/>
    <m/>
    <m/>
    <m/>
    <m/>
    <m/>
    <m/>
    <m/>
    <m/>
    <m/>
    <m/>
    <m/>
    <m/>
    <m/>
    <m/>
    <m/>
    <m/>
    <m/>
    <m/>
    <m/>
    <m/>
    <m/>
    <m/>
    <m/>
    <m/>
    <m/>
    <n v="48"/>
    <m/>
    <m/>
    <n v="21"/>
    <n v="8"/>
    <n v="2"/>
    <n v="23"/>
    <m/>
    <n v="44"/>
    <m/>
    <m/>
    <m/>
    <m/>
    <m/>
    <m/>
    <m/>
    <m/>
    <m/>
    <m/>
    <m/>
    <x v="2"/>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D17F864-2613-4273-A5DB-BD64C28324FD}"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4:F20" firstHeaderRow="1" firstDataRow="2" firstDataCol="1" rowPageCount="1" colPageCount="1"/>
  <pivotFields count="101">
    <pivotField showAll="0"/>
    <pivotField showAll="0"/>
    <pivotField showAll="0"/>
    <pivotField axis="axisPage" showAll="0">
      <items count="13">
        <item x="5"/>
        <item x="10"/>
        <item x="6"/>
        <item x="11"/>
        <item x="8"/>
        <item x="0"/>
        <item x="4"/>
        <item x="7"/>
        <item x="2"/>
        <item x="1"/>
        <item x="9"/>
        <item x="3"/>
        <item t="default"/>
      </items>
    </pivotField>
    <pivotField showAll="0"/>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items count="13">
        <item x="11"/>
        <item x="6"/>
        <item x="7"/>
        <item x="2"/>
        <item x="8"/>
        <item x="3"/>
        <item x="1"/>
        <item x="9"/>
        <item x="10"/>
        <item x="4"/>
        <item x="5"/>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6">
        <item x="1"/>
        <item x="0"/>
        <item x="3"/>
        <item x="4"/>
        <item x="2"/>
        <item t="default"/>
      </items>
    </pivotField>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109">
        <item x="12"/>
        <item x="103"/>
        <item x="14"/>
        <item x="1"/>
        <item x="29"/>
        <item x="13"/>
        <item x="58"/>
        <item x="104"/>
        <item x="57"/>
        <item x="11"/>
        <item x="56"/>
        <item x="41"/>
        <item x="94"/>
        <item x="50"/>
        <item x="53"/>
        <item x="46"/>
        <item x="49"/>
        <item x="48"/>
        <item x="47"/>
        <item x="28"/>
        <item x="52"/>
        <item x="51"/>
        <item x="10"/>
        <item x="96"/>
        <item x="38"/>
        <item x="85"/>
        <item x="84"/>
        <item x="107"/>
        <item x="95"/>
        <item x="92"/>
        <item x="93"/>
        <item x="91"/>
        <item x="106"/>
        <item x="78"/>
        <item x="98"/>
        <item x="42"/>
        <item x="79"/>
        <item x="102"/>
        <item x="86"/>
        <item x="77"/>
        <item x="87"/>
        <item x="80"/>
        <item x="105"/>
        <item x="55"/>
        <item x="0"/>
        <item x="43"/>
        <item x="54"/>
        <item x="83"/>
        <item x="101"/>
        <item x="27"/>
        <item x="2"/>
        <item x="21"/>
        <item x="67"/>
        <item x="3"/>
        <item x="4"/>
        <item x="99"/>
        <item x="97"/>
        <item x="26"/>
        <item x="69"/>
        <item x="25"/>
        <item x="30"/>
        <item x="88"/>
        <item x="89"/>
        <item x="90"/>
        <item x="31"/>
        <item x="45"/>
        <item x="76"/>
        <item x="20"/>
        <item x="5"/>
        <item x="33"/>
        <item x="19"/>
        <item x="32"/>
        <item x="59"/>
        <item x="23"/>
        <item x="71"/>
        <item x="82"/>
        <item x="22"/>
        <item x="39"/>
        <item x="40"/>
        <item x="16"/>
        <item x="72"/>
        <item x="44"/>
        <item x="81"/>
        <item x="73"/>
        <item x="15"/>
        <item x="63"/>
        <item x="61"/>
        <item x="100"/>
        <item x="60"/>
        <item x="74"/>
        <item x="8"/>
        <item x="6"/>
        <item x="62"/>
        <item x="75"/>
        <item x="7"/>
        <item x="17"/>
        <item x="68"/>
        <item x="64"/>
        <item x="36"/>
        <item x="35"/>
        <item x="18"/>
        <item x="65"/>
        <item x="34"/>
        <item x="66"/>
        <item x="70"/>
        <item x="37"/>
        <item x="24"/>
        <item x="9"/>
        <item t="default"/>
      </items>
    </pivotField>
    <pivotField showAll="0"/>
    <pivotField showAll="0"/>
    <pivotField showAll="0"/>
    <pivotField showAll="0"/>
    <pivotField showAll="0"/>
    <pivotField showAll="0"/>
    <pivotField showAll="0" defaultSubtotal="0"/>
    <pivotField showAll="0" defaultSubtotal="0"/>
  </pivotFields>
  <rowFields count="1">
    <field x="8"/>
  </rowFields>
  <rowItems count="15">
    <i>
      <x v="9"/>
    </i>
    <i>
      <x v="10"/>
    </i>
    <i>
      <x v="12"/>
    </i>
    <i>
      <x v="13"/>
    </i>
    <i>
      <x v="15"/>
    </i>
    <i>
      <x v="16"/>
    </i>
    <i>
      <x v="17"/>
    </i>
    <i>
      <x v="18"/>
    </i>
    <i>
      <x v="19"/>
    </i>
    <i>
      <x v="20"/>
    </i>
    <i>
      <x v="21"/>
    </i>
    <i>
      <x v="27"/>
    </i>
    <i>
      <x v="38"/>
    </i>
    <i>
      <x v="40"/>
    </i>
    <i t="grand">
      <x/>
    </i>
  </rowItems>
  <colFields count="1">
    <field x="64"/>
  </colFields>
  <colItems count="5">
    <i>
      <x/>
    </i>
    <i>
      <x v="1"/>
    </i>
    <i>
      <x v="2"/>
    </i>
    <i>
      <x v="4"/>
    </i>
    <i t="grand">
      <x/>
    </i>
  </colItems>
  <pageFields count="1">
    <pageField fld="3" item="9" hier="-1"/>
  </pageFields>
  <dataFields count="1">
    <dataField name="Average of %_ETOR_Orders" fld="89" subtotal="average" baseField="8" baseItem="1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84C0B6-3F64-483A-9297-153DF11A0887}"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67" firstHeaderRow="0" firstDataRow="1" firstDataCol="1"/>
  <pivotFields count="101">
    <pivotField showAll="0"/>
    <pivotField showAll="0"/>
    <pivotField showAll="0"/>
    <pivotField axis="axisRow" showAll="0">
      <items count="13">
        <item x="5"/>
        <item x="10"/>
        <item x="6"/>
        <item x="11"/>
        <item x="8"/>
        <item x="0"/>
        <item x="4"/>
        <item x="7"/>
        <item x="2"/>
        <item x="1"/>
        <item x="9"/>
        <item x="3"/>
        <item t="default"/>
      </items>
    </pivotField>
    <pivotField showAll="0">
      <items count="13">
        <item x="5"/>
        <item x="10"/>
        <item x="6"/>
        <item x="11"/>
        <item x="8"/>
        <item x="0"/>
        <item x="4"/>
        <item x="7"/>
        <item x="2"/>
        <item x="1"/>
        <item x="9"/>
        <item x="3"/>
        <item t="default"/>
      </items>
    </pivotField>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25">
        <item x="12"/>
        <item x="28"/>
        <item x="119"/>
        <item x="14"/>
        <item x="54"/>
        <item x="13"/>
        <item x="1"/>
        <item x="29"/>
        <item x="55"/>
        <item x="2"/>
        <item x="120"/>
        <item x="61"/>
        <item x="11"/>
        <item x="115"/>
        <item x="62"/>
        <item x="45"/>
        <item x="0"/>
        <item x="51"/>
        <item x="58"/>
        <item x="52"/>
        <item x="67"/>
        <item x="68"/>
        <item x="53"/>
        <item x="69"/>
        <item x="57"/>
        <item x="34"/>
        <item x="113"/>
        <item x="76"/>
        <item x="111"/>
        <item x="10"/>
        <item x="63"/>
        <item x="110"/>
        <item x="112"/>
        <item x="40"/>
        <item x="56"/>
        <item x="114"/>
        <item x="66"/>
        <item x="123"/>
        <item x="103"/>
        <item x="102"/>
        <item x="64"/>
        <item x="65"/>
        <item x="21"/>
        <item x="122"/>
        <item x="92"/>
        <item x="93"/>
        <item x="46"/>
        <item x="90"/>
        <item x="104"/>
        <item x="106"/>
        <item x="121"/>
        <item x="60"/>
        <item x="25"/>
        <item x="48"/>
        <item x="27"/>
        <item x="20"/>
        <item x="47"/>
        <item x="79"/>
        <item x="59"/>
        <item x="94"/>
        <item x="117"/>
        <item x="77"/>
        <item x="97"/>
        <item x="100"/>
        <item x="105"/>
        <item x="19"/>
        <item x="116"/>
        <item x="32"/>
        <item x="3"/>
        <item x="4"/>
        <item x="85"/>
        <item x="82"/>
        <item x="30"/>
        <item x="26"/>
        <item x="80"/>
        <item x="18"/>
        <item x="118"/>
        <item x="107"/>
        <item x="31"/>
        <item x="50"/>
        <item x="78"/>
        <item x="109"/>
        <item x="108"/>
        <item x="84"/>
        <item x="73"/>
        <item x="49"/>
        <item x="81"/>
        <item x="5"/>
        <item x="33"/>
        <item x="74"/>
        <item x="23"/>
        <item x="89"/>
        <item x="41"/>
        <item x="98"/>
        <item x="22"/>
        <item x="15"/>
        <item x="43"/>
        <item x="44"/>
        <item x="16"/>
        <item x="96"/>
        <item x="95"/>
        <item x="17"/>
        <item x="75"/>
        <item x="86"/>
        <item x="88"/>
        <item x="72"/>
        <item x="71"/>
        <item x="99"/>
        <item x="91"/>
        <item x="42"/>
        <item x="24"/>
        <item x="87"/>
        <item x="8"/>
        <item x="6"/>
        <item x="70"/>
        <item x="7"/>
        <item x="83"/>
        <item x="37"/>
        <item x="36"/>
        <item x="35"/>
        <item x="39"/>
        <item x="38"/>
        <item x="101"/>
        <item x="9"/>
        <item t="default"/>
      </items>
    </pivotField>
    <pivotField showAll="0"/>
    <pivotField showAll="0"/>
    <pivotField dataField="1" showAll="0"/>
    <pivotField showAll="0"/>
    <pivotField showAll="0"/>
    <pivotField showAll="0"/>
    <pivotField showAll="0"/>
    <pivotField showAll="0"/>
    <pivotField showAll="0"/>
    <pivotField showAll="0" defaultSubtotal="0"/>
    <pivotField showAll="0" defaultSubtotal="0"/>
  </pivotFields>
  <rowFields count="2">
    <field x="3"/>
    <field x="8"/>
  </rowFields>
  <rowItems count="64">
    <i>
      <x/>
    </i>
    <i r="1">
      <x v="1"/>
    </i>
    <i r="1">
      <x v="36"/>
    </i>
    <i>
      <x v="1"/>
    </i>
    <i r="1">
      <x v="33"/>
    </i>
    <i>
      <x v="2"/>
    </i>
    <i r="1">
      <x v="2"/>
    </i>
    <i r="1">
      <x v="7"/>
    </i>
    <i r="1">
      <x v="35"/>
    </i>
    <i r="1">
      <x v="39"/>
    </i>
    <i r="1">
      <x v="45"/>
    </i>
    <i>
      <x v="3"/>
    </i>
    <i r="1">
      <x v="42"/>
    </i>
    <i r="1">
      <x v="43"/>
    </i>
    <i r="1">
      <x v="44"/>
    </i>
    <i>
      <x v="4"/>
    </i>
    <i r="1">
      <x v="6"/>
    </i>
    <i r="1">
      <x v="11"/>
    </i>
    <i r="1">
      <x v="17"/>
    </i>
    <i r="1">
      <x v="20"/>
    </i>
    <i>
      <x v="5"/>
    </i>
    <i r="1">
      <x v="22"/>
    </i>
    <i r="1">
      <x v="23"/>
    </i>
    <i r="1">
      <x v="24"/>
    </i>
    <i r="1">
      <x v="25"/>
    </i>
    <i r="1">
      <x v="26"/>
    </i>
    <i r="1">
      <x v="28"/>
    </i>
    <i r="1">
      <x v="29"/>
    </i>
    <i r="1">
      <x v="30"/>
    </i>
    <i>
      <x v="6"/>
    </i>
    <i r="1">
      <x v="3"/>
    </i>
    <i r="1">
      <x v="4"/>
    </i>
    <i r="1">
      <x v="5"/>
    </i>
    <i r="1">
      <x v="41"/>
    </i>
    <i>
      <x v="7"/>
    </i>
    <i r="1">
      <x/>
    </i>
    <i r="1">
      <x v="34"/>
    </i>
    <i r="1">
      <x v="45"/>
    </i>
    <i>
      <x v="8"/>
    </i>
    <i r="1">
      <x v="8"/>
    </i>
    <i r="1">
      <x v="14"/>
    </i>
    <i r="1">
      <x v="31"/>
    </i>
    <i r="1">
      <x v="32"/>
    </i>
    <i r="1">
      <x v="45"/>
    </i>
    <i>
      <x v="9"/>
    </i>
    <i r="1">
      <x v="9"/>
    </i>
    <i r="1">
      <x v="10"/>
    </i>
    <i r="1">
      <x v="12"/>
    </i>
    <i r="1">
      <x v="13"/>
    </i>
    <i r="1">
      <x v="15"/>
    </i>
    <i r="1">
      <x v="16"/>
    </i>
    <i r="1">
      <x v="17"/>
    </i>
    <i r="1">
      <x v="18"/>
    </i>
    <i r="1">
      <x v="19"/>
    </i>
    <i r="1">
      <x v="20"/>
    </i>
    <i r="1">
      <x v="21"/>
    </i>
    <i r="1">
      <x v="27"/>
    </i>
    <i r="1">
      <x v="38"/>
    </i>
    <i r="1">
      <x v="40"/>
    </i>
    <i>
      <x v="10"/>
    </i>
    <i r="1">
      <x v="37"/>
    </i>
    <i>
      <x v="11"/>
    </i>
    <i r="1">
      <x v="45"/>
    </i>
    <i t="grand">
      <x/>
    </i>
  </rowItems>
  <colFields count="1">
    <field x="-2"/>
  </colFields>
  <colItems count="2">
    <i>
      <x/>
    </i>
    <i i="1">
      <x v="1"/>
    </i>
  </colItems>
  <dataFields count="2">
    <dataField name="Average of %_ETOR_Orders" fld="89" subtotal="average" baseField="0" baseItem="1"/>
    <dataField name="Average of %_ETOR_Results" fld="9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FA68DE-7049-4844-87F7-32ECCCD87164}"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F68" firstHeaderRow="1" firstDataRow="2" firstDataCol="1"/>
  <pivotFields count="99">
    <pivotField showAll="0"/>
    <pivotField showAll="0"/>
    <pivotField showAll="0"/>
    <pivotField axis="axisRow" showAll="0">
      <items count="13">
        <item x="5"/>
        <item x="10"/>
        <item x="6"/>
        <item x="11"/>
        <item x="8"/>
        <item x="0"/>
        <item x="4"/>
        <item x="7"/>
        <item x="2"/>
        <item x="1"/>
        <item x="9"/>
        <item x="3"/>
        <item t="default"/>
      </items>
    </pivotField>
    <pivotField showAll="0"/>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3"/>
    <field x="8"/>
  </rowFields>
  <rowItems count="64">
    <i>
      <x/>
    </i>
    <i r="1">
      <x v="1"/>
    </i>
    <i r="1">
      <x v="36"/>
    </i>
    <i>
      <x v="1"/>
    </i>
    <i r="1">
      <x v="33"/>
    </i>
    <i>
      <x v="2"/>
    </i>
    <i r="1">
      <x v="2"/>
    </i>
    <i r="1">
      <x v="7"/>
    </i>
    <i r="1">
      <x v="35"/>
    </i>
    <i r="1">
      <x v="39"/>
    </i>
    <i r="1">
      <x v="45"/>
    </i>
    <i>
      <x v="3"/>
    </i>
    <i r="1">
      <x v="42"/>
    </i>
    <i r="1">
      <x v="43"/>
    </i>
    <i r="1">
      <x v="44"/>
    </i>
    <i>
      <x v="4"/>
    </i>
    <i r="1">
      <x v="6"/>
    </i>
    <i r="1">
      <x v="11"/>
    </i>
    <i r="1">
      <x v="17"/>
    </i>
    <i r="1">
      <x v="20"/>
    </i>
    <i>
      <x v="5"/>
    </i>
    <i r="1">
      <x v="22"/>
    </i>
    <i r="1">
      <x v="23"/>
    </i>
    <i r="1">
      <x v="24"/>
    </i>
    <i r="1">
      <x v="25"/>
    </i>
    <i r="1">
      <x v="26"/>
    </i>
    <i r="1">
      <x v="28"/>
    </i>
    <i r="1">
      <x v="29"/>
    </i>
    <i r="1">
      <x v="30"/>
    </i>
    <i>
      <x v="6"/>
    </i>
    <i r="1">
      <x v="3"/>
    </i>
    <i r="1">
      <x v="4"/>
    </i>
    <i r="1">
      <x v="5"/>
    </i>
    <i r="1">
      <x v="41"/>
    </i>
    <i>
      <x v="7"/>
    </i>
    <i r="1">
      <x/>
    </i>
    <i r="1">
      <x v="34"/>
    </i>
    <i r="1">
      <x v="45"/>
    </i>
    <i>
      <x v="8"/>
    </i>
    <i r="1">
      <x v="8"/>
    </i>
    <i r="1">
      <x v="14"/>
    </i>
    <i r="1">
      <x v="31"/>
    </i>
    <i r="1">
      <x v="32"/>
    </i>
    <i r="1">
      <x v="45"/>
    </i>
    <i>
      <x v="9"/>
    </i>
    <i r="1">
      <x v="9"/>
    </i>
    <i r="1">
      <x v="10"/>
    </i>
    <i r="1">
      <x v="12"/>
    </i>
    <i r="1">
      <x v="13"/>
    </i>
    <i r="1">
      <x v="15"/>
    </i>
    <i r="1">
      <x v="16"/>
    </i>
    <i r="1">
      <x v="17"/>
    </i>
    <i r="1">
      <x v="18"/>
    </i>
    <i r="1">
      <x v="19"/>
    </i>
    <i r="1">
      <x v="20"/>
    </i>
    <i r="1">
      <x v="21"/>
    </i>
    <i r="1">
      <x v="27"/>
    </i>
    <i r="1">
      <x v="38"/>
    </i>
    <i r="1">
      <x v="40"/>
    </i>
    <i>
      <x v="10"/>
    </i>
    <i r="1">
      <x v="37"/>
    </i>
    <i>
      <x v="11"/>
    </i>
    <i r="1">
      <x v="45"/>
    </i>
    <i t="grand">
      <x/>
    </i>
  </rowItems>
  <colFields count="1">
    <field x="85"/>
  </colFields>
  <colItems count="5">
    <i>
      <x/>
    </i>
    <i>
      <x v="1"/>
    </i>
    <i>
      <x v="2"/>
    </i>
    <i>
      <x v="3"/>
    </i>
    <i t="grand">
      <x/>
    </i>
  </colItems>
  <dataFields count="1">
    <dataField name="Count of WP_Interface_w/LIMS" fld="85" subtotal="count" baseField="0" baseItem="0"/>
  </dataFields>
  <formats count="5">
    <format dxfId="59">
      <pivotArea outline="0" collapsedLevelsAreSubtotals="1" fieldPosition="0">
        <references count="1">
          <reference field="85" count="3" selected="0">
            <x v="1"/>
            <x v="2"/>
            <x v="3"/>
          </reference>
        </references>
      </pivotArea>
    </format>
    <format dxfId="58">
      <pivotArea grandCol="1" outline="0" collapsedLevelsAreSubtotals="1" fieldPosition="0"/>
    </format>
    <format dxfId="57">
      <pivotArea type="topRight" dataOnly="0" labelOnly="1" outline="0" fieldPosition="0"/>
    </format>
    <format dxfId="56">
      <pivotArea dataOnly="0" labelOnly="1" fieldPosition="0">
        <references count="1">
          <reference field="85" count="3">
            <x v="1"/>
            <x v="2"/>
            <x v="3"/>
          </reference>
        </references>
      </pivotArea>
    </format>
    <format dxfId="55">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E54915-6883-42C3-A09A-9CDE51F8A502}"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C7" firstHeaderRow="0" firstDataRow="1" firstDataCol="1"/>
  <pivotFields count="101">
    <pivotField showAll="0">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axis="axisRow" showAll="0">
      <items count="4">
        <item x="0"/>
        <item x="1"/>
        <item x="2"/>
        <item t="default"/>
      </items>
    </pivotField>
    <pivotField showAll="0">
      <items count="13">
        <item x="5"/>
        <item x="10"/>
        <item x="6"/>
        <item x="11"/>
        <item x="8"/>
        <item x="0"/>
        <item x="4"/>
        <item x="7"/>
        <item x="2"/>
        <item x="1"/>
        <item x="9"/>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6">
        <item x="10"/>
        <item x="119"/>
        <item x="13"/>
        <item x="14"/>
        <item x="28"/>
        <item x="120"/>
        <item x="12"/>
        <item x="54"/>
        <item x="55"/>
        <item x="29"/>
        <item x="2"/>
        <item x="11"/>
        <item x="123"/>
        <item x="99"/>
        <item x="34"/>
        <item x="45"/>
        <item x="61"/>
        <item x="62"/>
        <item x="57"/>
        <item x="97"/>
        <item x="56"/>
        <item x="52"/>
        <item x="63"/>
        <item x="21"/>
        <item x="58"/>
        <item x="53"/>
        <item x="122"/>
        <item x="115"/>
        <item x="1"/>
        <item x="85"/>
        <item x="51"/>
        <item x="0"/>
        <item x="76"/>
        <item x="69"/>
        <item x="41"/>
        <item x="84"/>
        <item x="93"/>
        <item x="98"/>
        <item x="91"/>
        <item x="46"/>
        <item x="94"/>
        <item x="60"/>
        <item x="40"/>
        <item x="75"/>
        <item x="104"/>
        <item x="83"/>
        <item x="44"/>
        <item x="103"/>
        <item x="77"/>
        <item x="67"/>
        <item x="47"/>
        <item x="113"/>
        <item x="68"/>
        <item x="78"/>
        <item x="59"/>
        <item x="90"/>
        <item x="20"/>
        <item x="121"/>
        <item x="80"/>
        <item x="43"/>
        <item x="73"/>
        <item x="19"/>
        <item x="18"/>
        <item x="92"/>
        <item x="37"/>
        <item x="114"/>
        <item x="70"/>
        <item x="74"/>
        <item x="50"/>
        <item x="66"/>
        <item x="96"/>
        <item x="79"/>
        <item x="89"/>
        <item x="88"/>
        <item x="64"/>
        <item x="42"/>
        <item x="48"/>
        <item x="65"/>
        <item x="124"/>
        <item x="111"/>
        <item x="72"/>
        <item x="4"/>
        <item x="3"/>
        <item x="101"/>
        <item x="110"/>
        <item x="27"/>
        <item x="112"/>
        <item x="25"/>
        <item x="117"/>
        <item x="5"/>
        <item x="108"/>
        <item x="102"/>
        <item x="116"/>
        <item x="118"/>
        <item x="81"/>
        <item x="30"/>
        <item x="105"/>
        <item x="7"/>
        <item x="95"/>
        <item x="36"/>
        <item x="49"/>
        <item x="86"/>
        <item x="71"/>
        <item x="82"/>
        <item x="26"/>
        <item x="8"/>
        <item x="6"/>
        <item x="107"/>
        <item x="35"/>
        <item x="109"/>
        <item x="100"/>
        <item x="38"/>
        <item x="87"/>
        <item x="106"/>
        <item x="23"/>
        <item x="31"/>
        <item x="22"/>
        <item x="39"/>
        <item x="24"/>
        <item x="17"/>
        <item x="15"/>
        <item x="16"/>
        <item x="33"/>
        <item x="32"/>
        <item x="9"/>
        <item t="default"/>
      </items>
    </pivotField>
    <pivotField showAll="0"/>
    <pivotField dataField="1" showAll="0"/>
    <pivotField showAll="0"/>
    <pivotField showAll="0"/>
    <pivotField dataField="1" showAll="0">
      <items count="109">
        <item x="12"/>
        <item x="103"/>
        <item x="14"/>
        <item x="1"/>
        <item x="29"/>
        <item x="13"/>
        <item x="58"/>
        <item x="104"/>
        <item x="57"/>
        <item x="11"/>
        <item x="56"/>
        <item x="41"/>
        <item x="94"/>
        <item x="50"/>
        <item x="53"/>
        <item x="46"/>
        <item x="49"/>
        <item x="48"/>
        <item x="47"/>
        <item x="28"/>
        <item x="52"/>
        <item x="51"/>
        <item x="10"/>
        <item x="96"/>
        <item x="38"/>
        <item x="85"/>
        <item x="84"/>
        <item x="107"/>
        <item x="95"/>
        <item x="92"/>
        <item x="93"/>
        <item x="91"/>
        <item x="106"/>
        <item x="78"/>
        <item x="98"/>
        <item x="42"/>
        <item x="79"/>
        <item x="102"/>
        <item x="86"/>
        <item x="77"/>
        <item x="87"/>
        <item x="80"/>
        <item x="105"/>
        <item x="55"/>
        <item x="0"/>
        <item x="43"/>
        <item x="54"/>
        <item x="83"/>
        <item x="101"/>
        <item x="27"/>
        <item x="2"/>
        <item x="21"/>
        <item x="67"/>
        <item x="3"/>
        <item x="4"/>
        <item x="99"/>
        <item x="97"/>
        <item x="26"/>
        <item x="69"/>
        <item x="25"/>
        <item x="30"/>
        <item x="88"/>
        <item x="89"/>
        <item x="90"/>
        <item x="31"/>
        <item x="45"/>
        <item x="76"/>
        <item x="20"/>
        <item x="5"/>
        <item x="33"/>
        <item x="19"/>
        <item x="32"/>
        <item x="59"/>
        <item x="23"/>
        <item x="71"/>
        <item x="82"/>
        <item x="22"/>
        <item x="39"/>
        <item x="40"/>
        <item x="16"/>
        <item x="72"/>
        <item x="44"/>
        <item x="81"/>
        <item x="73"/>
        <item x="15"/>
        <item x="63"/>
        <item x="61"/>
        <item x="100"/>
        <item x="60"/>
        <item x="74"/>
        <item x="8"/>
        <item x="6"/>
        <item x="62"/>
        <item x="75"/>
        <item x="7"/>
        <item x="17"/>
        <item x="68"/>
        <item x="64"/>
        <item x="36"/>
        <item x="35"/>
        <item x="18"/>
        <item x="65"/>
        <item x="34"/>
        <item x="66"/>
        <item x="70"/>
        <item x="37"/>
        <item x="24"/>
        <item x="9"/>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2"/>
  </rowFields>
  <rowItems count="4">
    <i>
      <x/>
    </i>
    <i>
      <x v="1"/>
    </i>
    <i>
      <x v="2"/>
    </i>
    <i t="grand">
      <x/>
    </i>
  </rowItems>
  <colFields count="1">
    <field x="-2"/>
  </colFields>
  <colItems count="2">
    <i>
      <x/>
    </i>
    <i i="1">
      <x v="1"/>
    </i>
  </colItems>
  <dataFields count="2">
    <dataField name="Average of %_ETOR_Orders" fld="89" subtotal="average" baseField="0" baseItem="0"/>
    <dataField name="Average of %_ETOR_Results" fld="92" subtotal="average" baseField="2" baseItem="0"/>
  </dataFields>
  <formats count="2">
    <format dxfId="54">
      <pivotArea type="origin" dataOnly="0" labelOnly="1" outline="0" fieldPosition="0"/>
    </format>
    <format dxfId="53">
      <pivotArea field="2" type="button" dataOnly="0" labelOnly="1" outline="0" axis="axisRow" fieldPosition="0"/>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C675FB7-0587-4A54-BBBE-D7CC1644D9FB}"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I69" firstHeaderRow="1" firstDataRow="3" firstDataCol="1"/>
  <pivotFields count="101">
    <pivotField showAll="0"/>
    <pivotField showAll="0"/>
    <pivotField axis="axisCol" showAll="0">
      <items count="4">
        <item x="0"/>
        <item x="1"/>
        <item x="2"/>
        <item t="default"/>
      </items>
    </pivotField>
    <pivotField axis="axisRow" showAll="0">
      <items count="13">
        <item x="5"/>
        <item x="10"/>
        <item x="6"/>
        <item x="11"/>
        <item x="8"/>
        <item x="0"/>
        <item x="4"/>
        <item x="7"/>
        <item x="2"/>
        <item x="1"/>
        <item x="9"/>
        <item x="3"/>
        <item t="default"/>
      </items>
    </pivotField>
    <pivotField showAll="0">
      <items count="13">
        <item x="5"/>
        <item x="10"/>
        <item x="6"/>
        <item x="11"/>
        <item x="8"/>
        <item x="0"/>
        <item x="4"/>
        <item x="7"/>
        <item x="2"/>
        <item x="1"/>
        <item x="9"/>
        <item x="3"/>
        <item t="default"/>
      </items>
    </pivotField>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items count="46">
        <item x="15"/>
        <item x="12"/>
        <item x="31"/>
        <item x="33"/>
        <item x="11"/>
        <item x="29"/>
        <item x="35"/>
        <item x="14"/>
        <item x="20"/>
        <item x="41"/>
        <item x="22"/>
        <item x="28"/>
        <item x="39"/>
        <item x="40"/>
        <item x="21"/>
        <item x="23"/>
        <item x="32"/>
        <item x="16"/>
        <item x="30"/>
        <item x="38"/>
        <item x="6"/>
        <item x="8"/>
        <item x="27"/>
        <item x="2"/>
        <item x="17"/>
        <item x="3"/>
        <item x="9"/>
        <item x="7"/>
        <item x="10"/>
        <item x="0"/>
        <item x="1"/>
        <item x="18"/>
        <item x="19"/>
        <item x="36"/>
        <item x="24"/>
        <item x="34"/>
        <item x="25"/>
        <item x="26"/>
        <item x="4"/>
        <item x="13"/>
        <item x="37"/>
        <item x="42"/>
        <item x="43"/>
        <item x="44"/>
        <item x="5"/>
        <item t="default"/>
      </items>
    </pivotField>
    <pivotField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2">
    <field x="3"/>
    <field x="8"/>
  </rowFields>
  <rowItems count="64">
    <i>
      <x/>
    </i>
    <i r="1">
      <x v="1"/>
    </i>
    <i r="1">
      <x v="36"/>
    </i>
    <i>
      <x v="1"/>
    </i>
    <i r="1">
      <x v="33"/>
    </i>
    <i>
      <x v="2"/>
    </i>
    <i r="1">
      <x v="2"/>
    </i>
    <i r="1">
      <x v="7"/>
    </i>
    <i r="1">
      <x v="35"/>
    </i>
    <i r="1">
      <x v="39"/>
    </i>
    <i r="1">
      <x v="45"/>
    </i>
    <i>
      <x v="3"/>
    </i>
    <i r="1">
      <x v="42"/>
    </i>
    <i r="1">
      <x v="43"/>
    </i>
    <i r="1">
      <x v="44"/>
    </i>
    <i>
      <x v="4"/>
    </i>
    <i r="1">
      <x v="6"/>
    </i>
    <i r="1">
      <x v="11"/>
    </i>
    <i r="1">
      <x v="17"/>
    </i>
    <i r="1">
      <x v="20"/>
    </i>
    <i>
      <x v="5"/>
    </i>
    <i r="1">
      <x v="22"/>
    </i>
    <i r="1">
      <x v="23"/>
    </i>
    <i r="1">
      <x v="24"/>
    </i>
    <i r="1">
      <x v="25"/>
    </i>
    <i r="1">
      <x v="26"/>
    </i>
    <i r="1">
      <x v="28"/>
    </i>
    <i r="1">
      <x v="29"/>
    </i>
    <i r="1">
      <x v="30"/>
    </i>
    <i>
      <x v="6"/>
    </i>
    <i r="1">
      <x v="3"/>
    </i>
    <i r="1">
      <x v="4"/>
    </i>
    <i r="1">
      <x v="5"/>
    </i>
    <i r="1">
      <x v="41"/>
    </i>
    <i>
      <x v="7"/>
    </i>
    <i r="1">
      <x/>
    </i>
    <i r="1">
      <x v="34"/>
    </i>
    <i r="1">
      <x v="45"/>
    </i>
    <i>
      <x v="8"/>
    </i>
    <i r="1">
      <x v="8"/>
    </i>
    <i r="1">
      <x v="14"/>
    </i>
    <i r="1">
      <x v="31"/>
    </i>
    <i r="1">
      <x v="32"/>
    </i>
    <i r="1">
      <x v="45"/>
    </i>
    <i>
      <x v="9"/>
    </i>
    <i r="1">
      <x v="9"/>
    </i>
    <i r="1">
      <x v="10"/>
    </i>
    <i r="1">
      <x v="12"/>
    </i>
    <i r="1">
      <x v="13"/>
    </i>
    <i r="1">
      <x v="15"/>
    </i>
    <i r="1">
      <x v="16"/>
    </i>
    <i r="1">
      <x v="17"/>
    </i>
    <i r="1">
      <x v="18"/>
    </i>
    <i r="1">
      <x v="19"/>
    </i>
    <i r="1">
      <x v="20"/>
    </i>
    <i r="1">
      <x v="21"/>
    </i>
    <i r="1">
      <x v="27"/>
    </i>
    <i r="1">
      <x v="38"/>
    </i>
    <i r="1">
      <x v="40"/>
    </i>
    <i>
      <x v="10"/>
    </i>
    <i r="1">
      <x v="37"/>
    </i>
    <i>
      <x v="11"/>
    </i>
    <i r="1">
      <x v="45"/>
    </i>
    <i t="grand">
      <x/>
    </i>
  </rowItems>
  <colFields count="2">
    <field x="2"/>
    <field x="-2"/>
  </colFields>
  <colItems count="8">
    <i>
      <x/>
      <x/>
    </i>
    <i r="1" i="1">
      <x v="1"/>
    </i>
    <i>
      <x v="1"/>
      <x/>
    </i>
    <i r="1" i="1">
      <x v="1"/>
    </i>
    <i>
      <x v="2"/>
      <x/>
    </i>
    <i r="1" i="1">
      <x v="1"/>
    </i>
    <i t="grand">
      <x/>
    </i>
    <i t="grand" i="1">
      <x/>
    </i>
  </colItems>
  <dataFields count="2">
    <dataField name="Count of %_ETOR_Orders" fld="89" subtotal="count" baseField="3" baseItem="0"/>
    <dataField name="Sum of %_ETOR_Orders" fld="8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B7B264-D96F-4CB1-B19E-26D195B319E6}"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F68" firstHeaderRow="1" firstDataRow="2" firstDataCol="1"/>
  <pivotFields count="101">
    <pivotField dataField="1" showAll="0">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showAll="0"/>
    <pivotField axis="axisRow" showAll="0">
      <items count="13">
        <item x="5"/>
        <item x="10"/>
        <item x="6"/>
        <item x="11"/>
        <item x="8"/>
        <item x="0"/>
        <item x="4"/>
        <item x="7"/>
        <item x="2"/>
        <item x="1"/>
        <item x="9"/>
        <item x="3"/>
        <item t="default"/>
      </items>
    </pivotField>
    <pivotField showAll="0"/>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2"/>
        <item x="3"/>
        <item x="1"/>
        <item t="default"/>
      </items>
    </pivotField>
    <pivotField showAll="0"/>
    <pivotField showAll="0"/>
    <pivotField showAll="0"/>
    <pivotField showAll="0"/>
    <pivotField showAll="0"/>
    <pivotField axis="axisCol" showAll="0">
      <items count="5">
        <item x="3"/>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sd="0" x="0"/>
        <item sd="0" x="1"/>
        <item sd="0" x="2"/>
        <item sd="0" x="3"/>
        <item sd="0" x="4"/>
        <item sd="0" x="5"/>
        <item t="default"/>
      </items>
    </pivotField>
    <pivotField showAll="0">
      <items count="7">
        <item sd="0" x="0"/>
        <item sd="0" x="1"/>
        <item x="2"/>
        <item sd="0" x="3"/>
        <item sd="0" x="4"/>
        <item sd="0" x="5"/>
        <item t="default"/>
      </items>
    </pivotField>
  </pivotFields>
  <rowFields count="2">
    <field x="3"/>
    <field x="8"/>
  </rowFields>
  <rowItems count="64">
    <i>
      <x/>
    </i>
    <i r="1">
      <x v="1"/>
    </i>
    <i r="1">
      <x v="36"/>
    </i>
    <i>
      <x v="1"/>
    </i>
    <i r="1">
      <x v="33"/>
    </i>
    <i>
      <x v="2"/>
    </i>
    <i r="1">
      <x v="2"/>
    </i>
    <i r="1">
      <x v="7"/>
    </i>
    <i r="1">
      <x v="35"/>
    </i>
    <i r="1">
      <x v="39"/>
    </i>
    <i r="1">
      <x v="45"/>
    </i>
    <i>
      <x v="3"/>
    </i>
    <i r="1">
      <x v="42"/>
    </i>
    <i r="1">
      <x v="43"/>
    </i>
    <i r="1">
      <x v="44"/>
    </i>
    <i>
      <x v="4"/>
    </i>
    <i r="1">
      <x v="6"/>
    </i>
    <i r="1">
      <x v="11"/>
    </i>
    <i r="1">
      <x v="17"/>
    </i>
    <i r="1">
      <x v="20"/>
    </i>
    <i>
      <x v="5"/>
    </i>
    <i r="1">
      <x v="22"/>
    </i>
    <i r="1">
      <x v="23"/>
    </i>
    <i r="1">
      <x v="24"/>
    </i>
    <i r="1">
      <x v="25"/>
    </i>
    <i r="1">
      <x v="26"/>
    </i>
    <i r="1">
      <x v="28"/>
    </i>
    <i r="1">
      <x v="29"/>
    </i>
    <i r="1">
      <x v="30"/>
    </i>
    <i>
      <x v="6"/>
    </i>
    <i r="1">
      <x v="3"/>
    </i>
    <i r="1">
      <x v="4"/>
    </i>
    <i r="1">
      <x v="5"/>
    </i>
    <i r="1">
      <x v="41"/>
    </i>
    <i>
      <x v="7"/>
    </i>
    <i r="1">
      <x/>
    </i>
    <i r="1">
      <x v="34"/>
    </i>
    <i r="1">
      <x v="45"/>
    </i>
    <i>
      <x v="8"/>
    </i>
    <i r="1">
      <x v="8"/>
    </i>
    <i r="1">
      <x v="14"/>
    </i>
    <i r="1">
      <x v="31"/>
    </i>
    <i r="1">
      <x v="32"/>
    </i>
    <i r="1">
      <x v="45"/>
    </i>
    <i>
      <x v="9"/>
    </i>
    <i r="1">
      <x v="9"/>
    </i>
    <i r="1">
      <x v="10"/>
    </i>
    <i r="1">
      <x v="12"/>
    </i>
    <i r="1">
      <x v="13"/>
    </i>
    <i r="1">
      <x v="15"/>
    </i>
    <i r="1">
      <x v="16"/>
    </i>
    <i r="1">
      <x v="17"/>
    </i>
    <i r="1">
      <x v="18"/>
    </i>
    <i r="1">
      <x v="19"/>
    </i>
    <i r="1">
      <x v="20"/>
    </i>
    <i r="1">
      <x v="21"/>
    </i>
    <i r="1">
      <x v="27"/>
    </i>
    <i r="1">
      <x v="38"/>
    </i>
    <i r="1">
      <x v="40"/>
    </i>
    <i>
      <x v="10"/>
    </i>
    <i r="1">
      <x v="37"/>
    </i>
    <i>
      <x v="11"/>
    </i>
    <i r="1">
      <x v="45"/>
    </i>
    <i t="grand">
      <x/>
    </i>
  </rowItems>
  <colFields count="1">
    <field x="85"/>
  </colFields>
  <colItems count="5">
    <i>
      <x/>
    </i>
    <i>
      <x v="1"/>
    </i>
    <i>
      <x v="2"/>
    </i>
    <i>
      <x v="3"/>
    </i>
    <i t="grand">
      <x/>
    </i>
  </colItems>
  <dataFields count="1">
    <dataField name="Count of ID_name" fld="0" subtotal="count" baseField="0" baseItem="0"/>
  </dataFields>
  <formats count="21">
    <format dxfId="52">
      <pivotArea type="all" dataOnly="0" outline="0" fieldPosition="0"/>
    </format>
    <format dxfId="51">
      <pivotArea outline="0" collapsedLevelsAreSubtotals="1" fieldPosition="0"/>
    </format>
    <format dxfId="50">
      <pivotArea type="origin" dataOnly="0" labelOnly="1" outline="0" fieldPosition="0"/>
    </format>
    <format dxfId="49">
      <pivotArea field="85" type="button" dataOnly="0" labelOnly="1" outline="0" axis="axisCol" fieldPosition="0"/>
    </format>
    <format dxfId="48">
      <pivotArea type="topRight" dataOnly="0" labelOnly="1" outline="0" fieldPosition="0"/>
    </format>
    <format dxfId="47">
      <pivotArea field="3" type="button" dataOnly="0" labelOnly="1" outline="0" axis="axisRow" fieldPosition="0"/>
    </format>
    <format dxfId="46">
      <pivotArea dataOnly="0" labelOnly="1" fieldPosition="0">
        <references count="1">
          <reference field="3" count="0"/>
        </references>
      </pivotArea>
    </format>
    <format dxfId="45">
      <pivotArea dataOnly="0" labelOnly="1" grandRow="1" outline="0" fieldPosition="0"/>
    </format>
    <format dxfId="44">
      <pivotArea dataOnly="0" labelOnly="1" fieldPosition="0">
        <references count="1">
          <reference field="85" count="0"/>
        </references>
      </pivotArea>
    </format>
    <format dxfId="43">
      <pivotArea dataOnly="0" labelOnly="1" grandCol="1" outline="0" fieldPosition="0"/>
    </format>
    <format dxfId="42">
      <pivotArea type="all" dataOnly="0" outline="0" fieldPosition="0"/>
    </format>
    <format dxfId="41">
      <pivotArea outline="0" collapsedLevelsAreSubtotals="1" fieldPosition="0"/>
    </format>
    <format dxfId="40">
      <pivotArea type="origin" dataOnly="0" labelOnly="1" outline="0" fieldPosition="0"/>
    </format>
    <format dxfId="39">
      <pivotArea field="85" type="button" dataOnly="0" labelOnly="1" outline="0" axis="axisCol" fieldPosition="0"/>
    </format>
    <format dxfId="38">
      <pivotArea dataOnly="0" labelOnly="1" fieldPosition="0">
        <references count="1">
          <reference field="85" count="0"/>
        </references>
      </pivotArea>
    </format>
    <format dxfId="37">
      <pivotArea dataOnly="0" labelOnly="1" grandRow="1" outline="0" fieldPosition="0"/>
    </format>
    <format dxfId="36">
      <pivotArea dataOnly="0" labelOnly="1" fieldPosition="0">
        <references count="1">
          <reference field="3" count="0"/>
        </references>
      </pivotArea>
    </format>
    <format dxfId="35">
      <pivotArea dataOnly="0" labelOnly="1" grandCol="1" outline="0" fieldPosition="0"/>
    </format>
    <format dxfId="34">
      <pivotArea field="3" type="button" dataOnly="0" labelOnly="1" outline="0" axis="axisRow" fieldPosition="0"/>
    </format>
    <format dxfId="33">
      <pivotArea type="topRight" dataOnly="0" labelOnly="1" outline="0" fieldPosition="0"/>
    </format>
    <format dxfId="32">
      <pivotArea dataOnly="0" labelOnly="1" fieldPosition="0">
        <references count="1">
          <reference field="3" count="11">
            <x v="0"/>
            <x v="1"/>
            <x v="2"/>
            <x v="3"/>
            <x v="4"/>
            <x v="5"/>
            <x v="6"/>
            <x v="7"/>
            <x v="8"/>
            <x v="9"/>
            <x v="1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E051D59-2FEB-47B6-8069-A2A4ED12EA57}"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D84" firstHeaderRow="0" firstDataRow="1" firstDataCol="1"/>
  <pivotFields count="101">
    <pivotField dataField="1" showAll="0">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showAll="0">
      <items count="4">
        <item x="0"/>
        <item x="1"/>
        <item x="2"/>
        <item t="default"/>
      </items>
    </pivotField>
    <pivotField axis="axisRow" showAll="0">
      <items count="13">
        <item x="5"/>
        <item x="10"/>
        <item x="6"/>
        <item x="11"/>
        <item x="8"/>
        <item x="0"/>
        <item x="4"/>
        <item x="7"/>
        <item x="2"/>
        <item x="1"/>
        <item x="9"/>
        <item x="3"/>
        <item t="default"/>
      </items>
    </pivotField>
    <pivotField axis="axisRow" showAll="0">
      <items count="13">
        <item x="5"/>
        <item x="10"/>
        <item x="6"/>
        <item x="11"/>
        <item x="8"/>
        <item x="0"/>
        <item x="4"/>
        <item x="7"/>
        <item x="2"/>
        <item x="1"/>
        <item x="9"/>
        <item x="3"/>
        <item t="default"/>
      </items>
    </pivotField>
    <pivotField showAll="0">
      <items count="13">
        <item x="5"/>
        <item x="10"/>
        <item x="6"/>
        <item x="11"/>
        <item x="8"/>
        <item x="0"/>
        <item x="4"/>
        <item x="7"/>
        <item x="2"/>
        <item x="1"/>
        <item x="9"/>
        <item x="3"/>
        <item t="default"/>
      </items>
    </pivotField>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6">
        <item x="10"/>
        <item x="119"/>
        <item x="13"/>
        <item x="14"/>
        <item x="28"/>
        <item x="120"/>
        <item x="12"/>
        <item x="54"/>
        <item x="55"/>
        <item x="29"/>
        <item x="2"/>
        <item x="11"/>
        <item x="123"/>
        <item x="99"/>
        <item x="34"/>
        <item x="45"/>
        <item x="61"/>
        <item x="62"/>
        <item x="57"/>
        <item x="97"/>
        <item x="56"/>
        <item x="52"/>
        <item x="63"/>
        <item x="21"/>
        <item x="58"/>
        <item x="53"/>
        <item x="122"/>
        <item x="115"/>
        <item x="1"/>
        <item x="85"/>
        <item x="51"/>
        <item x="0"/>
        <item x="76"/>
        <item x="69"/>
        <item x="41"/>
        <item x="84"/>
        <item x="93"/>
        <item x="98"/>
        <item x="91"/>
        <item x="46"/>
        <item x="94"/>
        <item x="60"/>
        <item x="40"/>
        <item x="75"/>
        <item x="104"/>
        <item x="83"/>
        <item x="44"/>
        <item x="103"/>
        <item x="77"/>
        <item x="67"/>
        <item x="47"/>
        <item x="113"/>
        <item x="68"/>
        <item x="78"/>
        <item x="59"/>
        <item x="90"/>
        <item x="20"/>
        <item x="121"/>
        <item x="80"/>
        <item x="43"/>
        <item x="73"/>
        <item x="19"/>
        <item x="18"/>
        <item x="92"/>
        <item x="37"/>
        <item x="114"/>
        <item x="70"/>
        <item x="74"/>
        <item x="50"/>
        <item x="66"/>
        <item x="96"/>
        <item x="79"/>
        <item x="89"/>
        <item x="88"/>
        <item x="64"/>
        <item x="42"/>
        <item x="48"/>
        <item x="65"/>
        <item x="124"/>
        <item x="111"/>
        <item x="72"/>
        <item x="4"/>
        <item x="3"/>
        <item x="101"/>
        <item x="110"/>
        <item x="27"/>
        <item x="112"/>
        <item x="25"/>
        <item x="117"/>
        <item x="5"/>
        <item x="108"/>
        <item x="102"/>
        <item x="116"/>
        <item x="118"/>
        <item x="81"/>
        <item x="30"/>
        <item x="105"/>
        <item x="7"/>
        <item x="95"/>
        <item x="36"/>
        <item x="49"/>
        <item x="86"/>
        <item x="71"/>
        <item x="82"/>
        <item x="26"/>
        <item x="8"/>
        <item x="6"/>
        <item x="107"/>
        <item x="35"/>
        <item x="109"/>
        <item x="100"/>
        <item x="38"/>
        <item x="87"/>
        <item x="106"/>
        <item x="23"/>
        <item x="31"/>
        <item x="22"/>
        <item x="39"/>
        <item x="24"/>
        <item x="17"/>
        <item x="15"/>
        <item x="16"/>
        <item x="33"/>
        <item x="32"/>
        <item x="9"/>
        <item t="default"/>
      </items>
    </pivotField>
    <pivotField showAll="0"/>
    <pivotField dataField="1" showAll="0"/>
    <pivotField showAll="0"/>
    <pivotField showAll="0"/>
    <pivotField dataField="1" showAll="0">
      <items count="109">
        <item x="12"/>
        <item x="103"/>
        <item x="14"/>
        <item x="1"/>
        <item x="29"/>
        <item x="13"/>
        <item x="58"/>
        <item x="104"/>
        <item x="57"/>
        <item x="11"/>
        <item x="56"/>
        <item x="41"/>
        <item x="94"/>
        <item x="50"/>
        <item x="53"/>
        <item x="46"/>
        <item x="49"/>
        <item x="48"/>
        <item x="47"/>
        <item x="28"/>
        <item x="52"/>
        <item x="51"/>
        <item x="10"/>
        <item x="96"/>
        <item x="38"/>
        <item x="85"/>
        <item x="84"/>
        <item x="107"/>
        <item x="95"/>
        <item x="92"/>
        <item x="93"/>
        <item x="91"/>
        <item x="106"/>
        <item x="78"/>
        <item x="98"/>
        <item x="42"/>
        <item x="79"/>
        <item x="102"/>
        <item x="86"/>
        <item x="77"/>
        <item x="87"/>
        <item x="80"/>
        <item x="105"/>
        <item x="55"/>
        <item x="0"/>
        <item x="43"/>
        <item x="54"/>
        <item x="83"/>
        <item x="101"/>
        <item x="27"/>
        <item x="2"/>
        <item x="21"/>
        <item x="67"/>
        <item x="3"/>
        <item x="4"/>
        <item x="99"/>
        <item x="97"/>
        <item x="26"/>
        <item x="69"/>
        <item x="25"/>
        <item x="30"/>
        <item x="88"/>
        <item x="89"/>
        <item x="90"/>
        <item x="31"/>
        <item x="45"/>
        <item x="76"/>
        <item x="20"/>
        <item x="5"/>
        <item x="33"/>
        <item x="19"/>
        <item x="32"/>
        <item x="59"/>
        <item x="23"/>
        <item x="71"/>
        <item x="82"/>
        <item x="22"/>
        <item x="39"/>
        <item x="40"/>
        <item x="16"/>
        <item x="72"/>
        <item x="44"/>
        <item x="81"/>
        <item x="73"/>
        <item x="15"/>
        <item x="63"/>
        <item x="61"/>
        <item x="100"/>
        <item x="60"/>
        <item x="74"/>
        <item x="8"/>
        <item x="6"/>
        <item x="62"/>
        <item x="75"/>
        <item x="7"/>
        <item x="17"/>
        <item x="68"/>
        <item x="64"/>
        <item x="36"/>
        <item x="35"/>
        <item x="18"/>
        <item x="65"/>
        <item x="34"/>
        <item x="66"/>
        <item x="70"/>
        <item x="37"/>
        <item x="24"/>
        <item x="9"/>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3">
    <field x="3"/>
    <field x="4"/>
    <field x="8"/>
  </rowFields>
  <rowItems count="80">
    <i>
      <x/>
    </i>
    <i r="1">
      <x/>
    </i>
    <i r="2">
      <x v="1"/>
    </i>
    <i r="2">
      <x v="36"/>
    </i>
    <i>
      <x v="1"/>
    </i>
    <i r="1">
      <x v="1"/>
    </i>
    <i r="2">
      <x v="33"/>
    </i>
    <i>
      <x v="2"/>
    </i>
    <i r="1">
      <x v="2"/>
    </i>
    <i r="2">
      <x v="2"/>
    </i>
    <i r="2">
      <x v="7"/>
    </i>
    <i r="2">
      <x v="35"/>
    </i>
    <i r="2">
      <x v="39"/>
    </i>
    <i r="2">
      <x v="45"/>
    </i>
    <i r="1">
      <x v="7"/>
    </i>
    <i r="2">
      <x v="45"/>
    </i>
    <i>
      <x v="3"/>
    </i>
    <i r="1">
      <x v="3"/>
    </i>
    <i r="2">
      <x v="42"/>
    </i>
    <i r="2">
      <x v="43"/>
    </i>
    <i r="2">
      <x v="44"/>
    </i>
    <i>
      <x v="4"/>
    </i>
    <i r="1">
      <x v="4"/>
    </i>
    <i r="2">
      <x v="6"/>
    </i>
    <i r="2">
      <x v="11"/>
    </i>
    <i r="2">
      <x v="17"/>
    </i>
    <i r="2">
      <x v="20"/>
    </i>
    <i>
      <x v="5"/>
    </i>
    <i r="1">
      <x v="5"/>
    </i>
    <i r="2">
      <x v="22"/>
    </i>
    <i r="2">
      <x v="23"/>
    </i>
    <i r="2">
      <x v="24"/>
    </i>
    <i r="2">
      <x v="25"/>
    </i>
    <i r="2">
      <x v="26"/>
    </i>
    <i r="2">
      <x v="28"/>
    </i>
    <i r="2">
      <x v="29"/>
    </i>
    <i r="2">
      <x v="30"/>
    </i>
    <i>
      <x v="6"/>
    </i>
    <i r="1">
      <x v="6"/>
    </i>
    <i r="2">
      <x v="3"/>
    </i>
    <i r="2">
      <x v="4"/>
    </i>
    <i r="2">
      <x v="5"/>
    </i>
    <i r="2">
      <x v="41"/>
    </i>
    <i>
      <x v="7"/>
    </i>
    <i r="1">
      <x v="7"/>
    </i>
    <i r="2">
      <x/>
    </i>
    <i r="2">
      <x v="34"/>
    </i>
    <i r="2">
      <x v="45"/>
    </i>
    <i r="1">
      <x v="11"/>
    </i>
    <i r="2">
      <x v="45"/>
    </i>
    <i>
      <x v="8"/>
    </i>
    <i r="1">
      <x v="8"/>
    </i>
    <i r="2">
      <x v="8"/>
    </i>
    <i r="2">
      <x v="14"/>
    </i>
    <i r="2">
      <x v="31"/>
    </i>
    <i r="2">
      <x v="32"/>
    </i>
    <i r="2">
      <x v="45"/>
    </i>
    <i>
      <x v="9"/>
    </i>
    <i r="1">
      <x v="9"/>
    </i>
    <i r="2">
      <x v="9"/>
    </i>
    <i r="2">
      <x v="10"/>
    </i>
    <i r="2">
      <x v="12"/>
    </i>
    <i r="2">
      <x v="13"/>
    </i>
    <i r="2">
      <x v="15"/>
    </i>
    <i r="2">
      <x v="16"/>
    </i>
    <i r="2">
      <x v="17"/>
    </i>
    <i r="2">
      <x v="18"/>
    </i>
    <i r="2">
      <x v="19"/>
    </i>
    <i r="2">
      <x v="20"/>
    </i>
    <i r="2">
      <x v="21"/>
    </i>
    <i r="2">
      <x v="27"/>
    </i>
    <i r="2">
      <x v="38"/>
    </i>
    <i r="2">
      <x v="40"/>
    </i>
    <i>
      <x v="10"/>
    </i>
    <i r="1">
      <x v="10"/>
    </i>
    <i r="2">
      <x v="37"/>
    </i>
    <i>
      <x v="11"/>
    </i>
    <i r="1">
      <x v="11"/>
    </i>
    <i r="2">
      <x v="45"/>
    </i>
    <i t="grand">
      <x/>
    </i>
  </rowItems>
  <colFields count="1">
    <field x="-2"/>
  </colFields>
  <colItems count="3">
    <i>
      <x/>
    </i>
    <i i="1">
      <x v="1"/>
    </i>
    <i i="2">
      <x v="2"/>
    </i>
  </colItems>
  <dataFields count="3">
    <dataField name="Average of %_ETOR_Orders" fld="89" subtotal="average" baseField="0" baseItem="0"/>
    <dataField name="Average of %_ETOR_Results" fld="92" subtotal="average" baseField="2" baseItem="0"/>
    <dataField name="Count of ID_name" fld="0" subtotal="count" baseField="0" baseItem="0"/>
  </dataFields>
  <formats count="8">
    <format dxfId="31">
      <pivotArea type="origin" dataOnly="0" labelOnly="1" outline="0" fieldPosition="0"/>
    </format>
    <format dxfId="30">
      <pivotArea field="2" type="button" dataOnly="0" labelOnly="1" outline="0"/>
    </format>
    <format dxfId="29">
      <pivotArea outline="0" collapsedLevelsAreSubtotals="1" fieldPosition="0">
        <references count="1">
          <reference field="4294967294" count="1" selected="0">
            <x v="0"/>
          </reference>
        </references>
      </pivotArea>
    </format>
    <format dxfId="28">
      <pivotArea dataOnly="0" labelOnly="1" outline="0" fieldPosition="0">
        <references count="1">
          <reference field="4294967294" count="1">
            <x v="0"/>
          </reference>
        </references>
      </pivotArea>
    </format>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F0554F5-6391-4160-A406-EC8121870052}" name="PivotTable4"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C68" firstHeaderRow="0" firstDataRow="1" firstDataCol="1"/>
  <pivotFields count="101">
    <pivotField showAll="0">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showAll="0">
      <items count="4">
        <item x="0"/>
        <item x="1"/>
        <item x="2"/>
        <item t="default"/>
      </items>
    </pivotField>
    <pivotField showAll="0">
      <items count="13">
        <item x="5"/>
        <item x="10"/>
        <item x="6"/>
        <item x="11"/>
        <item x="8"/>
        <item x="0"/>
        <item x="4"/>
        <item x="7"/>
        <item x="2"/>
        <item x="1"/>
        <item x="9"/>
        <item x="3"/>
        <item t="default"/>
      </items>
    </pivotField>
    <pivotField showAll="0"/>
    <pivotField axis="axisRow" showAll="0">
      <items count="13">
        <item x="5"/>
        <item x="10"/>
        <item x="6"/>
        <item x="11"/>
        <item x="8"/>
        <item x="0"/>
        <item x="4"/>
        <item x="7"/>
        <item x="2"/>
        <item x="1"/>
        <item x="9"/>
        <item x="3"/>
        <item t="default"/>
      </items>
    </pivotField>
    <pivotField showAll="0"/>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6">
        <item x="10"/>
        <item x="119"/>
        <item x="13"/>
        <item x="14"/>
        <item x="28"/>
        <item x="120"/>
        <item x="12"/>
        <item x="54"/>
        <item x="55"/>
        <item x="29"/>
        <item x="2"/>
        <item x="11"/>
        <item x="123"/>
        <item x="99"/>
        <item x="34"/>
        <item x="45"/>
        <item x="61"/>
        <item x="62"/>
        <item x="57"/>
        <item x="97"/>
        <item x="56"/>
        <item x="52"/>
        <item x="63"/>
        <item x="21"/>
        <item x="58"/>
        <item x="53"/>
        <item x="122"/>
        <item x="115"/>
        <item x="1"/>
        <item x="85"/>
        <item x="51"/>
        <item x="0"/>
        <item x="76"/>
        <item x="69"/>
        <item x="41"/>
        <item x="84"/>
        <item x="93"/>
        <item x="98"/>
        <item x="91"/>
        <item x="46"/>
        <item x="94"/>
        <item x="60"/>
        <item x="40"/>
        <item x="75"/>
        <item x="104"/>
        <item x="83"/>
        <item x="44"/>
        <item x="103"/>
        <item x="77"/>
        <item x="67"/>
        <item x="47"/>
        <item x="113"/>
        <item x="68"/>
        <item x="78"/>
        <item x="59"/>
        <item x="90"/>
        <item x="20"/>
        <item x="121"/>
        <item x="80"/>
        <item x="43"/>
        <item x="73"/>
        <item x="19"/>
        <item x="18"/>
        <item x="92"/>
        <item x="37"/>
        <item x="114"/>
        <item x="70"/>
        <item x="74"/>
        <item x="50"/>
        <item x="66"/>
        <item x="96"/>
        <item x="79"/>
        <item x="89"/>
        <item x="88"/>
        <item x="64"/>
        <item x="42"/>
        <item x="48"/>
        <item x="65"/>
        <item x="124"/>
        <item x="111"/>
        <item x="72"/>
        <item x="4"/>
        <item x="3"/>
        <item x="101"/>
        <item x="110"/>
        <item x="27"/>
        <item x="112"/>
        <item x="25"/>
        <item x="117"/>
        <item x="5"/>
        <item x="108"/>
        <item x="102"/>
        <item x="116"/>
        <item x="118"/>
        <item x="81"/>
        <item x="30"/>
        <item x="105"/>
        <item x="7"/>
        <item x="95"/>
        <item x="36"/>
        <item x="49"/>
        <item x="86"/>
        <item x="71"/>
        <item x="82"/>
        <item x="26"/>
        <item x="8"/>
        <item x="6"/>
        <item x="107"/>
        <item x="35"/>
        <item x="109"/>
        <item x="100"/>
        <item x="38"/>
        <item x="87"/>
        <item x="106"/>
        <item x="23"/>
        <item x="31"/>
        <item x="22"/>
        <item x="39"/>
        <item x="24"/>
        <item x="17"/>
        <item x="15"/>
        <item x="16"/>
        <item x="33"/>
        <item x="32"/>
        <item x="9"/>
        <item t="default"/>
      </items>
    </pivotField>
    <pivotField showAll="0"/>
    <pivotField dataField="1" showAll="0"/>
    <pivotField showAll="0"/>
    <pivotField showAll="0"/>
    <pivotField dataField="1" showAll="0">
      <items count="109">
        <item x="12"/>
        <item x="103"/>
        <item x="14"/>
        <item x="1"/>
        <item x="29"/>
        <item x="13"/>
        <item x="58"/>
        <item x="104"/>
        <item x="57"/>
        <item x="11"/>
        <item x="56"/>
        <item x="41"/>
        <item x="94"/>
        <item x="50"/>
        <item x="53"/>
        <item x="46"/>
        <item x="49"/>
        <item x="48"/>
        <item x="47"/>
        <item x="28"/>
        <item x="52"/>
        <item x="51"/>
        <item x="10"/>
        <item x="96"/>
        <item x="38"/>
        <item x="85"/>
        <item x="84"/>
        <item x="107"/>
        <item x="95"/>
        <item x="92"/>
        <item x="93"/>
        <item x="91"/>
        <item x="106"/>
        <item x="78"/>
        <item x="98"/>
        <item x="42"/>
        <item x="79"/>
        <item x="102"/>
        <item x="86"/>
        <item x="77"/>
        <item x="87"/>
        <item x="80"/>
        <item x="105"/>
        <item x="55"/>
        <item x="0"/>
        <item x="43"/>
        <item x="54"/>
        <item x="83"/>
        <item x="101"/>
        <item x="27"/>
        <item x="2"/>
        <item x="21"/>
        <item x="67"/>
        <item x="3"/>
        <item x="4"/>
        <item x="99"/>
        <item x="97"/>
        <item x="26"/>
        <item x="69"/>
        <item x="25"/>
        <item x="30"/>
        <item x="88"/>
        <item x="89"/>
        <item x="90"/>
        <item x="31"/>
        <item x="45"/>
        <item x="76"/>
        <item x="20"/>
        <item x="5"/>
        <item x="33"/>
        <item x="19"/>
        <item x="32"/>
        <item x="59"/>
        <item x="23"/>
        <item x="71"/>
        <item x="82"/>
        <item x="22"/>
        <item x="39"/>
        <item x="40"/>
        <item x="16"/>
        <item x="72"/>
        <item x="44"/>
        <item x="81"/>
        <item x="73"/>
        <item x="15"/>
        <item x="63"/>
        <item x="61"/>
        <item x="100"/>
        <item x="60"/>
        <item x="74"/>
        <item x="8"/>
        <item x="6"/>
        <item x="62"/>
        <item x="75"/>
        <item x="7"/>
        <item x="17"/>
        <item x="68"/>
        <item x="64"/>
        <item x="36"/>
        <item x="35"/>
        <item x="18"/>
        <item x="65"/>
        <item x="34"/>
        <item x="66"/>
        <item x="70"/>
        <item x="37"/>
        <item x="24"/>
        <item x="9"/>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2">
    <field x="5"/>
    <field x="10"/>
  </rowFields>
  <rowItems count="64">
    <i>
      <x/>
    </i>
    <i r="1">
      <x v="1"/>
    </i>
    <i r="1">
      <x v="36"/>
    </i>
    <i>
      <x v="1"/>
    </i>
    <i r="1">
      <x v="33"/>
    </i>
    <i>
      <x v="2"/>
    </i>
    <i r="1">
      <x v="2"/>
    </i>
    <i r="1">
      <x v="7"/>
    </i>
    <i r="1">
      <x v="35"/>
    </i>
    <i r="1">
      <x v="39"/>
    </i>
    <i r="1">
      <x v="45"/>
    </i>
    <i>
      <x v="3"/>
    </i>
    <i r="1">
      <x v="42"/>
    </i>
    <i r="1">
      <x v="43"/>
    </i>
    <i r="1">
      <x v="44"/>
    </i>
    <i>
      <x v="4"/>
    </i>
    <i r="1">
      <x v="6"/>
    </i>
    <i r="1">
      <x v="11"/>
    </i>
    <i r="1">
      <x v="17"/>
    </i>
    <i r="1">
      <x v="20"/>
    </i>
    <i>
      <x v="5"/>
    </i>
    <i r="1">
      <x v="22"/>
    </i>
    <i r="1">
      <x v="23"/>
    </i>
    <i r="1">
      <x v="24"/>
    </i>
    <i r="1">
      <x v="25"/>
    </i>
    <i r="1">
      <x v="26"/>
    </i>
    <i r="1">
      <x v="28"/>
    </i>
    <i r="1">
      <x v="29"/>
    </i>
    <i r="1">
      <x v="30"/>
    </i>
    <i>
      <x v="6"/>
    </i>
    <i r="1">
      <x v="3"/>
    </i>
    <i r="1">
      <x v="4"/>
    </i>
    <i r="1">
      <x v="5"/>
    </i>
    <i r="1">
      <x v="41"/>
    </i>
    <i>
      <x v="7"/>
    </i>
    <i r="1">
      <x/>
    </i>
    <i r="1">
      <x v="34"/>
    </i>
    <i r="1">
      <x v="45"/>
    </i>
    <i>
      <x v="8"/>
    </i>
    <i r="1">
      <x v="8"/>
    </i>
    <i r="1">
      <x v="14"/>
    </i>
    <i r="1">
      <x v="31"/>
    </i>
    <i r="1">
      <x v="32"/>
    </i>
    <i r="1">
      <x v="45"/>
    </i>
    <i>
      <x v="9"/>
    </i>
    <i r="1">
      <x v="9"/>
    </i>
    <i r="1">
      <x v="10"/>
    </i>
    <i r="1">
      <x v="12"/>
    </i>
    <i r="1">
      <x v="13"/>
    </i>
    <i r="1">
      <x v="15"/>
    </i>
    <i r="1">
      <x v="16"/>
    </i>
    <i r="1">
      <x v="17"/>
    </i>
    <i r="1">
      <x v="18"/>
    </i>
    <i r="1">
      <x v="19"/>
    </i>
    <i r="1">
      <x v="20"/>
    </i>
    <i r="1">
      <x v="21"/>
    </i>
    <i r="1">
      <x v="27"/>
    </i>
    <i r="1">
      <x v="38"/>
    </i>
    <i r="1">
      <x v="40"/>
    </i>
    <i>
      <x v="10"/>
    </i>
    <i r="1">
      <x v="37"/>
    </i>
    <i>
      <x v="11"/>
    </i>
    <i r="1">
      <x v="45"/>
    </i>
    <i t="grand">
      <x/>
    </i>
  </rowItems>
  <colFields count="1">
    <field x="-2"/>
  </colFields>
  <colItems count="2">
    <i>
      <x/>
    </i>
    <i i="1">
      <x v="1"/>
    </i>
  </colItems>
  <dataFields count="2">
    <dataField name="Average of %_ETOR_Orders" fld="89" subtotal="average" baseField="0" baseItem="0" numFmtId="2"/>
    <dataField name="Average of %_ETOR_Results" fld="92" subtotal="average" baseField="2" baseItem="0" numFmtId="2"/>
  </dataFields>
  <formats count="12">
    <format dxfId="23">
      <pivotArea type="origin" dataOnly="0" labelOnly="1" outline="0" fieldPosition="0"/>
    </format>
    <format dxfId="22">
      <pivotArea field="2" type="button" dataOnly="0" labelOnly="1" outline="0"/>
    </format>
    <format dxfId="21">
      <pivotArea collapsedLevelsAreSubtotals="1" fieldPosition="0">
        <references count="2">
          <reference field="4294967294" count="1" selected="0">
            <x v="0"/>
          </reference>
          <reference field="5" count="11">
            <x v="0"/>
            <x v="1"/>
            <x v="2"/>
            <x v="3"/>
            <x v="4"/>
            <x v="5"/>
            <x v="6"/>
            <x v="7"/>
            <x v="8"/>
            <x v="9"/>
            <x v="10"/>
          </reference>
        </references>
      </pivotArea>
    </format>
    <format dxfId="20">
      <pivotArea collapsedLevelsAreSubtotals="1" fieldPosition="0">
        <references count="2">
          <reference field="4294967294" count="1" selected="0">
            <x v="1"/>
          </reference>
          <reference field="5" count="11">
            <x v="0"/>
            <x v="1"/>
            <x v="2"/>
            <x v="3"/>
            <x v="4"/>
            <x v="5"/>
            <x v="6"/>
            <x v="7"/>
            <x v="8"/>
            <x v="9"/>
            <x v="10"/>
          </reference>
        </references>
      </pivotArea>
    </format>
    <format dxfId="19">
      <pivotArea outline="0" collapsedLevelsAreSubtotals="1" fieldPosition="0">
        <references count="1">
          <reference field="4294967294" count="1" selected="0">
            <x v="0"/>
          </reference>
        </references>
      </pivotArea>
    </format>
    <format dxfId="18">
      <pivotArea dataOnly="0" labelOnly="1" outline="0" fieldPosition="0">
        <references count="1">
          <reference field="4294967294" count="1">
            <x v="0"/>
          </reference>
        </references>
      </pivotArea>
    </format>
    <format dxfId="17">
      <pivotArea outline="0" collapsedLevelsAreSubtotals="1" fieldPosition="0">
        <references count="1">
          <reference field="4294967294" count="1" selected="0">
            <x v="0"/>
          </reference>
        </references>
      </pivotArea>
    </format>
    <format dxfId="16">
      <pivotArea dataOnly="0" labelOnly="1" outline="0" fieldPosition="0">
        <references count="1">
          <reference field="4294967294" count="1">
            <x v="0"/>
          </reference>
        </references>
      </pivotArea>
    </format>
    <format dxfId="15">
      <pivotArea outline="0" collapsedLevelsAreSubtotals="1" fieldPosition="0">
        <references count="1">
          <reference field="4294967294" count="1" selected="0">
            <x v="1"/>
          </reference>
        </references>
      </pivotArea>
    </format>
    <format dxfId="14">
      <pivotArea dataOnly="0" labelOnly="1" outline="0" fieldPosition="0">
        <references count="1">
          <reference field="4294967294" count="1">
            <x v="1"/>
          </reference>
        </references>
      </pivotArea>
    </format>
    <format dxfId="13">
      <pivotArea outline="0" collapsedLevelsAreSubtotals="1" fieldPosition="0">
        <references count="1">
          <reference field="4294967294" count="1" selected="0">
            <x v="0"/>
          </reference>
        </references>
      </pivotArea>
    </format>
    <format dxfId="12">
      <pivotArea outline="0" collapsedLevelsAreSubtotals="1" fieldPosition="0">
        <references count="1">
          <reference field="4294967294" count="1" selected="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7FD6E17-7977-4B08-9412-BD763F04F3F3}"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4:C217" firstHeaderRow="0" firstDataRow="1" firstDataCol="1"/>
  <pivotFields count="101">
    <pivotField axis="axisRow" showAll="0">
      <items count="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t="default"/>
      </items>
    </pivotField>
    <pivotField showAll="0"/>
    <pivotField showAll="0">
      <items count="4">
        <item x="0"/>
        <item x="1"/>
        <item x="2"/>
        <item t="default"/>
      </items>
    </pivotField>
    <pivotField showAll="0">
      <items count="13">
        <item x="5"/>
        <item x="10"/>
        <item x="6"/>
        <item x="11"/>
        <item x="8"/>
        <item x="0"/>
        <item x="4"/>
        <item x="7"/>
        <item x="2"/>
        <item x="1"/>
        <item x="9"/>
        <item x="3"/>
        <item t="default"/>
      </items>
    </pivotField>
    <pivotField showAll="0"/>
    <pivotField axis="axisRow" showAll="0">
      <items count="13">
        <item x="5"/>
        <item x="10"/>
        <item x="6"/>
        <item x="11"/>
        <item x="8"/>
        <item x="0"/>
        <item x="4"/>
        <item x="7"/>
        <item x="2"/>
        <item x="1"/>
        <item x="9"/>
        <item x="3"/>
        <item t="default"/>
      </items>
    </pivotField>
    <pivotField showAll="0"/>
    <pivotField showAll="0"/>
    <pivotField showAll="0"/>
    <pivotField showAll="0"/>
    <pivotField axis="axisRow" showAll="0">
      <items count="47">
        <item x="15"/>
        <item x="12"/>
        <item x="31"/>
        <item x="34"/>
        <item x="11"/>
        <item x="29"/>
        <item x="36"/>
        <item x="14"/>
        <item x="20"/>
        <item x="42"/>
        <item x="22"/>
        <item x="28"/>
        <item x="40"/>
        <item x="41"/>
        <item x="21"/>
        <item x="23"/>
        <item x="32"/>
        <item x="16"/>
        <item x="30"/>
        <item x="39"/>
        <item x="6"/>
        <item x="8"/>
        <item x="27"/>
        <item x="2"/>
        <item x="17"/>
        <item x="3"/>
        <item x="9"/>
        <item x="7"/>
        <item x="10"/>
        <item x="0"/>
        <item x="1"/>
        <item x="18"/>
        <item x="19"/>
        <item x="37"/>
        <item x="24"/>
        <item x="35"/>
        <item x="25"/>
        <item x="26"/>
        <item x="4"/>
        <item x="33"/>
        <item x="13"/>
        <item x="38"/>
        <item x="43"/>
        <item x="44"/>
        <item x="45"/>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26">
        <item x="10"/>
        <item x="119"/>
        <item x="13"/>
        <item x="14"/>
        <item x="28"/>
        <item x="120"/>
        <item x="12"/>
        <item x="54"/>
        <item x="55"/>
        <item x="29"/>
        <item x="2"/>
        <item x="11"/>
        <item x="123"/>
        <item x="99"/>
        <item x="34"/>
        <item x="45"/>
        <item x="61"/>
        <item x="62"/>
        <item x="57"/>
        <item x="97"/>
        <item x="56"/>
        <item x="52"/>
        <item x="63"/>
        <item x="21"/>
        <item x="58"/>
        <item x="53"/>
        <item x="122"/>
        <item x="115"/>
        <item x="1"/>
        <item x="85"/>
        <item x="51"/>
        <item x="0"/>
        <item x="76"/>
        <item x="69"/>
        <item x="41"/>
        <item x="84"/>
        <item x="93"/>
        <item x="98"/>
        <item x="91"/>
        <item x="46"/>
        <item x="94"/>
        <item x="60"/>
        <item x="40"/>
        <item x="75"/>
        <item x="104"/>
        <item x="83"/>
        <item x="44"/>
        <item x="103"/>
        <item x="77"/>
        <item x="67"/>
        <item x="47"/>
        <item x="113"/>
        <item x="68"/>
        <item x="78"/>
        <item x="59"/>
        <item x="90"/>
        <item x="20"/>
        <item x="121"/>
        <item x="80"/>
        <item x="43"/>
        <item x="73"/>
        <item x="19"/>
        <item x="18"/>
        <item x="92"/>
        <item x="37"/>
        <item x="114"/>
        <item x="70"/>
        <item x="74"/>
        <item x="50"/>
        <item x="66"/>
        <item x="96"/>
        <item x="79"/>
        <item x="89"/>
        <item x="88"/>
        <item x="64"/>
        <item x="42"/>
        <item x="48"/>
        <item x="65"/>
        <item x="124"/>
        <item x="111"/>
        <item x="72"/>
        <item x="4"/>
        <item x="3"/>
        <item x="101"/>
        <item x="110"/>
        <item x="27"/>
        <item x="112"/>
        <item x="25"/>
        <item x="117"/>
        <item x="5"/>
        <item x="108"/>
        <item x="102"/>
        <item x="116"/>
        <item x="118"/>
        <item x="81"/>
        <item x="30"/>
        <item x="105"/>
        <item x="7"/>
        <item x="95"/>
        <item x="36"/>
        <item x="49"/>
        <item x="86"/>
        <item x="71"/>
        <item x="82"/>
        <item x="26"/>
        <item x="8"/>
        <item x="6"/>
        <item x="107"/>
        <item x="35"/>
        <item x="109"/>
        <item x="100"/>
        <item x="38"/>
        <item x="87"/>
        <item x="106"/>
        <item x="23"/>
        <item x="31"/>
        <item x="22"/>
        <item x="39"/>
        <item x="24"/>
        <item x="17"/>
        <item x="15"/>
        <item x="16"/>
        <item x="33"/>
        <item x="32"/>
        <item x="9"/>
        <item t="default"/>
      </items>
    </pivotField>
    <pivotField showAll="0"/>
    <pivotField dataField="1" showAll="0"/>
    <pivotField showAll="0"/>
    <pivotField showAll="0"/>
    <pivotField dataField="1" showAll="0">
      <items count="109">
        <item x="12"/>
        <item x="103"/>
        <item x="14"/>
        <item x="1"/>
        <item x="29"/>
        <item x="13"/>
        <item x="58"/>
        <item x="104"/>
        <item x="57"/>
        <item x="11"/>
        <item x="56"/>
        <item x="41"/>
        <item x="94"/>
        <item x="50"/>
        <item x="53"/>
        <item x="46"/>
        <item x="49"/>
        <item x="48"/>
        <item x="47"/>
        <item x="28"/>
        <item x="52"/>
        <item x="51"/>
        <item x="10"/>
        <item x="96"/>
        <item x="38"/>
        <item x="85"/>
        <item x="84"/>
        <item x="107"/>
        <item x="95"/>
        <item x="92"/>
        <item x="93"/>
        <item x="91"/>
        <item x="106"/>
        <item x="78"/>
        <item x="98"/>
        <item x="42"/>
        <item x="79"/>
        <item x="102"/>
        <item x="86"/>
        <item x="77"/>
        <item x="87"/>
        <item x="80"/>
        <item x="105"/>
        <item x="55"/>
        <item x="0"/>
        <item x="43"/>
        <item x="54"/>
        <item x="83"/>
        <item x="101"/>
        <item x="27"/>
        <item x="2"/>
        <item x="21"/>
        <item x="67"/>
        <item x="3"/>
        <item x="4"/>
        <item x="99"/>
        <item x="97"/>
        <item x="26"/>
        <item x="69"/>
        <item x="25"/>
        <item x="30"/>
        <item x="88"/>
        <item x="89"/>
        <item x="90"/>
        <item x="31"/>
        <item x="45"/>
        <item x="76"/>
        <item x="20"/>
        <item x="5"/>
        <item x="33"/>
        <item x="19"/>
        <item x="32"/>
        <item x="59"/>
        <item x="23"/>
        <item x="71"/>
        <item x="82"/>
        <item x="22"/>
        <item x="39"/>
        <item x="40"/>
        <item x="16"/>
        <item x="72"/>
        <item x="44"/>
        <item x="81"/>
        <item x="73"/>
        <item x="15"/>
        <item x="63"/>
        <item x="61"/>
        <item x="100"/>
        <item x="60"/>
        <item x="74"/>
        <item x="8"/>
        <item x="6"/>
        <item x="62"/>
        <item x="75"/>
        <item x="7"/>
        <item x="17"/>
        <item x="68"/>
        <item x="64"/>
        <item x="36"/>
        <item x="35"/>
        <item x="18"/>
        <item x="65"/>
        <item x="34"/>
        <item x="66"/>
        <item x="70"/>
        <item x="37"/>
        <item x="24"/>
        <item x="9"/>
        <item t="default"/>
      </items>
    </pivotField>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3">
    <field x="0"/>
    <field x="5"/>
    <field x="10"/>
  </rowFields>
  <rowItems count="213">
    <i>
      <x/>
    </i>
    <i r="1">
      <x v="5"/>
    </i>
    <i r="2">
      <x v="29"/>
    </i>
    <i r="2">
      <x v="30"/>
    </i>
    <i>
      <x v="1"/>
    </i>
    <i r="1">
      <x v="5"/>
    </i>
    <i r="2">
      <x v="23"/>
    </i>
    <i r="2">
      <x v="25"/>
    </i>
    <i>
      <x v="2"/>
    </i>
    <i r="1">
      <x v="9"/>
    </i>
    <i r="2">
      <x v="38"/>
    </i>
    <i>
      <x v="3"/>
    </i>
    <i r="1">
      <x v="8"/>
    </i>
    <i r="2">
      <x v="45"/>
    </i>
    <i r="1">
      <x v="11"/>
    </i>
    <i r="2">
      <x v="45"/>
    </i>
    <i>
      <x v="4"/>
    </i>
    <i r="1">
      <x v="9"/>
    </i>
    <i r="2">
      <x v="20"/>
    </i>
    <i>
      <x v="5"/>
    </i>
    <i r="1">
      <x v="9"/>
    </i>
    <i r="2">
      <x v="27"/>
    </i>
    <i>
      <x v="6"/>
    </i>
    <i r="1">
      <x v="9"/>
    </i>
    <i r="2">
      <x v="21"/>
    </i>
    <i>
      <x v="7"/>
    </i>
    <i r="1">
      <x v="5"/>
    </i>
    <i r="2">
      <x v="26"/>
    </i>
    <i>
      <x v="8"/>
    </i>
    <i r="1">
      <x v="5"/>
    </i>
    <i r="2">
      <x v="28"/>
    </i>
    <i>
      <x v="9"/>
    </i>
    <i r="1">
      <x v="5"/>
    </i>
    <i r="2">
      <x v="25"/>
    </i>
    <i>
      <x v="10"/>
    </i>
    <i r="1">
      <x v="6"/>
    </i>
    <i r="2">
      <x v="4"/>
    </i>
    <i>
      <x v="11"/>
    </i>
    <i r="1">
      <x v="6"/>
    </i>
    <i r="2">
      <x v="4"/>
    </i>
    <i>
      <x v="12"/>
    </i>
    <i r="1">
      <x v="8"/>
    </i>
    <i r="2">
      <x v="45"/>
    </i>
    <i>
      <x v="13"/>
    </i>
    <i r="1">
      <x/>
    </i>
    <i r="2">
      <x v="1"/>
    </i>
    <i>
      <x v="14"/>
    </i>
    <i r="1">
      <x v="11"/>
    </i>
    <i r="2">
      <x v="45"/>
    </i>
    <i>
      <x v="15"/>
    </i>
    <i r="1">
      <x v="9"/>
    </i>
    <i r="2">
      <x v="40"/>
    </i>
    <i>
      <x v="16"/>
    </i>
    <i r="1">
      <x v="2"/>
    </i>
    <i r="2">
      <x v="7"/>
    </i>
    <i>
      <x v="17"/>
    </i>
    <i r="1">
      <x v="7"/>
    </i>
    <i r="2">
      <x/>
    </i>
    <i>
      <x v="18"/>
    </i>
    <i r="1">
      <x v="5"/>
    </i>
    <i r="2">
      <x v="25"/>
    </i>
    <i>
      <x v="19"/>
    </i>
    <i r="1">
      <x v="9"/>
    </i>
    <i r="2">
      <x v="21"/>
    </i>
    <i>
      <x v="20"/>
    </i>
    <i r="1">
      <x v="9"/>
    </i>
    <i r="2">
      <x v="17"/>
    </i>
    <i>
      <x v="21"/>
    </i>
    <i r="1">
      <x v="5"/>
    </i>
    <i r="2">
      <x v="24"/>
    </i>
    <i>
      <x v="22"/>
    </i>
    <i r="1">
      <x v="8"/>
    </i>
    <i r="2">
      <x v="31"/>
    </i>
    <i r="2">
      <x v="32"/>
    </i>
    <i>
      <x v="23"/>
    </i>
    <i r="1">
      <x v="9"/>
    </i>
    <i r="2">
      <x v="17"/>
    </i>
    <i>
      <x v="24"/>
    </i>
    <i r="1">
      <x v="8"/>
    </i>
    <i r="2">
      <x v="8"/>
    </i>
    <i r="2">
      <x v="14"/>
    </i>
    <i>
      <x v="25"/>
    </i>
    <i r="1">
      <x v="2"/>
    </i>
    <i r="2">
      <x v="45"/>
    </i>
    <i r="1">
      <x v="8"/>
    </i>
    <i r="2">
      <x v="8"/>
    </i>
    <i>
      <x v="26"/>
    </i>
    <i r="1">
      <x v="8"/>
    </i>
    <i r="2">
      <x v="8"/>
    </i>
    <i r="1">
      <x v="9"/>
    </i>
    <i r="2">
      <x v="10"/>
    </i>
    <i>
      <x v="27"/>
    </i>
    <i r="1">
      <x v="9"/>
    </i>
    <i r="2">
      <x v="17"/>
    </i>
    <i r="2">
      <x v="20"/>
    </i>
    <i>
      <x v="28"/>
    </i>
    <i r="1">
      <x v="11"/>
    </i>
    <i r="2">
      <x v="45"/>
    </i>
    <i>
      <x v="29"/>
    </i>
    <i r="1">
      <x v="9"/>
    </i>
    <i r="2">
      <x v="15"/>
    </i>
    <i>
      <x v="30"/>
    </i>
    <i r="1">
      <x v="4"/>
    </i>
    <i r="2">
      <x v="17"/>
    </i>
    <i r="1">
      <x v="9"/>
    </i>
    <i r="2">
      <x v="15"/>
    </i>
    <i>
      <x v="31"/>
    </i>
    <i r="1">
      <x v="7"/>
    </i>
    <i r="2">
      <x v="34"/>
    </i>
    <i>
      <x v="32"/>
    </i>
    <i r="1">
      <x v="7"/>
    </i>
    <i r="2">
      <x v="34"/>
    </i>
    <i r="1">
      <x v="8"/>
    </i>
    <i r="2">
      <x v="45"/>
    </i>
    <i>
      <x v="33"/>
    </i>
    <i r="1">
      <x/>
    </i>
    <i r="2">
      <x v="36"/>
    </i>
    <i>
      <x v="34"/>
    </i>
    <i r="1">
      <x v="4"/>
    </i>
    <i r="2">
      <x v="20"/>
    </i>
    <i>
      <x v="35"/>
    </i>
    <i r="1">
      <x v="9"/>
    </i>
    <i r="2">
      <x v="17"/>
    </i>
    <i>
      <x v="36"/>
    </i>
    <i r="1">
      <x v="9"/>
    </i>
    <i r="2">
      <x v="40"/>
    </i>
    <i>
      <x v="37"/>
    </i>
    <i r="1">
      <x v="10"/>
    </i>
    <i r="2">
      <x v="37"/>
    </i>
    <i>
      <x v="38"/>
    </i>
    <i r="1">
      <x v="5"/>
    </i>
    <i r="2">
      <x v="22"/>
    </i>
    <i>
      <x v="39"/>
    </i>
    <i r="1">
      <x v="4"/>
    </i>
    <i r="2">
      <x v="11"/>
    </i>
    <i>
      <x v="40"/>
    </i>
    <i r="1">
      <x v="6"/>
    </i>
    <i r="2">
      <x v="5"/>
    </i>
    <i>
      <x v="41"/>
    </i>
    <i r="1">
      <x v="9"/>
    </i>
    <i r="2">
      <x v="18"/>
    </i>
    <i>
      <x v="42"/>
    </i>
    <i r="1">
      <x v="2"/>
    </i>
    <i r="2">
      <x v="2"/>
    </i>
    <i>
      <x v="43"/>
    </i>
    <i r="1">
      <x v="9"/>
    </i>
    <i r="2">
      <x v="16"/>
    </i>
    <i>
      <x v="44"/>
    </i>
    <i r="1">
      <x v="2"/>
    </i>
    <i r="2">
      <x v="39"/>
    </i>
    <i>
      <x v="45"/>
    </i>
    <i r="1">
      <x v="6"/>
    </i>
    <i r="2">
      <x v="3"/>
    </i>
    <i>
      <x v="46"/>
    </i>
    <i r="1">
      <x v="4"/>
    </i>
    <i r="2">
      <x v="20"/>
    </i>
    <i>
      <x v="47"/>
    </i>
    <i r="1">
      <x v="2"/>
    </i>
    <i r="2">
      <x v="35"/>
    </i>
    <i>
      <x v="48"/>
    </i>
    <i r="1">
      <x v="4"/>
    </i>
    <i r="2">
      <x v="6"/>
    </i>
    <i>
      <x v="49"/>
    </i>
    <i r="1">
      <x v="9"/>
    </i>
    <i r="2">
      <x v="20"/>
    </i>
    <i>
      <x v="50"/>
    </i>
    <i r="1">
      <x v="11"/>
    </i>
    <i r="2">
      <x v="45"/>
    </i>
    <i>
      <x v="51"/>
    </i>
    <i r="1">
      <x v="1"/>
    </i>
    <i r="2">
      <x v="33"/>
    </i>
    <i>
      <x v="52"/>
    </i>
    <i r="1">
      <x v="7"/>
    </i>
    <i r="2">
      <x v="45"/>
    </i>
    <i>
      <x v="53"/>
    </i>
    <i r="1">
      <x v="6"/>
    </i>
    <i r="2">
      <x v="41"/>
    </i>
    <i>
      <x v="54"/>
    </i>
    <i r="1">
      <x v="11"/>
    </i>
    <i r="2">
      <x v="45"/>
    </i>
    <i>
      <x v="55"/>
    </i>
    <i r="1">
      <x v="9"/>
    </i>
    <i r="2">
      <x v="19"/>
    </i>
    <i>
      <x v="56"/>
    </i>
    <i r="1">
      <x v="6"/>
    </i>
    <i r="2">
      <x v="3"/>
    </i>
    <i>
      <x v="57"/>
    </i>
    <i r="1">
      <x v="6"/>
    </i>
    <i r="2">
      <x v="3"/>
    </i>
    <i>
      <x v="58"/>
    </i>
    <i r="1">
      <x v="9"/>
    </i>
    <i r="2">
      <x v="12"/>
    </i>
    <i>
      <x v="59"/>
    </i>
    <i r="1">
      <x v="5"/>
    </i>
    <i r="2">
      <x v="25"/>
    </i>
    <i>
      <x v="60"/>
    </i>
    <i r="1">
      <x v="9"/>
    </i>
    <i r="2">
      <x v="13"/>
    </i>
    <i>
      <x v="61"/>
    </i>
    <i r="1">
      <x v="9"/>
    </i>
    <i r="2">
      <x v="9"/>
    </i>
    <i>
      <x v="62"/>
    </i>
    <i r="1">
      <x v="3"/>
    </i>
    <i r="2">
      <x v="42"/>
    </i>
    <i r="2">
      <x v="43"/>
    </i>
    <i r="2">
      <x v="44"/>
    </i>
    <i>
      <x v="63"/>
    </i>
    <i r="1">
      <x v="9"/>
    </i>
    <i r="2">
      <x v="17"/>
    </i>
    <i>
      <x v="64"/>
    </i>
    <i r="1">
      <x v="9"/>
    </i>
    <i r="2">
      <x v="21"/>
    </i>
    <i t="grand">
      <x/>
    </i>
  </rowItems>
  <colFields count="1">
    <field x="-2"/>
  </colFields>
  <colItems count="2">
    <i>
      <x/>
    </i>
    <i i="1">
      <x v="1"/>
    </i>
  </colItems>
  <dataFields count="2">
    <dataField name="Average of %_ETOR_Orders" fld="89" subtotal="average" baseField="0" baseItem="0" numFmtId="2"/>
    <dataField name="Average of %_ETOR_Results" fld="92" subtotal="average" baseField="2" baseItem="0" numFmtId="2"/>
  </dataFields>
  <formats count="12">
    <format dxfId="11">
      <pivotArea type="origin" dataOnly="0" labelOnly="1" outline="0" fieldPosition="0"/>
    </format>
    <format dxfId="10">
      <pivotArea field="2" type="button" dataOnly="0" labelOnly="1" outline="0"/>
    </format>
    <format dxfId="9">
      <pivotArea collapsedLevelsAreSubtotals="1" fieldPosition="0">
        <references count="2">
          <reference field="4294967294" count="1" selected="0">
            <x v="0"/>
          </reference>
          <reference field="5" count="11">
            <x v="0"/>
            <x v="1"/>
            <x v="2"/>
            <x v="3"/>
            <x v="4"/>
            <x v="5"/>
            <x v="6"/>
            <x v="7"/>
            <x v="8"/>
            <x v="9"/>
            <x v="10"/>
          </reference>
        </references>
      </pivotArea>
    </format>
    <format dxfId="8">
      <pivotArea collapsedLevelsAreSubtotals="1" fieldPosition="0">
        <references count="2">
          <reference field="4294967294" count="1" selected="0">
            <x v="1"/>
          </reference>
          <reference field="5" count="11">
            <x v="0"/>
            <x v="1"/>
            <x v="2"/>
            <x v="3"/>
            <x v="4"/>
            <x v="5"/>
            <x v="6"/>
            <x v="7"/>
            <x v="8"/>
            <x v="9"/>
            <x v="10"/>
          </reference>
        </references>
      </pivotArea>
    </format>
    <format dxfId="7">
      <pivotArea outline="0" collapsedLevelsAreSubtotals="1" fieldPosition="0">
        <references count="1">
          <reference field="4294967294" count="1" selected="0">
            <x v="0"/>
          </reference>
        </references>
      </pivotArea>
    </format>
    <format dxfId="6">
      <pivotArea dataOnly="0" labelOnly="1" outline="0" fieldPosition="0">
        <references count="1">
          <reference field="4294967294" count="1">
            <x v="0"/>
          </reference>
        </references>
      </pivotArea>
    </format>
    <format dxfId="5">
      <pivotArea outline="0" collapsedLevelsAreSubtotals="1" fieldPosition="0">
        <references count="1">
          <reference field="4294967294" count="1" selected="0">
            <x v="0"/>
          </reference>
        </references>
      </pivotArea>
    </format>
    <format dxfId="4">
      <pivotArea dataOnly="0" labelOnly="1" outline="0" fieldPosition="0">
        <references count="1">
          <reference field="4294967294" count="1">
            <x v="0"/>
          </reference>
        </references>
      </pivotArea>
    </format>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 dxfId="1">
      <pivotArea outline="0" collapsedLevelsAreSubtotals="1" fieldPosition="0">
        <references count="1">
          <reference field="4294967294" count="1" selected="0">
            <x v="0"/>
          </reference>
        </references>
      </pivotArea>
    </format>
    <format dxfId="0">
      <pivotArea outline="0" collapsedLevelsAreSubtotals="1" fieldPosition="0">
        <references count="1">
          <reference field="4294967294" count="1" selected="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U248"/>
  <sheetViews>
    <sheetView workbookViewId="0">
      <pane xSplit="3" ySplit="1" topLeftCell="D2" activePane="bottomRight" state="frozen"/>
      <selection pane="topRight" activeCell="D1" sqref="D1"/>
      <selection pane="bottomLeft" activeCell="A2" sqref="A2"/>
      <selection pane="bottomRight" activeCell="A56" sqref="A56:XFD56"/>
    </sheetView>
  </sheetViews>
  <sheetFormatPr defaultRowHeight="14.5" x14ac:dyDescent="0.35"/>
  <cols>
    <col min="1" max="1" width="11" customWidth="1"/>
    <col min="2" max="2" width="17.81640625" customWidth="1"/>
    <col min="3" max="3" width="8.1796875" style="9" customWidth="1"/>
    <col min="4" max="8" width="19.453125" bestFit="1" customWidth="1"/>
    <col min="9" max="13" width="9.81640625" style="9" customWidth="1"/>
    <col min="14" max="18" width="8.81640625" customWidth="1"/>
    <col min="19" max="23" width="11.1796875" customWidth="1"/>
    <col min="24" max="28" width="17.54296875" customWidth="1"/>
    <col min="29" max="33" width="8.54296875" style="9" customWidth="1"/>
    <col min="34" max="38" width="10.54296875" bestFit="1" customWidth="1"/>
    <col min="39" max="43" width="16.54296875" customWidth="1"/>
    <col min="44" max="48" width="19.453125" bestFit="1" customWidth="1"/>
    <col min="49" max="53" width="14.1796875" customWidth="1"/>
    <col min="54" max="58" width="10.54296875" bestFit="1" customWidth="1"/>
    <col min="59" max="59" width="35.54296875" customWidth="1"/>
    <col min="60" max="63" width="27.54296875" customWidth="1"/>
    <col min="64" max="64" width="10" customWidth="1"/>
    <col min="65" max="65" width="12.453125" customWidth="1"/>
    <col min="66" max="66" width="7.453125" bestFit="1" customWidth="1"/>
    <col min="67" max="69" width="17.81640625" bestFit="1" customWidth="1"/>
    <col min="70" max="73" width="17.453125" bestFit="1" customWidth="1"/>
    <col min="74" max="74" width="16.81640625" bestFit="1" customWidth="1"/>
    <col min="75" max="75" width="255.81640625" bestFit="1" customWidth="1"/>
    <col min="76" max="76" width="16.81640625" bestFit="1" customWidth="1"/>
    <col min="77" max="77" width="52.1796875" bestFit="1" customWidth="1"/>
    <col min="78" max="78" width="16.81640625" bestFit="1" customWidth="1"/>
    <col min="79" max="79" width="86.81640625" bestFit="1" customWidth="1"/>
    <col min="80" max="80" width="52.1796875" bestFit="1" customWidth="1"/>
    <col min="81" max="82" width="17.1796875" bestFit="1" customWidth="1"/>
    <col min="83" max="84" width="18.1796875" bestFit="1" customWidth="1"/>
    <col min="85" max="85" width="77.81640625" bestFit="1" customWidth="1"/>
    <col min="86" max="86" width="17.453125" bestFit="1" customWidth="1"/>
    <col min="87" max="87" width="255.81640625" bestFit="1" customWidth="1"/>
    <col min="88" max="89" width="17.1796875" bestFit="1" customWidth="1"/>
    <col min="90" max="91" width="17.81640625" bestFit="1" customWidth="1"/>
    <col min="92" max="92" width="17.1796875" bestFit="1" customWidth="1"/>
    <col min="93" max="93" width="18.453125" customWidth="1"/>
    <col min="94" max="94" width="255.81640625" bestFit="1" customWidth="1"/>
    <col min="95" max="95" width="15.453125" bestFit="1" customWidth="1"/>
    <col min="96" max="96" width="17.54296875" bestFit="1" customWidth="1"/>
    <col min="97" max="97" width="17.1796875" bestFit="1" customWidth="1"/>
    <col min="98" max="98" width="17.54296875" bestFit="1" customWidth="1"/>
    <col min="99" max="99" width="14.54296875" bestFit="1" customWidth="1"/>
  </cols>
  <sheetData>
    <row r="1" spans="1:99" s="7" customFormat="1" ht="101.5" x14ac:dyDescent="0.35">
      <c r="A1" s="7" t="s">
        <v>0</v>
      </c>
      <c r="B1" s="7" t="s">
        <v>1</v>
      </c>
      <c r="C1" s="8" t="s">
        <v>2</v>
      </c>
      <c r="D1" s="7" t="s">
        <v>3</v>
      </c>
      <c r="E1" s="7" t="s">
        <v>3</v>
      </c>
      <c r="F1" s="7" t="s">
        <v>3</v>
      </c>
      <c r="G1" s="7" t="s">
        <v>3</v>
      </c>
      <c r="H1" s="7" t="s">
        <v>3</v>
      </c>
      <c r="I1" s="8" t="s">
        <v>4</v>
      </c>
      <c r="J1" s="8" t="s">
        <v>4</v>
      </c>
      <c r="K1" s="8" t="s">
        <v>4</v>
      </c>
      <c r="L1" s="8" t="s">
        <v>4</v>
      </c>
      <c r="M1" s="8" t="s">
        <v>4</v>
      </c>
      <c r="N1" s="7" t="s">
        <v>5</v>
      </c>
      <c r="O1" s="7" t="s">
        <v>5</v>
      </c>
      <c r="P1" s="7" t="s">
        <v>5</v>
      </c>
      <c r="Q1" s="7" t="s">
        <v>5</v>
      </c>
      <c r="R1" s="7" t="s">
        <v>5</v>
      </c>
      <c r="S1" s="7" t="s">
        <v>6</v>
      </c>
      <c r="T1" s="7" t="s">
        <v>6</v>
      </c>
      <c r="U1" s="7" t="s">
        <v>6</v>
      </c>
      <c r="V1" s="7" t="s">
        <v>6</v>
      </c>
      <c r="W1" s="7" t="s">
        <v>6</v>
      </c>
      <c r="X1" s="7" t="s">
        <v>7</v>
      </c>
      <c r="Y1" s="7" t="s">
        <v>7</v>
      </c>
      <c r="Z1" s="7" t="s">
        <v>7</v>
      </c>
      <c r="AA1" s="7" t="s">
        <v>7</v>
      </c>
      <c r="AB1" s="7" t="s">
        <v>7</v>
      </c>
      <c r="AC1" s="8" t="s">
        <v>4</v>
      </c>
      <c r="AD1" s="8" t="s">
        <v>4</v>
      </c>
      <c r="AE1" s="8" t="s">
        <v>4</v>
      </c>
      <c r="AF1" s="8" t="s">
        <v>4</v>
      </c>
      <c r="AG1" s="8" t="s">
        <v>4</v>
      </c>
      <c r="AH1" s="7" t="s">
        <v>8</v>
      </c>
      <c r="AI1" s="7" t="s">
        <v>8</v>
      </c>
      <c r="AJ1" s="7" t="s">
        <v>8</v>
      </c>
      <c r="AK1" s="7" t="s">
        <v>8</v>
      </c>
      <c r="AL1" s="7" t="s">
        <v>8</v>
      </c>
      <c r="AM1" s="7" t="s">
        <v>9</v>
      </c>
      <c r="AN1" s="7" t="s">
        <v>9</v>
      </c>
      <c r="AO1" s="7" t="s">
        <v>9</v>
      </c>
      <c r="AP1" s="7" t="s">
        <v>9</v>
      </c>
      <c r="AQ1" s="7" t="s">
        <v>9</v>
      </c>
      <c r="AR1" s="7" t="s">
        <v>10</v>
      </c>
      <c r="AS1" s="7" t="s">
        <v>10</v>
      </c>
      <c r="AT1" s="7" t="s">
        <v>10</v>
      </c>
      <c r="AU1" s="7" t="s">
        <v>10</v>
      </c>
      <c r="AV1" s="7" t="s">
        <v>10</v>
      </c>
      <c r="AW1" s="7" t="s">
        <v>11</v>
      </c>
      <c r="AX1" s="7" t="s">
        <v>11</v>
      </c>
      <c r="AY1" s="7" t="s">
        <v>11</v>
      </c>
      <c r="AZ1" s="7" t="s">
        <v>11</v>
      </c>
      <c r="BA1" s="7" t="s">
        <v>11</v>
      </c>
      <c r="BB1" s="7" t="s">
        <v>8</v>
      </c>
      <c r="BC1" s="7" t="s">
        <v>8</v>
      </c>
      <c r="BD1" s="7" t="s">
        <v>8</v>
      </c>
      <c r="BE1" s="7" t="s">
        <v>8</v>
      </c>
      <c r="BF1" s="7" t="s">
        <v>8</v>
      </c>
      <c r="BG1" s="7" t="s">
        <v>12</v>
      </c>
      <c r="BH1" s="7" t="s">
        <v>12</v>
      </c>
      <c r="BI1" s="7" t="s">
        <v>12</v>
      </c>
      <c r="BJ1" s="7" t="s">
        <v>12</v>
      </c>
      <c r="BK1" s="7" t="s">
        <v>12</v>
      </c>
      <c r="BL1" s="7" t="s">
        <v>13</v>
      </c>
      <c r="BM1" s="7" t="s">
        <v>14</v>
      </c>
      <c r="BN1" s="7" t="s">
        <v>15</v>
      </c>
      <c r="BO1" s="7" t="s">
        <v>16</v>
      </c>
      <c r="BP1" s="7" t="s">
        <v>17</v>
      </c>
      <c r="BQ1" s="7" t="s">
        <v>18</v>
      </c>
      <c r="BR1" s="7" t="s">
        <v>19</v>
      </c>
      <c r="BS1" s="7" t="s">
        <v>20</v>
      </c>
      <c r="BT1" s="7" t="s">
        <v>21</v>
      </c>
      <c r="BU1" s="7" t="s">
        <v>22</v>
      </c>
      <c r="BV1" s="7" t="s">
        <v>23</v>
      </c>
      <c r="BW1" s="7" t="s">
        <v>24</v>
      </c>
      <c r="BX1" s="7" t="s">
        <v>25</v>
      </c>
      <c r="BY1" s="7" t="s">
        <v>26</v>
      </c>
      <c r="BZ1" s="7" t="s">
        <v>27</v>
      </c>
      <c r="CA1" s="7" t="s">
        <v>28</v>
      </c>
      <c r="CB1" s="7" t="s">
        <v>29</v>
      </c>
      <c r="CC1" s="7" t="s">
        <v>30</v>
      </c>
      <c r="CD1" s="7" t="s">
        <v>31</v>
      </c>
      <c r="CE1" s="7" t="s">
        <v>32</v>
      </c>
      <c r="CF1" s="7" t="s">
        <v>33</v>
      </c>
      <c r="CG1" s="7" t="s">
        <v>34</v>
      </c>
      <c r="CH1" s="7" t="s">
        <v>35</v>
      </c>
      <c r="CI1" s="7" t="s">
        <v>36</v>
      </c>
      <c r="CJ1" s="7" t="s">
        <v>37</v>
      </c>
      <c r="CK1" s="7" t="s">
        <v>38</v>
      </c>
      <c r="CL1" s="7" t="s">
        <v>39</v>
      </c>
      <c r="CM1" s="7" t="s">
        <v>40</v>
      </c>
      <c r="CN1" s="7" t="s">
        <v>41</v>
      </c>
      <c r="CO1" s="7" t="s">
        <v>42</v>
      </c>
      <c r="CP1" s="7" t="s">
        <v>43</v>
      </c>
      <c r="CQ1" s="7" t="s">
        <v>44</v>
      </c>
      <c r="CR1" s="7" t="s">
        <v>45</v>
      </c>
      <c r="CS1" s="7" t="s">
        <v>46</v>
      </c>
      <c r="CT1" s="7" t="s">
        <v>47</v>
      </c>
      <c r="CU1" s="7" t="s">
        <v>48</v>
      </c>
    </row>
    <row r="3" spans="1:99" x14ac:dyDescent="0.35">
      <c r="A3" t="s">
        <v>49</v>
      </c>
      <c r="D3" t="s">
        <v>50</v>
      </c>
      <c r="E3" t="s">
        <v>50</v>
      </c>
      <c r="F3" t="s">
        <v>50</v>
      </c>
      <c r="G3" t="s">
        <v>50</v>
      </c>
      <c r="H3" t="s">
        <v>50</v>
      </c>
      <c r="I3" s="9" t="s">
        <v>51</v>
      </c>
      <c r="J3" s="9" t="s">
        <v>51</v>
      </c>
      <c r="K3" s="9" t="s">
        <v>51</v>
      </c>
      <c r="L3" s="9" t="s">
        <v>51</v>
      </c>
      <c r="M3" s="9" t="s">
        <v>51</v>
      </c>
      <c r="S3" t="s">
        <v>52</v>
      </c>
      <c r="T3" t="s">
        <v>52</v>
      </c>
      <c r="U3" t="s">
        <v>52</v>
      </c>
      <c r="V3" t="s">
        <v>52</v>
      </c>
      <c r="W3" t="s">
        <v>52</v>
      </c>
      <c r="X3" t="s">
        <v>52</v>
      </c>
      <c r="Y3" t="s">
        <v>52</v>
      </c>
      <c r="Z3" t="s">
        <v>52</v>
      </c>
      <c r="AA3" t="s">
        <v>52</v>
      </c>
      <c r="AB3" t="s">
        <v>52</v>
      </c>
      <c r="AC3" s="9">
        <v>13.2</v>
      </c>
      <c r="AD3" s="9">
        <v>13.2</v>
      </c>
      <c r="AE3" s="9">
        <v>13.2</v>
      </c>
      <c r="AF3" s="9">
        <v>13.2</v>
      </c>
      <c r="AG3" s="9">
        <v>13.2</v>
      </c>
      <c r="AH3" s="1">
        <v>44772</v>
      </c>
      <c r="AI3" s="1">
        <v>44772</v>
      </c>
      <c r="AJ3" s="1">
        <v>44772</v>
      </c>
      <c r="AK3" s="1">
        <v>44772</v>
      </c>
      <c r="AL3" s="1">
        <v>44772</v>
      </c>
      <c r="AM3" t="s">
        <v>53</v>
      </c>
      <c r="AN3" t="s">
        <v>53</v>
      </c>
      <c r="AO3" t="s">
        <v>53</v>
      </c>
      <c r="AP3" t="s">
        <v>53</v>
      </c>
      <c r="AQ3" t="s">
        <v>53</v>
      </c>
      <c r="BG3" t="s">
        <v>54</v>
      </c>
      <c r="BH3" t="s">
        <v>54</v>
      </c>
      <c r="BI3" t="s">
        <v>54</v>
      </c>
      <c r="BJ3" t="s">
        <v>54</v>
      </c>
      <c r="BK3" t="s">
        <v>54</v>
      </c>
      <c r="BL3" t="s">
        <v>52</v>
      </c>
      <c r="BM3" t="s">
        <v>55</v>
      </c>
      <c r="BO3" t="s">
        <v>52</v>
      </c>
      <c r="BP3" t="s">
        <v>56</v>
      </c>
      <c r="BQ3" t="s">
        <v>56</v>
      </c>
      <c r="BR3" t="s">
        <v>57</v>
      </c>
      <c r="BS3" t="s">
        <v>57</v>
      </c>
      <c r="BT3" t="s">
        <v>57</v>
      </c>
      <c r="BU3" t="s">
        <v>57</v>
      </c>
      <c r="BV3" t="s">
        <v>52</v>
      </c>
      <c r="BY3" t="s">
        <v>58</v>
      </c>
      <c r="BZ3" t="s">
        <v>52</v>
      </c>
      <c r="CB3" t="s">
        <v>58</v>
      </c>
      <c r="CC3" t="s">
        <v>59</v>
      </c>
      <c r="CD3" t="s">
        <v>57</v>
      </c>
      <c r="CE3" t="s">
        <v>59</v>
      </c>
      <c r="CF3" t="s">
        <v>57</v>
      </c>
      <c r="CG3" t="s">
        <v>60</v>
      </c>
      <c r="CH3" t="s">
        <v>61</v>
      </c>
      <c r="CI3" t="s">
        <v>62</v>
      </c>
    </row>
    <row r="4" spans="1:99" x14ac:dyDescent="0.35">
      <c r="A4" t="s">
        <v>49</v>
      </c>
      <c r="B4" t="s">
        <v>63</v>
      </c>
      <c r="C4" s="9">
        <v>1</v>
      </c>
      <c r="CJ4">
        <v>7285</v>
      </c>
      <c r="CK4">
        <v>107188</v>
      </c>
      <c r="CL4">
        <v>6.7964697540000003</v>
      </c>
      <c r="CM4">
        <v>51861</v>
      </c>
      <c r="CN4">
        <v>95677</v>
      </c>
      <c r="CO4">
        <v>54.20424972</v>
      </c>
      <c r="CP4" t="s">
        <v>64</v>
      </c>
      <c r="CR4">
        <v>0</v>
      </c>
      <c r="CT4">
        <v>0</v>
      </c>
    </row>
    <row r="5" spans="1:99" x14ac:dyDescent="0.35">
      <c r="A5" t="s">
        <v>49</v>
      </c>
      <c r="B5" t="s">
        <v>63</v>
      </c>
      <c r="C5" s="9">
        <v>2</v>
      </c>
      <c r="CJ5">
        <v>5888</v>
      </c>
      <c r="CK5">
        <v>486349</v>
      </c>
      <c r="CL5">
        <v>1.210653255</v>
      </c>
      <c r="CM5">
        <v>5888</v>
      </c>
      <c r="CN5">
        <v>468349</v>
      </c>
      <c r="CO5">
        <v>1.2571821439999999</v>
      </c>
      <c r="CP5" t="s">
        <v>65</v>
      </c>
      <c r="CQ5">
        <v>1</v>
      </c>
      <c r="CR5">
        <v>2</v>
      </c>
      <c r="CS5">
        <v>0</v>
      </c>
      <c r="CT5">
        <v>0</v>
      </c>
    </row>
    <row r="6" spans="1:99" x14ac:dyDescent="0.35">
      <c r="A6" t="s">
        <v>49</v>
      </c>
      <c r="B6" t="s">
        <v>63</v>
      </c>
      <c r="C6" s="9">
        <v>3</v>
      </c>
      <c r="CJ6">
        <v>1151</v>
      </c>
      <c r="CK6">
        <v>80856</v>
      </c>
      <c r="CL6">
        <v>1.423518354</v>
      </c>
      <c r="CM6">
        <v>51976</v>
      </c>
      <c r="CN6">
        <v>81260</v>
      </c>
      <c r="CO6">
        <v>63.962589219999998</v>
      </c>
      <c r="CP6" t="s">
        <v>65</v>
      </c>
      <c r="CQ6">
        <v>0</v>
      </c>
      <c r="CR6">
        <v>0</v>
      </c>
      <c r="CS6">
        <v>1</v>
      </c>
      <c r="CT6">
        <v>2</v>
      </c>
    </row>
    <row r="7" spans="1:99" x14ac:dyDescent="0.35">
      <c r="A7" t="s">
        <v>66</v>
      </c>
      <c r="D7" t="s">
        <v>50</v>
      </c>
      <c r="E7" t="s">
        <v>50</v>
      </c>
      <c r="F7" t="s">
        <v>50</v>
      </c>
      <c r="G7" t="s">
        <v>50</v>
      </c>
      <c r="H7" t="s">
        <v>50</v>
      </c>
      <c r="I7" s="9">
        <v>12.9</v>
      </c>
      <c r="J7" s="9">
        <v>12.9</v>
      </c>
      <c r="K7" s="9">
        <v>12.9</v>
      </c>
      <c r="L7" s="9">
        <v>12.9</v>
      </c>
      <c r="M7" s="9">
        <v>12.9</v>
      </c>
      <c r="S7" t="s">
        <v>67</v>
      </c>
      <c r="T7" t="s">
        <v>67</v>
      </c>
      <c r="U7" t="s">
        <v>67</v>
      </c>
      <c r="V7" t="s">
        <v>67</v>
      </c>
      <c r="W7" t="s">
        <v>68</v>
      </c>
      <c r="X7" t="s">
        <v>52</v>
      </c>
      <c r="Y7" t="s">
        <v>52</v>
      </c>
      <c r="Z7" t="s">
        <v>52</v>
      </c>
      <c r="AA7" t="s">
        <v>52</v>
      </c>
      <c r="AB7" t="s">
        <v>52</v>
      </c>
      <c r="AC7" s="9">
        <v>13.2</v>
      </c>
      <c r="AD7" s="9">
        <v>13.2</v>
      </c>
      <c r="AE7" s="9">
        <v>13.2</v>
      </c>
      <c r="AF7" s="9">
        <v>13.2</v>
      </c>
      <c r="AG7" s="9">
        <v>13.2</v>
      </c>
      <c r="AH7" s="1">
        <v>45107</v>
      </c>
      <c r="AI7" s="1">
        <v>45107</v>
      </c>
      <c r="AJ7" s="1">
        <v>45107</v>
      </c>
      <c r="AK7" s="1">
        <v>45107</v>
      </c>
      <c r="AL7" s="1">
        <v>45107</v>
      </c>
      <c r="AM7" t="s">
        <v>53</v>
      </c>
      <c r="AN7" t="s">
        <v>53</v>
      </c>
      <c r="AO7" t="s">
        <v>53</v>
      </c>
      <c r="AP7" t="s">
        <v>53</v>
      </c>
      <c r="AQ7" t="s">
        <v>53</v>
      </c>
      <c r="BG7" t="s">
        <v>69</v>
      </c>
      <c r="BH7" t="s">
        <v>69</v>
      </c>
      <c r="BI7" t="s">
        <v>69</v>
      </c>
      <c r="BJ7" t="s">
        <v>69</v>
      </c>
      <c r="BK7" t="s">
        <v>70</v>
      </c>
      <c r="BL7" t="s">
        <v>52</v>
      </c>
      <c r="BM7" t="s">
        <v>71</v>
      </c>
      <c r="BO7" t="s">
        <v>52</v>
      </c>
      <c r="BP7" t="s">
        <v>56</v>
      </c>
      <c r="BQ7" t="s">
        <v>72</v>
      </c>
      <c r="BR7" t="s">
        <v>57</v>
      </c>
      <c r="BS7" t="s">
        <v>57</v>
      </c>
      <c r="BT7" t="s">
        <v>59</v>
      </c>
      <c r="BU7" t="s">
        <v>59</v>
      </c>
      <c r="BV7" t="s">
        <v>52</v>
      </c>
      <c r="BY7" t="s">
        <v>58</v>
      </c>
      <c r="BZ7" t="s">
        <v>52</v>
      </c>
      <c r="CB7" t="s">
        <v>58</v>
      </c>
      <c r="CC7" t="s">
        <v>59</v>
      </c>
      <c r="CD7" t="s">
        <v>57</v>
      </c>
      <c r="CE7" t="s">
        <v>59</v>
      </c>
      <c r="CF7" t="s">
        <v>59</v>
      </c>
      <c r="CH7" t="s">
        <v>52</v>
      </c>
      <c r="CI7" t="s">
        <v>73</v>
      </c>
    </row>
    <row r="8" spans="1:99" x14ac:dyDescent="0.35">
      <c r="A8" t="s">
        <v>74</v>
      </c>
      <c r="B8" t="s">
        <v>63</v>
      </c>
      <c r="C8" s="9">
        <v>1</v>
      </c>
      <c r="CJ8">
        <v>47740</v>
      </c>
      <c r="CK8">
        <v>70701</v>
      </c>
      <c r="CL8">
        <v>67.523797400000007</v>
      </c>
      <c r="CM8">
        <v>48159</v>
      </c>
      <c r="CN8">
        <v>71183</v>
      </c>
      <c r="CO8">
        <v>67.655198569999996</v>
      </c>
      <c r="CP8" t="s">
        <v>75</v>
      </c>
      <c r="CQ8">
        <v>0</v>
      </c>
      <c r="CR8">
        <v>0</v>
      </c>
      <c r="CS8">
        <v>84</v>
      </c>
      <c r="CT8">
        <v>0</v>
      </c>
    </row>
    <row r="9" spans="1:99" x14ac:dyDescent="0.35">
      <c r="A9" t="s">
        <v>66</v>
      </c>
      <c r="B9" t="s">
        <v>63</v>
      </c>
      <c r="C9" s="9">
        <v>2</v>
      </c>
      <c r="CJ9">
        <v>45675</v>
      </c>
      <c r="CK9">
        <v>67219</v>
      </c>
      <c r="CL9">
        <v>67.949538079999996</v>
      </c>
      <c r="CM9">
        <v>45094</v>
      </c>
      <c r="CN9">
        <v>66510</v>
      </c>
      <c r="CO9">
        <v>67.800330779999996</v>
      </c>
      <c r="CP9" t="s">
        <v>76</v>
      </c>
      <c r="CQ9">
        <v>0</v>
      </c>
      <c r="CR9">
        <v>0</v>
      </c>
      <c r="CS9">
        <v>84</v>
      </c>
      <c r="CT9">
        <v>0</v>
      </c>
    </row>
    <row r="10" spans="1:99" x14ac:dyDescent="0.35">
      <c r="A10" t="s">
        <v>66</v>
      </c>
      <c r="B10" t="s">
        <v>63</v>
      </c>
      <c r="C10" s="9">
        <v>3</v>
      </c>
      <c r="CJ10">
        <v>53834</v>
      </c>
      <c r="CK10">
        <v>64935</v>
      </c>
      <c r="CL10">
        <v>82.904442900000006</v>
      </c>
      <c r="CM10">
        <v>54194</v>
      </c>
      <c r="CN10">
        <v>65337</v>
      </c>
      <c r="CO10">
        <v>82.945344899999995</v>
      </c>
      <c r="CP10" t="s">
        <v>77</v>
      </c>
      <c r="CQ10">
        <v>0</v>
      </c>
      <c r="CR10">
        <v>0</v>
      </c>
      <c r="CS10">
        <v>84</v>
      </c>
      <c r="CT10">
        <v>0</v>
      </c>
    </row>
    <row r="11" spans="1:99" x14ac:dyDescent="0.35">
      <c r="A11" t="s">
        <v>78</v>
      </c>
      <c r="D11" t="s">
        <v>79</v>
      </c>
      <c r="E11" t="s">
        <v>79</v>
      </c>
      <c r="F11" t="s">
        <v>79</v>
      </c>
      <c r="G11" t="s">
        <v>79</v>
      </c>
      <c r="H11" t="s">
        <v>79</v>
      </c>
      <c r="I11" s="9" t="s">
        <v>80</v>
      </c>
      <c r="J11" s="9" t="s">
        <v>80</v>
      </c>
      <c r="K11" s="9" t="s">
        <v>80</v>
      </c>
      <c r="L11" s="9" t="s">
        <v>81</v>
      </c>
      <c r="M11" s="9" t="s">
        <v>80</v>
      </c>
      <c r="S11" t="s">
        <v>67</v>
      </c>
      <c r="T11" t="s">
        <v>67</v>
      </c>
      <c r="U11" t="s">
        <v>67</v>
      </c>
      <c r="V11" t="s">
        <v>67</v>
      </c>
      <c r="W11" t="s">
        <v>68</v>
      </c>
      <c r="X11" t="s">
        <v>53</v>
      </c>
      <c r="Y11" t="s">
        <v>53</v>
      </c>
      <c r="Z11" t="s">
        <v>53</v>
      </c>
      <c r="AA11" t="s">
        <v>52</v>
      </c>
      <c r="AB11" t="s">
        <v>53</v>
      </c>
      <c r="AF11" s="9" t="s">
        <v>80</v>
      </c>
      <c r="AK11" s="1">
        <v>44742</v>
      </c>
      <c r="AM11" t="s">
        <v>53</v>
      </c>
      <c r="AN11" t="s">
        <v>53</v>
      </c>
      <c r="AO11" t="s">
        <v>53</v>
      </c>
      <c r="AP11" t="s">
        <v>53</v>
      </c>
      <c r="AQ11" t="s">
        <v>53</v>
      </c>
      <c r="BG11" t="s">
        <v>54</v>
      </c>
      <c r="BH11" t="s">
        <v>54</v>
      </c>
      <c r="BI11" t="s">
        <v>54</v>
      </c>
      <c r="BJ11" t="s">
        <v>54</v>
      </c>
      <c r="BK11" t="s">
        <v>70</v>
      </c>
      <c r="BL11" t="s">
        <v>52</v>
      </c>
      <c r="BM11" t="s">
        <v>55</v>
      </c>
      <c r="BO11" t="s">
        <v>52</v>
      </c>
      <c r="BP11" t="s">
        <v>56</v>
      </c>
      <c r="BQ11" t="s">
        <v>72</v>
      </c>
      <c r="BR11" t="s">
        <v>57</v>
      </c>
      <c r="BS11" t="s">
        <v>57</v>
      </c>
      <c r="BT11" t="s">
        <v>59</v>
      </c>
      <c r="BU11" t="s">
        <v>59</v>
      </c>
      <c r="BV11" t="s">
        <v>61</v>
      </c>
      <c r="BW11" t="s">
        <v>82</v>
      </c>
      <c r="BZ11" t="s">
        <v>52</v>
      </c>
      <c r="CB11" t="s">
        <v>58</v>
      </c>
      <c r="CC11" t="s">
        <v>57</v>
      </c>
      <c r="CD11" t="s">
        <v>59</v>
      </c>
      <c r="CE11" t="s">
        <v>59</v>
      </c>
      <c r="CF11" t="s">
        <v>59</v>
      </c>
      <c r="CH11" t="s">
        <v>52</v>
      </c>
      <c r="CI11" t="s">
        <v>83</v>
      </c>
    </row>
    <row r="12" spans="1:99" x14ac:dyDescent="0.35">
      <c r="A12" t="s">
        <v>78</v>
      </c>
      <c r="B12" t="s">
        <v>63</v>
      </c>
      <c r="C12" s="9">
        <v>1</v>
      </c>
      <c r="CJ12">
        <v>113279</v>
      </c>
      <c r="CK12">
        <v>115878</v>
      </c>
      <c r="CL12">
        <v>97.757123870000001</v>
      </c>
      <c r="CM12">
        <v>113279</v>
      </c>
      <c r="CN12">
        <v>115878</v>
      </c>
      <c r="CO12">
        <v>97.757123870000001</v>
      </c>
      <c r="CP12" t="s">
        <v>84</v>
      </c>
      <c r="CQ12">
        <v>0</v>
      </c>
      <c r="CR12">
        <v>0</v>
      </c>
      <c r="CS12">
        <v>0</v>
      </c>
      <c r="CT12">
        <v>1</v>
      </c>
    </row>
    <row r="13" spans="1:99" x14ac:dyDescent="0.35">
      <c r="A13" t="s">
        <v>78</v>
      </c>
      <c r="B13" t="s">
        <v>63</v>
      </c>
      <c r="C13" s="9">
        <v>2</v>
      </c>
      <c r="CJ13">
        <v>70367</v>
      </c>
      <c r="CK13">
        <v>71495</v>
      </c>
      <c r="CL13">
        <v>98.422267289999994</v>
      </c>
      <c r="CM13">
        <v>70367</v>
      </c>
      <c r="CN13">
        <v>71495</v>
      </c>
      <c r="CO13">
        <v>98.422267289999994</v>
      </c>
      <c r="CP13" t="s">
        <v>85</v>
      </c>
      <c r="CQ13">
        <v>0</v>
      </c>
      <c r="CR13">
        <v>0</v>
      </c>
      <c r="CS13">
        <v>0</v>
      </c>
      <c r="CT13">
        <v>1</v>
      </c>
    </row>
    <row r="14" spans="1:99" x14ac:dyDescent="0.35">
      <c r="A14" t="s">
        <v>78</v>
      </c>
      <c r="B14" t="s">
        <v>63</v>
      </c>
      <c r="C14" s="9">
        <v>3</v>
      </c>
      <c r="CJ14">
        <v>94098</v>
      </c>
      <c r="CK14">
        <v>96550</v>
      </c>
      <c r="CL14">
        <v>97.460383219999997</v>
      </c>
      <c r="CM14">
        <v>94098</v>
      </c>
      <c r="CN14">
        <v>96550</v>
      </c>
      <c r="CO14">
        <v>97.460383219999997</v>
      </c>
      <c r="CP14" t="s">
        <v>86</v>
      </c>
      <c r="CQ14">
        <v>0</v>
      </c>
      <c r="CR14">
        <v>0</v>
      </c>
      <c r="CS14">
        <v>0</v>
      </c>
      <c r="CT14">
        <v>1</v>
      </c>
    </row>
    <row r="15" spans="1:99" x14ac:dyDescent="0.35">
      <c r="A15" t="s">
        <v>87</v>
      </c>
      <c r="S15" t="s">
        <v>68</v>
      </c>
      <c r="T15" t="s">
        <v>68</v>
      </c>
      <c r="U15" t="s">
        <v>68</v>
      </c>
      <c r="V15" t="s">
        <v>68</v>
      </c>
      <c r="W15" t="s">
        <v>68</v>
      </c>
      <c r="X15" t="s">
        <v>53</v>
      </c>
      <c r="Y15" t="s">
        <v>53</v>
      </c>
      <c r="Z15" t="s">
        <v>53</v>
      </c>
      <c r="AA15" t="s">
        <v>53</v>
      </c>
      <c r="AB15" t="s">
        <v>53</v>
      </c>
      <c r="AM15" t="s">
        <v>52</v>
      </c>
      <c r="AN15" t="s">
        <v>52</v>
      </c>
      <c r="AO15" t="s">
        <v>52</v>
      </c>
      <c r="AP15" t="s">
        <v>52</v>
      </c>
      <c r="AQ15" t="s">
        <v>52</v>
      </c>
      <c r="AR15" t="s">
        <v>88</v>
      </c>
      <c r="AS15" t="s">
        <v>88</v>
      </c>
      <c r="AT15" t="s">
        <v>88</v>
      </c>
      <c r="AU15" t="s">
        <v>88</v>
      </c>
      <c r="AV15" t="s">
        <v>88</v>
      </c>
      <c r="AW15" t="s">
        <v>89</v>
      </c>
      <c r="AX15" t="s">
        <v>89</v>
      </c>
      <c r="AY15" t="s">
        <v>89</v>
      </c>
      <c r="AZ15" t="s">
        <v>89</v>
      </c>
      <c r="BA15" t="s">
        <v>89</v>
      </c>
      <c r="BB15" s="1">
        <v>44804</v>
      </c>
      <c r="BC15" s="1">
        <v>44804</v>
      </c>
      <c r="BD15" s="1">
        <v>44804</v>
      </c>
      <c r="BE15" s="1">
        <v>44804</v>
      </c>
      <c r="BF15" s="1">
        <v>44804</v>
      </c>
      <c r="BG15" t="s">
        <v>70</v>
      </c>
      <c r="BH15" t="s">
        <v>70</v>
      </c>
      <c r="BI15" t="s">
        <v>70</v>
      </c>
      <c r="BJ15" t="s">
        <v>70</v>
      </c>
      <c r="BK15" t="s">
        <v>70</v>
      </c>
      <c r="BL15" t="s">
        <v>53</v>
      </c>
      <c r="BO15" t="s">
        <v>53</v>
      </c>
      <c r="BP15" t="s">
        <v>53</v>
      </c>
      <c r="BQ15" t="s">
        <v>53</v>
      </c>
      <c r="BR15" t="s">
        <v>59</v>
      </c>
      <c r="BS15" t="s">
        <v>59</v>
      </c>
      <c r="BT15" t="s">
        <v>59</v>
      </c>
      <c r="BU15" t="s">
        <v>59</v>
      </c>
      <c r="BV15" t="s">
        <v>53</v>
      </c>
      <c r="BX15" t="s">
        <v>53</v>
      </c>
      <c r="BZ15" t="s">
        <v>53</v>
      </c>
      <c r="CC15" t="s">
        <v>59</v>
      </c>
      <c r="CD15" t="s">
        <v>59</v>
      </c>
      <c r="CE15" t="s">
        <v>59</v>
      </c>
      <c r="CF15" t="s">
        <v>59</v>
      </c>
      <c r="CI15" t="s">
        <v>90</v>
      </c>
    </row>
    <row r="16" spans="1:99" x14ac:dyDescent="0.35">
      <c r="A16" t="s">
        <v>87</v>
      </c>
      <c r="B16" t="s">
        <v>63</v>
      </c>
      <c r="C16" s="9">
        <v>3</v>
      </c>
      <c r="CJ16">
        <v>0</v>
      </c>
      <c r="CK16">
        <v>0</v>
      </c>
      <c r="CM16">
        <v>0</v>
      </c>
      <c r="CN16">
        <v>0</v>
      </c>
      <c r="CP16" t="s">
        <v>91</v>
      </c>
      <c r="CQ16">
        <v>0</v>
      </c>
      <c r="CR16">
        <v>0</v>
      </c>
      <c r="CS16">
        <v>0</v>
      </c>
      <c r="CT16">
        <v>0</v>
      </c>
    </row>
    <row r="17" spans="1:98" x14ac:dyDescent="0.35">
      <c r="A17" t="s">
        <v>92</v>
      </c>
      <c r="D17" t="s">
        <v>79</v>
      </c>
      <c r="E17" t="s">
        <v>79</v>
      </c>
      <c r="F17" t="s">
        <v>79</v>
      </c>
      <c r="G17" t="s">
        <v>79</v>
      </c>
      <c r="H17" t="s">
        <v>79</v>
      </c>
      <c r="I17" s="9">
        <v>12</v>
      </c>
      <c r="J17" s="9">
        <v>12</v>
      </c>
      <c r="K17" s="9">
        <v>12</v>
      </c>
      <c r="L17" s="9">
        <v>12</v>
      </c>
      <c r="M17" s="9">
        <v>12</v>
      </c>
      <c r="S17" t="s">
        <v>67</v>
      </c>
      <c r="T17" t="s">
        <v>67</v>
      </c>
      <c r="U17" t="s">
        <v>67</v>
      </c>
      <c r="V17" t="s">
        <v>67</v>
      </c>
      <c r="W17" t="s">
        <v>67</v>
      </c>
      <c r="X17" t="s">
        <v>53</v>
      </c>
      <c r="Y17" t="s">
        <v>53</v>
      </c>
      <c r="Z17" t="s">
        <v>53</v>
      </c>
      <c r="AA17" t="s">
        <v>53</v>
      </c>
      <c r="AB17" t="s">
        <v>53</v>
      </c>
      <c r="AM17" t="s">
        <v>53</v>
      </c>
      <c r="AN17" t="s">
        <v>53</v>
      </c>
      <c r="AO17" t="s">
        <v>53</v>
      </c>
      <c r="AP17" t="s">
        <v>53</v>
      </c>
      <c r="AQ17" t="s">
        <v>53</v>
      </c>
      <c r="BG17" t="s">
        <v>69</v>
      </c>
      <c r="BH17" t="s">
        <v>69</v>
      </c>
      <c r="BI17" t="s">
        <v>69</v>
      </c>
      <c r="BJ17" t="s">
        <v>69</v>
      </c>
      <c r="BK17" t="s">
        <v>69</v>
      </c>
      <c r="BL17" t="s">
        <v>52</v>
      </c>
      <c r="BM17" t="s">
        <v>55</v>
      </c>
      <c r="BO17" t="s">
        <v>52</v>
      </c>
      <c r="BP17" t="s">
        <v>56</v>
      </c>
      <c r="BQ17" t="s">
        <v>56</v>
      </c>
      <c r="BR17" t="s">
        <v>57</v>
      </c>
      <c r="BS17" t="s">
        <v>57</v>
      </c>
      <c r="BT17" t="s">
        <v>57</v>
      </c>
      <c r="BU17" t="s">
        <v>57</v>
      </c>
      <c r="BV17" t="s">
        <v>53</v>
      </c>
      <c r="BX17" t="s">
        <v>52</v>
      </c>
      <c r="BZ17" t="s">
        <v>52</v>
      </c>
      <c r="CB17" t="s">
        <v>93</v>
      </c>
      <c r="CC17" t="s">
        <v>57</v>
      </c>
      <c r="CD17" t="s">
        <v>59</v>
      </c>
      <c r="CE17" t="s">
        <v>59</v>
      </c>
      <c r="CF17" t="s">
        <v>59</v>
      </c>
      <c r="CH17" t="s">
        <v>52</v>
      </c>
      <c r="CI17" t="s">
        <v>94</v>
      </c>
    </row>
    <row r="18" spans="1:98" x14ac:dyDescent="0.35">
      <c r="A18" t="s">
        <v>92</v>
      </c>
      <c r="B18" t="s">
        <v>63</v>
      </c>
      <c r="C18" s="9">
        <v>1</v>
      </c>
      <c r="CJ18">
        <v>1459</v>
      </c>
      <c r="CK18">
        <v>9728</v>
      </c>
      <c r="CL18">
        <v>14.99794408</v>
      </c>
      <c r="CM18">
        <v>1459</v>
      </c>
      <c r="CN18">
        <v>9728</v>
      </c>
      <c r="CO18">
        <v>14.99794408</v>
      </c>
      <c r="CP18" t="s">
        <v>95</v>
      </c>
      <c r="CQ18">
        <v>0</v>
      </c>
      <c r="CR18">
        <v>0</v>
      </c>
      <c r="CS18">
        <v>1</v>
      </c>
      <c r="CT18">
        <v>0</v>
      </c>
    </row>
    <row r="19" spans="1:98" x14ac:dyDescent="0.35">
      <c r="A19" t="s">
        <v>92</v>
      </c>
      <c r="B19" t="s">
        <v>63</v>
      </c>
      <c r="C19" s="9">
        <v>3</v>
      </c>
      <c r="CJ19">
        <v>254</v>
      </c>
      <c r="CK19">
        <v>4715</v>
      </c>
      <c r="CL19">
        <v>5.387062566</v>
      </c>
      <c r="CM19">
        <v>279</v>
      </c>
      <c r="CN19">
        <v>4732</v>
      </c>
      <c r="CO19">
        <v>5.8960270499999998</v>
      </c>
      <c r="CP19" t="s">
        <v>96</v>
      </c>
      <c r="CQ19">
        <v>0</v>
      </c>
      <c r="CR19">
        <v>0</v>
      </c>
      <c r="CS19">
        <v>7</v>
      </c>
      <c r="CT19">
        <v>1</v>
      </c>
    </row>
    <row r="20" spans="1:98" x14ac:dyDescent="0.35">
      <c r="A20" t="s">
        <v>97</v>
      </c>
      <c r="D20" t="s">
        <v>79</v>
      </c>
      <c r="E20" t="s">
        <v>79</v>
      </c>
      <c r="F20" t="s">
        <v>79</v>
      </c>
      <c r="G20" t="s">
        <v>79</v>
      </c>
      <c r="H20" t="s">
        <v>79</v>
      </c>
      <c r="I20" s="9" t="s">
        <v>98</v>
      </c>
      <c r="J20" s="9" t="s">
        <v>98</v>
      </c>
      <c r="K20" s="9" t="s">
        <v>98</v>
      </c>
      <c r="L20" s="9" t="s">
        <v>98</v>
      </c>
      <c r="M20" s="9" t="s">
        <v>98</v>
      </c>
      <c r="S20" t="s">
        <v>67</v>
      </c>
      <c r="T20" t="s">
        <v>67</v>
      </c>
      <c r="U20" t="s">
        <v>67</v>
      </c>
      <c r="V20" t="s">
        <v>67</v>
      </c>
      <c r="W20" t="s">
        <v>67</v>
      </c>
      <c r="X20" t="s">
        <v>52</v>
      </c>
      <c r="Y20" t="s">
        <v>52</v>
      </c>
      <c r="Z20" t="s">
        <v>52</v>
      </c>
      <c r="AA20" t="s">
        <v>52</v>
      </c>
      <c r="AB20" t="s">
        <v>52</v>
      </c>
      <c r="AC20" s="9">
        <v>12</v>
      </c>
      <c r="AD20" s="9">
        <v>12</v>
      </c>
      <c r="AE20" s="9">
        <v>12</v>
      </c>
      <c r="AF20" s="9">
        <v>12</v>
      </c>
      <c r="AG20" s="9">
        <v>12</v>
      </c>
      <c r="AH20" s="1">
        <v>44924</v>
      </c>
      <c r="AI20" s="1">
        <v>44924</v>
      </c>
      <c r="AJ20" s="1">
        <v>44924</v>
      </c>
      <c r="AK20" s="1">
        <v>44924</v>
      </c>
      <c r="AL20" s="1">
        <v>44924</v>
      </c>
      <c r="AM20" t="s">
        <v>53</v>
      </c>
      <c r="AN20" t="s">
        <v>53</v>
      </c>
      <c r="AO20" t="s">
        <v>53</v>
      </c>
      <c r="AP20" t="s">
        <v>53</v>
      </c>
      <c r="AQ20" t="s">
        <v>53</v>
      </c>
      <c r="BG20" t="s">
        <v>69</v>
      </c>
      <c r="BH20" t="s">
        <v>54</v>
      </c>
      <c r="BI20" t="s">
        <v>69</v>
      </c>
      <c r="BJ20" t="s">
        <v>69</v>
      </c>
      <c r="BK20" t="s">
        <v>69</v>
      </c>
      <c r="BL20" t="s">
        <v>52</v>
      </c>
      <c r="BM20" t="s">
        <v>55</v>
      </c>
      <c r="BO20" t="s">
        <v>52</v>
      </c>
      <c r="BP20" t="s">
        <v>56</v>
      </c>
      <c r="BQ20" t="s">
        <v>72</v>
      </c>
      <c r="BR20" t="s">
        <v>57</v>
      </c>
      <c r="BS20" t="s">
        <v>57</v>
      </c>
      <c r="BT20" t="s">
        <v>57</v>
      </c>
      <c r="BU20" t="s">
        <v>59</v>
      </c>
      <c r="BV20" t="s">
        <v>52</v>
      </c>
      <c r="BY20" t="s">
        <v>58</v>
      </c>
      <c r="BZ20" t="s">
        <v>52</v>
      </c>
      <c r="CB20" t="s">
        <v>58</v>
      </c>
      <c r="CC20" t="s">
        <v>57</v>
      </c>
      <c r="CD20" t="s">
        <v>59</v>
      </c>
      <c r="CE20" t="s">
        <v>59</v>
      </c>
      <c r="CF20" t="s">
        <v>59</v>
      </c>
      <c r="CH20" t="s">
        <v>52</v>
      </c>
      <c r="CI20" t="s">
        <v>99</v>
      </c>
    </row>
    <row r="21" spans="1:98" x14ac:dyDescent="0.35">
      <c r="A21" t="s">
        <v>97</v>
      </c>
      <c r="B21" t="s">
        <v>63</v>
      </c>
      <c r="C21" s="9">
        <v>1</v>
      </c>
      <c r="CJ21">
        <v>0</v>
      </c>
      <c r="CK21">
        <v>2815</v>
      </c>
      <c r="CL21">
        <v>0</v>
      </c>
      <c r="CM21">
        <v>0</v>
      </c>
      <c r="CN21">
        <v>2804</v>
      </c>
      <c r="CO21">
        <v>0</v>
      </c>
      <c r="CP21" t="s">
        <v>100</v>
      </c>
      <c r="CQ21">
        <v>0</v>
      </c>
      <c r="CR21">
        <v>0</v>
      </c>
      <c r="CS21">
        <v>0</v>
      </c>
      <c r="CT21">
        <v>31</v>
      </c>
    </row>
    <row r="22" spans="1:98" x14ac:dyDescent="0.35">
      <c r="A22" t="s">
        <v>97</v>
      </c>
      <c r="B22" t="s">
        <v>63</v>
      </c>
      <c r="C22" s="9">
        <v>2</v>
      </c>
      <c r="CJ22">
        <v>65</v>
      </c>
      <c r="CK22">
        <v>6112</v>
      </c>
      <c r="CL22">
        <v>1.063481675</v>
      </c>
      <c r="CM22">
        <v>84</v>
      </c>
      <c r="CN22">
        <v>5843</v>
      </c>
      <c r="CO22">
        <v>1.4376176620000001</v>
      </c>
      <c r="CP22" t="s">
        <v>100</v>
      </c>
      <c r="CQ22">
        <v>0</v>
      </c>
      <c r="CR22">
        <v>0</v>
      </c>
      <c r="CS22">
        <v>0</v>
      </c>
      <c r="CT22">
        <v>22</v>
      </c>
    </row>
    <row r="23" spans="1:98" x14ac:dyDescent="0.35">
      <c r="A23" t="s">
        <v>97</v>
      </c>
      <c r="B23" t="s">
        <v>63</v>
      </c>
      <c r="C23" s="9">
        <v>3</v>
      </c>
      <c r="CJ23">
        <v>72</v>
      </c>
      <c r="CK23">
        <v>7067</v>
      </c>
      <c r="CL23">
        <v>1.0188198669999999</v>
      </c>
      <c r="CM23">
        <v>73</v>
      </c>
      <c r="CN23">
        <v>6742</v>
      </c>
      <c r="CO23">
        <v>1.0827647579999999</v>
      </c>
      <c r="CP23" t="s">
        <v>101</v>
      </c>
      <c r="CQ23">
        <v>0</v>
      </c>
      <c r="CR23">
        <v>11</v>
      </c>
      <c r="CS23">
        <v>0</v>
      </c>
      <c r="CT23">
        <v>11</v>
      </c>
    </row>
    <row r="24" spans="1:98" x14ac:dyDescent="0.35">
      <c r="A24" t="s">
        <v>102</v>
      </c>
      <c r="D24" t="s">
        <v>79</v>
      </c>
      <c r="E24" t="s">
        <v>79</v>
      </c>
      <c r="F24" t="s">
        <v>79</v>
      </c>
      <c r="G24" t="s">
        <v>79</v>
      </c>
      <c r="H24" t="s">
        <v>79</v>
      </c>
      <c r="I24" s="9">
        <v>12.1</v>
      </c>
      <c r="J24" s="9">
        <v>12.1</v>
      </c>
      <c r="K24" s="9">
        <v>12.1</v>
      </c>
      <c r="L24" s="9">
        <v>12.1</v>
      </c>
      <c r="M24" s="9">
        <v>12.1</v>
      </c>
      <c r="S24" t="s">
        <v>68</v>
      </c>
      <c r="T24" t="s">
        <v>68</v>
      </c>
      <c r="U24" t="s">
        <v>68</v>
      </c>
      <c r="V24" t="s">
        <v>68</v>
      </c>
      <c r="W24" t="s">
        <v>68</v>
      </c>
      <c r="X24" t="s">
        <v>53</v>
      </c>
      <c r="Y24" t="s">
        <v>53</v>
      </c>
      <c r="Z24" t="s">
        <v>53</v>
      </c>
      <c r="AA24" t="s">
        <v>53</v>
      </c>
      <c r="AB24" t="s">
        <v>53</v>
      </c>
      <c r="AM24" t="s">
        <v>52</v>
      </c>
      <c r="AN24" t="s">
        <v>52</v>
      </c>
      <c r="AO24" t="s">
        <v>52</v>
      </c>
      <c r="AP24" t="s">
        <v>52</v>
      </c>
      <c r="AQ24" t="s">
        <v>52</v>
      </c>
      <c r="AR24" t="s">
        <v>50</v>
      </c>
      <c r="AS24" t="s">
        <v>50</v>
      </c>
      <c r="AT24" t="s">
        <v>50</v>
      </c>
      <c r="AU24" t="s">
        <v>50</v>
      </c>
      <c r="AV24" t="s">
        <v>50</v>
      </c>
      <c r="BG24" t="s">
        <v>70</v>
      </c>
      <c r="BH24" t="s">
        <v>70</v>
      </c>
      <c r="BI24" t="s">
        <v>70</v>
      </c>
      <c r="BJ24" t="s">
        <v>70</v>
      </c>
      <c r="BK24" t="s">
        <v>70</v>
      </c>
      <c r="BL24" t="s">
        <v>52</v>
      </c>
      <c r="BM24" t="s">
        <v>103</v>
      </c>
      <c r="BO24" t="s">
        <v>52</v>
      </c>
      <c r="BP24" t="s">
        <v>104</v>
      </c>
      <c r="BQ24" t="s">
        <v>104</v>
      </c>
      <c r="BR24" t="s">
        <v>57</v>
      </c>
      <c r="BS24" t="s">
        <v>57</v>
      </c>
      <c r="BT24" t="s">
        <v>59</v>
      </c>
      <c r="BU24" t="s">
        <v>59</v>
      </c>
      <c r="BV24" t="s">
        <v>52</v>
      </c>
      <c r="BY24" t="s">
        <v>93</v>
      </c>
      <c r="BZ24" t="s">
        <v>52</v>
      </c>
      <c r="CB24" t="s">
        <v>93</v>
      </c>
      <c r="CC24" t="s">
        <v>57</v>
      </c>
      <c r="CD24" t="s">
        <v>59</v>
      </c>
      <c r="CE24" t="s">
        <v>59</v>
      </c>
      <c r="CF24" t="s">
        <v>59</v>
      </c>
      <c r="CH24" t="s">
        <v>52</v>
      </c>
      <c r="CI24" t="s">
        <v>105</v>
      </c>
    </row>
    <row r="25" spans="1:98" x14ac:dyDescent="0.35">
      <c r="A25" t="s">
        <v>102</v>
      </c>
      <c r="B25" t="s">
        <v>63</v>
      </c>
      <c r="C25" s="9">
        <v>1</v>
      </c>
      <c r="CP25" t="s">
        <v>106</v>
      </c>
      <c r="CQ25">
        <v>16</v>
      </c>
      <c r="CR25">
        <v>0</v>
      </c>
      <c r="CS25">
        <v>12</v>
      </c>
      <c r="CT25">
        <v>0</v>
      </c>
    </row>
    <row r="26" spans="1:98" x14ac:dyDescent="0.35">
      <c r="A26" t="s">
        <v>102</v>
      </c>
      <c r="B26" t="s">
        <v>63</v>
      </c>
      <c r="C26" s="9">
        <v>2</v>
      </c>
      <c r="CQ26">
        <v>16</v>
      </c>
      <c r="CR26">
        <v>0</v>
      </c>
      <c r="CS26">
        <v>12</v>
      </c>
      <c r="CT26">
        <v>0</v>
      </c>
    </row>
    <row r="27" spans="1:98" x14ac:dyDescent="0.35">
      <c r="A27" t="s">
        <v>102</v>
      </c>
      <c r="B27" t="s">
        <v>63</v>
      </c>
      <c r="C27" s="9">
        <v>3</v>
      </c>
      <c r="CQ27">
        <v>16</v>
      </c>
      <c r="CR27">
        <v>0</v>
      </c>
      <c r="CS27">
        <v>12</v>
      </c>
      <c r="CT27">
        <v>0</v>
      </c>
    </row>
    <row r="28" spans="1:98" x14ac:dyDescent="0.35">
      <c r="A28" t="s">
        <v>107</v>
      </c>
      <c r="D28" t="s">
        <v>50</v>
      </c>
      <c r="E28" t="s">
        <v>50</v>
      </c>
      <c r="F28" t="s">
        <v>50</v>
      </c>
      <c r="G28" t="s">
        <v>50</v>
      </c>
      <c r="H28" t="s">
        <v>50</v>
      </c>
      <c r="I28" s="9">
        <v>13.1</v>
      </c>
      <c r="J28" s="9">
        <v>13.1</v>
      </c>
      <c r="K28" s="9">
        <v>13.1</v>
      </c>
      <c r="L28" s="9">
        <v>13.1</v>
      </c>
      <c r="M28" s="9">
        <v>13.1</v>
      </c>
      <c r="S28" t="s">
        <v>67</v>
      </c>
      <c r="T28" t="s">
        <v>67</v>
      </c>
      <c r="U28" t="s">
        <v>67</v>
      </c>
      <c r="V28" t="s">
        <v>67</v>
      </c>
      <c r="W28" t="s">
        <v>67</v>
      </c>
      <c r="X28" t="s">
        <v>53</v>
      </c>
      <c r="Y28" t="s">
        <v>53</v>
      </c>
      <c r="Z28" t="s">
        <v>53</v>
      </c>
      <c r="AA28" t="s">
        <v>53</v>
      </c>
      <c r="AB28" t="s">
        <v>53</v>
      </c>
      <c r="AM28" t="s">
        <v>53</v>
      </c>
      <c r="AN28" t="s">
        <v>53</v>
      </c>
      <c r="AO28" t="s">
        <v>53</v>
      </c>
      <c r="AP28" t="s">
        <v>53</v>
      </c>
      <c r="AQ28" t="s">
        <v>53</v>
      </c>
      <c r="BG28" t="s">
        <v>54</v>
      </c>
      <c r="BH28" t="s">
        <v>54</v>
      </c>
      <c r="BI28" t="s">
        <v>54</v>
      </c>
      <c r="BJ28" t="s">
        <v>54</v>
      </c>
      <c r="BK28" t="s">
        <v>54</v>
      </c>
      <c r="BL28" t="s">
        <v>52</v>
      </c>
      <c r="BM28" t="s">
        <v>55</v>
      </c>
      <c r="BO28" t="s">
        <v>52</v>
      </c>
      <c r="BP28" t="s">
        <v>56</v>
      </c>
      <c r="BQ28" t="s">
        <v>56</v>
      </c>
      <c r="BR28" t="s">
        <v>57</v>
      </c>
      <c r="BS28" t="s">
        <v>57</v>
      </c>
      <c r="BT28" t="s">
        <v>57</v>
      </c>
      <c r="BU28" t="s">
        <v>59</v>
      </c>
      <c r="BV28" t="s">
        <v>52</v>
      </c>
      <c r="BY28" t="s">
        <v>58</v>
      </c>
      <c r="BZ28" t="s">
        <v>52</v>
      </c>
      <c r="CB28" t="s">
        <v>58</v>
      </c>
      <c r="CC28" t="s">
        <v>59</v>
      </c>
      <c r="CD28" t="s">
        <v>57</v>
      </c>
      <c r="CE28" t="s">
        <v>59</v>
      </c>
      <c r="CF28" t="s">
        <v>57</v>
      </c>
      <c r="CG28" t="s">
        <v>108</v>
      </c>
      <c r="CH28" t="s">
        <v>52</v>
      </c>
      <c r="CI28" t="s">
        <v>109</v>
      </c>
    </row>
    <row r="29" spans="1:98" x14ac:dyDescent="0.35">
      <c r="A29" t="s">
        <v>107</v>
      </c>
      <c r="B29" t="s">
        <v>63</v>
      </c>
      <c r="C29" s="9">
        <v>1</v>
      </c>
      <c r="CJ29">
        <v>534172</v>
      </c>
      <c r="CK29">
        <v>580539</v>
      </c>
      <c r="CL29">
        <v>92.013111949999995</v>
      </c>
      <c r="CM29">
        <v>549741</v>
      </c>
      <c r="CN29">
        <v>580539</v>
      </c>
      <c r="CO29">
        <v>94.694930060000004</v>
      </c>
      <c r="CP29" t="s">
        <v>110</v>
      </c>
      <c r="CQ29">
        <v>1</v>
      </c>
      <c r="CR29">
        <v>0</v>
      </c>
      <c r="CS29">
        <v>714</v>
      </c>
      <c r="CT29">
        <v>0</v>
      </c>
    </row>
    <row r="30" spans="1:98" x14ac:dyDescent="0.35">
      <c r="A30" t="s">
        <v>107</v>
      </c>
      <c r="B30" t="s">
        <v>63</v>
      </c>
      <c r="C30" s="9">
        <v>2</v>
      </c>
      <c r="CJ30">
        <v>625624</v>
      </c>
      <c r="CK30">
        <v>671496</v>
      </c>
      <c r="CL30">
        <v>93.168686039999997</v>
      </c>
      <c r="CM30">
        <v>625624</v>
      </c>
      <c r="CN30">
        <v>671496</v>
      </c>
      <c r="CO30">
        <v>93.168686039999997</v>
      </c>
      <c r="CP30" t="s">
        <v>110</v>
      </c>
      <c r="CQ30">
        <v>1</v>
      </c>
      <c r="CR30">
        <v>0</v>
      </c>
      <c r="CS30">
        <v>695</v>
      </c>
      <c r="CT30">
        <v>0</v>
      </c>
    </row>
    <row r="31" spans="1:98" x14ac:dyDescent="0.35">
      <c r="A31" t="s">
        <v>107</v>
      </c>
      <c r="B31" t="s">
        <v>63</v>
      </c>
      <c r="C31" s="9">
        <v>3</v>
      </c>
      <c r="CJ31">
        <v>521879</v>
      </c>
      <c r="CK31">
        <v>555190</v>
      </c>
      <c r="CL31">
        <v>94.00007205</v>
      </c>
      <c r="CM31">
        <v>549638</v>
      </c>
      <c r="CN31">
        <v>555190</v>
      </c>
      <c r="CO31">
        <v>98.999981989999995</v>
      </c>
      <c r="CP31" t="s">
        <v>111</v>
      </c>
      <c r="CQ31">
        <v>1</v>
      </c>
      <c r="CR31">
        <v>0</v>
      </c>
      <c r="CS31">
        <v>650</v>
      </c>
      <c r="CT31">
        <v>0</v>
      </c>
    </row>
    <row r="32" spans="1:98" x14ac:dyDescent="0.35">
      <c r="A32" t="s">
        <v>112</v>
      </c>
      <c r="D32" t="s">
        <v>50</v>
      </c>
      <c r="E32" t="s">
        <v>50</v>
      </c>
      <c r="F32" t="s">
        <v>50</v>
      </c>
      <c r="G32" t="s">
        <v>50</v>
      </c>
      <c r="H32" t="s">
        <v>50</v>
      </c>
      <c r="I32" s="9" t="s">
        <v>113</v>
      </c>
      <c r="J32" s="9" t="s">
        <v>113</v>
      </c>
      <c r="K32" s="9" t="s">
        <v>113</v>
      </c>
      <c r="L32" s="9" t="s">
        <v>113</v>
      </c>
      <c r="M32" s="9" t="s">
        <v>113</v>
      </c>
      <c r="S32" t="s">
        <v>67</v>
      </c>
      <c r="T32" t="s">
        <v>67</v>
      </c>
      <c r="U32" t="s">
        <v>67</v>
      </c>
      <c r="V32" t="s">
        <v>67</v>
      </c>
      <c r="W32" t="s">
        <v>67</v>
      </c>
      <c r="X32" t="s">
        <v>53</v>
      </c>
      <c r="Y32" t="s">
        <v>53</v>
      </c>
      <c r="Z32" t="s">
        <v>53</v>
      </c>
      <c r="AA32" t="s">
        <v>53</v>
      </c>
      <c r="AB32" t="s">
        <v>53</v>
      </c>
      <c r="AM32" t="s">
        <v>52</v>
      </c>
      <c r="AN32" t="s">
        <v>52</v>
      </c>
      <c r="AO32" t="s">
        <v>52</v>
      </c>
      <c r="AP32" t="s">
        <v>52</v>
      </c>
      <c r="AQ32" t="s">
        <v>52</v>
      </c>
      <c r="BB32" s="1">
        <v>45138</v>
      </c>
      <c r="BC32" s="1">
        <v>45138</v>
      </c>
      <c r="BD32" s="1">
        <v>45138</v>
      </c>
      <c r="BE32" s="1">
        <v>45138</v>
      </c>
      <c r="BF32" s="1">
        <v>45138</v>
      </c>
      <c r="BG32" t="s">
        <v>69</v>
      </c>
      <c r="BH32" t="s">
        <v>69</v>
      </c>
      <c r="BI32" t="s">
        <v>69</v>
      </c>
      <c r="BJ32" t="s">
        <v>69</v>
      </c>
      <c r="BK32" t="s">
        <v>69</v>
      </c>
      <c r="BL32" t="s">
        <v>53</v>
      </c>
      <c r="BO32" t="s">
        <v>52</v>
      </c>
      <c r="BP32" t="s">
        <v>56</v>
      </c>
      <c r="BQ32" t="s">
        <v>114</v>
      </c>
      <c r="BR32" t="s">
        <v>57</v>
      </c>
      <c r="BS32" t="s">
        <v>57</v>
      </c>
      <c r="BT32" t="s">
        <v>59</v>
      </c>
      <c r="BU32" t="s">
        <v>57</v>
      </c>
      <c r="BV32" t="s">
        <v>53</v>
      </c>
      <c r="BX32" t="s">
        <v>53</v>
      </c>
      <c r="BZ32" t="s">
        <v>53</v>
      </c>
      <c r="CC32" t="s">
        <v>59</v>
      </c>
      <c r="CD32" t="s">
        <v>59</v>
      </c>
      <c r="CE32" t="s">
        <v>59</v>
      </c>
      <c r="CF32" t="s">
        <v>59</v>
      </c>
      <c r="CI32" t="s">
        <v>115</v>
      </c>
    </row>
    <row r="33" spans="1:98" x14ac:dyDescent="0.35">
      <c r="A33" t="s">
        <v>112</v>
      </c>
      <c r="B33" t="s">
        <v>63</v>
      </c>
      <c r="C33" s="9">
        <v>1</v>
      </c>
      <c r="CQ33">
        <v>0</v>
      </c>
      <c r="CR33">
        <v>0</v>
      </c>
      <c r="CS33">
        <v>0</v>
      </c>
      <c r="CT33">
        <v>0</v>
      </c>
    </row>
    <row r="34" spans="1:98" x14ac:dyDescent="0.35">
      <c r="A34" t="s">
        <v>112</v>
      </c>
      <c r="B34" t="s">
        <v>63</v>
      </c>
      <c r="C34" s="9">
        <v>3</v>
      </c>
      <c r="CQ34">
        <v>0</v>
      </c>
      <c r="CR34">
        <v>0</v>
      </c>
      <c r="CS34">
        <v>0</v>
      </c>
      <c r="CT34">
        <v>0</v>
      </c>
    </row>
    <row r="35" spans="1:98" x14ac:dyDescent="0.35">
      <c r="A35" t="s">
        <v>116</v>
      </c>
      <c r="D35" t="s">
        <v>50</v>
      </c>
      <c r="E35" t="s">
        <v>50</v>
      </c>
      <c r="F35" t="s">
        <v>50</v>
      </c>
      <c r="G35" t="s">
        <v>50</v>
      </c>
      <c r="H35" t="s">
        <v>50</v>
      </c>
      <c r="I35" s="9">
        <v>12.9</v>
      </c>
      <c r="J35" s="9">
        <v>12.9</v>
      </c>
      <c r="K35" s="9">
        <v>12.9</v>
      </c>
      <c r="L35" s="9">
        <v>12.9</v>
      </c>
      <c r="M35" s="9">
        <v>12.9</v>
      </c>
      <c r="S35" t="s">
        <v>53</v>
      </c>
      <c r="T35" t="s">
        <v>52</v>
      </c>
      <c r="U35" t="s">
        <v>53</v>
      </c>
      <c r="V35" t="s">
        <v>68</v>
      </c>
      <c r="W35" t="s">
        <v>68</v>
      </c>
      <c r="X35" t="s">
        <v>52</v>
      </c>
      <c r="Y35" t="s">
        <v>52</v>
      </c>
      <c r="Z35" t="s">
        <v>52</v>
      </c>
      <c r="AA35" t="s">
        <v>52</v>
      </c>
      <c r="AB35" t="s">
        <v>52</v>
      </c>
      <c r="AC35" s="9">
        <v>13.2</v>
      </c>
      <c r="AD35" s="9">
        <v>13.2</v>
      </c>
      <c r="AE35" s="9">
        <v>13.2</v>
      </c>
      <c r="AF35" s="9">
        <v>13.2</v>
      </c>
      <c r="AG35" s="9">
        <v>13.2</v>
      </c>
      <c r="AH35" s="1">
        <v>44530</v>
      </c>
      <c r="AI35" s="1">
        <v>44530</v>
      </c>
      <c r="AJ35" s="1">
        <v>44530</v>
      </c>
      <c r="AK35" s="1">
        <v>44530</v>
      </c>
      <c r="AL35" s="1">
        <v>44530</v>
      </c>
      <c r="AM35" t="s">
        <v>53</v>
      </c>
      <c r="AN35" t="s">
        <v>53</v>
      </c>
      <c r="AO35" t="s">
        <v>53</v>
      </c>
      <c r="AP35" t="s">
        <v>53</v>
      </c>
      <c r="AQ35" t="s">
        <v>53</v>
      </c>
      <c r="BG35" t="s">
        <v>54</v>
      </c>
      <c r="BH35" t="s">
        <v>54</v>
      </c>
      <c r="BI35" t="s">
        <v>54</v>
      </c>
      <c r="BJ35" t="s">
        <v>70</v>
      </c>
      <c r="BK35" t="s">
        <v>70</v>
      </c>
      <c r="BL35" t="s">
        <v>52</v>
      </c>
      <c r="BM35" t="s">
        <v>55</v>
      </c>
      <c r="BO35" t="s">
        <v>52</v>
      </c>
      <c r="BP35" t="s">
        <v>56</v>
      </c>
      <c r="BQ35" t="s">
        <v>53</v>
      </c>
      <c r="BR35" t="s">
        <v>57</v>
      </c>
      <c r="BS35" t="s">
        <v>57</v>
      </c>
      <c r="BT35" t="s">
        <v>59</v>
      </c>
      <c r="BU35" t="s">
        <v>59</v>
      </c>
      <c r="BV35" t="s">
        <v>61</v>
      </c>
      <c r="BW35" t="s">
        <v>117</v>
      </c>
      <c r="BZ35" t="s">
        <v>52</v>
      </c>
      <c r="CB35" t="s">
        <v>58</v>
      </c>
      <c r="CC35" t="s">
        <v>57</v>
      </c>
      <c r="CD35" t="s">
        <v>57</v>
      </c>
      <c r="CE35" t="s">
        <v>59</v>
      </c>
      <c r="CF35" t="s">
        <v>59</v>
      </c>
      <c r="CH35" t="s">
        <v>52</v>
      </c>
      <c r="CI35" t="s">
        <v>118</v>
      </c>
    </row>
    <row r="36" spans="1:98" x14ac:dyDescent="0.35">
      <c r="A36" t="s">
        <v>116</v>
      </c>
      <c r="B36" t="s">
        <v>63</v>
      </c>
      <c r="C36" s="9">
        <v>1</v>
      </c>
      <c r="CJ36">
        <v>0</v>
      </c>
      <c r="CK36">
        <v>53528</v>
      </c>
      <c r="CL36">
        <v>0</v>
      </c>
      <c r="CM36">
        <v>0</v>
      </c>
      <c r="CN36">
        <v>53456</v>
      </c>
      <c r="CO36">
        <v>0</v>
      </c>
      <c r="CP36" t="s">
        <v>119</v>
      </c>
    </row>
    <row r="37" spans="1:98" x14ac:dyDescent="0.35">
      <c r="A37" t="s">
        <v>116</v>
      </c>
      <c r="B37" t="s">
        <v>63</v>
      </c>
      <c r="C37" s="9">
        <v>2</v>
      </c>
      <c r="CJ37">
        <v>27658</v>
      </c>
      <c r="CK37">
        <v>36719</v>
      </c>
      <c r="CL37">
        <v>75.323402049999999</v>
      </c>
      <c r="CM37">
        <v>36593</v>
      </c>
      <c r="CN37">
        <v>36719</v>
      </c>
      <c r="CO37">
        <v>99.656853400000003</v>
      </c>
      <c r="CP37" t="s">
        <v>120</v>
      </c>
      <c r="CQ37">
        <v>0</v>
      </c>
      <c r="CR37">
        <v>0</v>
      </c>
      <c r="CS37">
        <v>0</v>
      </c>
      <c r="CT37">
        <v>1</v>
      </c>
    </row>
    <row r="38" spans="1:98" x14ac:dyDescent="0.35">
      <c r="A38" t="s">
        <v>121</v>
      </c>
      <c r="D38" t="s">
        <v>122</v>
      </c>
      <c r="E38" t="s">
        <v>122</v>
      </c>
      <c r="F38" t="s">
        <v>122</v>
      </c>
      <c r="G38" t="s">
        <v>122</v>
      </c>
      <c r="H38" t="s">
        <v>122</v>
      </c>
      <c r="I38" s="9">
        <v>7</v>
      </c>
      <c r="J38" s="9">
        <v>7</v>
      </c>
      <c r="K38" s="9">
        <v>7</v>
      </c>
      <c r="L38" s="9">
        <v>7</v>
      </c>
      <c r="M38" s="9">
        <v>7</v>
      </c>
      <c r="S38" t="s">
        <v>67</v>
      </c>
      <c r="T38" t="s">
        <v>67</v>
      </c>
      <c r="U38" t="s">
        <v>67</v>
      </c>
      <c r="V38" t="s">
        <v>53</v>
      </c>
      <c r="W38" t="s">
        <v>53</v>
      </c>
      <c r="X38" t="s">
        <v>52</v>
      </c>
      <c r="Y38" t="s">
        <v>52</v>
      </c>
      <c r="Z38" t="s">
        <v>52</v>
      </c>
      <c r="AA38" t="s">
        <v>52</v>
      </c>
      <c r="AB38" t="s">
        <v>52</v>
      </c>
      <c r="AC38" s="9">
        <v>8</v>
      </c>
      <c r="AD38" s="9">
        <v>8</v>
      </c>
      <c r="AE38" s="9">
        <v>8</v>
      </c>
      <c r="AF38" s="9">
        <v>8</v>
      </c>
      <c r="AG38" s="9">
        <v>8</v>
      </c>
      <c r="AH38" s="1">
        <v>44835</v>
      </c>
      <c r="AI38" s="1">
        <v>44835</v>
      </c>
      <c r="AJ38" s="1">
        <v>44835</v>
      </c>
      <c r="AK38" s="1">
        <v>44835</v>
      </c>
      <c r="AL38" s="1">
        <v>44835</v>
      </c>
      <c r="AM38" t="s">
        <v>53</v>
      </c>
      <c r="AN38" t="s">
        <v>53</v>
      </c>
      <c r="AO38" t="s">
        <v>53</v>
      </c>
      <c r="AP38" t="s">
        <v>53</v>
      </c>
      <c r="AQ38" t="s">
        <v>53</v>
      </c>
      <c r="BG38" t="s">
        <v>54</v>
      </c>
      <c r="BH38" t="s">
        <v>54</v>
      </c>
      <c r="BI38" t="s">
        <v>54</v>
      </c>
      <c r="BJ38" t="s">
        <v>54</v>
      </c>
      <c r="BK38" t="s">
        <v>70</v>
      </c>
      <c r="BL38" t="s">
        <v>52</v>
      </c>
      <c r="BM38" t="s">
        <v>55</v>
      </c>
      <c r="BO38" t="s">
        <v>52</v>
      </c>
      <c r="BP38" t="s">
        <v>56</v>
      </c>
      <c r="BQ38" t="s">
        <v>56</v>
      </c>
      <c r="BR38" t="s">
        <v>57</v>
      </c>
      <c r="BS38" t="s">
        <v>57</v>
      </c>
      <c r="BT38" t="s">
        <v>57</v>
      </c>
      <c r="BU38" t="s">
        <v>59</v>
      </c>
      <c r="BV38" t="s">
        <v>52</v>
      </c>
      <c r="BY38" t="s">
        <v>58</v>
      </c>
      <c r="BZ38" t="s">
        <v>53</v>
      </c>
      <c r="CC38" t="s">
        <v>59</v>
      </c>
      <c r="CD38" t="s">
        <v>59</v>
      </c>
      <c r="CE38" t="s">
        <v>59</v>
      </c>
      <c r="CF38" t="s">
        <v>59</v>
      </c>
      <c r="CI38" t="s">
        <v>123</v>
      </c>
    </row>
    <row r="39" spans="1:98" x14ac:dyDescent="0.35">
      <c r="A39" t="s">
        <v>121</v>
      </c>
      <c r="B39" t="s">
        <v>63</v>
      </c>
      <c r="C39" s="9">
        <v>1</v>
      </c>
      <c r="CJ39">
        <v>27562</v>
      </c>
      <c r="CK39">
        <v>44331</v>
      </c>
      <c r="CL39">
        <v>62.173197090000002</v>
      </c>
      <c r="CM39">
        <v>36628</v>
      </c>
      <c r="CN39">
        <v>43114</v>
      </c>
      <c r="CO39">
        <v>84.956162730000003</v>
      </c>
      <c r="CQ39">
        <v>0</v>
      </c>
      <c r="CR39">
        <v>1</v>
      </c>
      <c r="CS39">
        <v>0</v>
      </c>
      <c r="CT39">
        <v>1</v>
      </c>
    </row>
    <row r="40" spans="1:98" x14ac:dyDescent="0.35">
      <c r="A40" t="s">
        <v>121</v>
      </c>
      <c r="B40" t="s">
        <v>63</v>
      </c>
      <c r="C40" s="9">
        <v>2</v>
      </c>
      <c r="CJ40">
        <v>24595</v>
      </c>
      <c r="CK40">
        <v>45967</v>
      </c>
      <c r="CL40">
        <v>53.505775880000002</v>
      </c>
      <c r="CM40">
        <v>37118</v>
      </c>
      <c r="CN40">
        <v>45967</v>
      </c>
      <c r="CO40">
        <v>80.749233149999995</v>
      </c>
      <c r="CP40" t="s">
        <v>124</v>
      </c>
      <c r="CQ40">
        <v>0</v>
      </c>
      <c r="CR40">
        <v>1</v>
      </c>
      <c r="CS40">
        <v>0</v>
      </c>
      <c r="CT40">
        <v>1</v>
      </c>
    </row>
    <row r="41" spans="1:98" x14ac:dyDescent="0.35">
      <c r="A41" t="s">
        <v>121</v>
      </c>
      <c r="B41" t="s">
        <v>63</v>
      </c>
      <c r="C41" s="9">
        <v>3</v>
      </c>
      <c r="CJ41">
        <v>4717</v>
      </c>
      <c r="CK41">
        <v>16493</v>
      </c>
      <c r="CL41">
        <v>28.60001213</v>
      </c>
      <c r="CM41">
        <v>10769</v>
      </c>
      <c r="CN41">
        <v>16493</v>
      </c>
      <c r="CO41">
        <v>65.294367309999998</v>
      </c>
      <c r="CP41" t="s">
        <v>125</v>
      </c>
      <c r="CQ41">
        <v>0</v>
      </c>
      <c r="CR41">
        <v>1</v>
      </c>
      <c r="CS41">
        <v>6</v>
      </c>
      <c r="CT41">
        <v>1</v>
      </c>
    </row>
    <row r="42" spans="1:98" x14ac:dyDescent="0.35">
      <c r="A42" t="s">
        <v>126</v>
      </c>
      <c r="D42" t="s">
        <v>122</v>
      </c>
      <c r="E42" t="s">
        <v>122</v>
      </c>
      <c r="F42" t="s">
        <v>122</v>
      </c>
      <c r="G42" t="s">
        <v>122</v>
      </c>
      <c r="H42" t="s">
        <v>122</v>
      </c>
      <c r="I42" s="9">
        <v>7</v>
      </c>
      <c r="J42" s="9">
        <v>7</v>
      </c>
      <c r="K42" s="9">
        <v>7</v>
      </c>
      <c r="L42" s="9">
        <v>7</v>
      </c>
      <c r="M42" s="9">
        <v>7</v>
      </c>
      <c r="S42" t="s">
        <v>67</v>
      </c>
      <c r="T42" t="s">
        <v>67</v>
      </c>
      <c r="U42" t="s">
        <v>67</v>
      </c>
      <c r="V42" t="s">
        <v>67</v>
      </c>
      <c r="W42" t="s">
        <v>67</v>
      </c>
      <c r="X42" t="s">
        <v>52</v>
      </c>
      <c r="Y42" t="s">
        <v>52</v>
      </c>
      <c r="Z42" t="s">
        <v>52</v>
      </c>
      <c r="AA42" t="s">
        <v>52</v>
      </c>
      <c r="AB42" t="s">
        <v>52</v>
      </c>
      <c r="AC42" s="9">
        <v>8</v>
      </c>
      <c r="AD42" s="9">
        <v>8</v>
      </c>
      <c r="AE42" s="9">
        <v>8</v>
      </c>
      <c r="AF42" s="9">
        <v>8</v>
      </c>
      <c r="AG42" s="9">
        <v>8</v>
      </c>
      <c r="AH42" s="1">
        <v>44926</v>
      </c>
      <c r="AI42" s="1">
        <v>44926</v>
      </c>
      <c r="AJ42" s="1">
        <v>44926</v>
      </c>
      <c r="AK42" s="1">
        <v>44926</v>
      </c>
      <c r="AL42" s="1">
        <v>44926</v>
      </c>
      <c r="AM42" t="s">
        <v>53</v>
      </c>
      <c r="AN42" t="s">
        <v>53</v>
      </c>
      <c r="AO42" t="s">
        <v>53</v>
      </c>
      <c r="AP42" t="s">
        <v>53</v>
      </c>
      <c r="AQ42" t="s">
        <v>53</v>
      </c>
      <c r="BG42" t="s">
        <v>69</v>
      </c>
      <c r="BH42" t="s">
        <v>69</v>
      </c>
      <c r="BI42" t="s">
        <v>69</v>
      </c>
      <c r="BJ42" t="s">
        <v>69</v>
      </c>
      <c r="BK42" t="s">
        <v>69</v>
      </c>
      <c r="BL42" t="s">
        <v>52</v>
      </c>
      <c r="BM42" t="s">
        <v>103</v>
      </c>
      <c r="BO42" t="s">
        <v>52</v>
      </c>
      <c r="BP42" t="s">
        <v>56</v>
      </c>
      <c r="BQ42" t="s">
        <v>114</v>
      </c>
      <c r="BR42" t="s">
        <v>57</v>
      </c>
      <c r="BS42" t="s">
        <v>57</v>
      </c>
      <c r="BT42" t="s">
        <v>59</v>
      </c>
      <c r="BU42" t="s">
        <v>59</v>
      </c>
      <c r="BV42" t="s">
        <v>52</v>
      </c>
      <c r="BY42" t="s">
        <v>58</v>
      </c>
      <c r="BZ42" t="s">
        <v>52</v>
      </c>
      <c r="CB42" t="s">
        <v>58</v>
      </c>
      <c r="CC42" t="s">
        <v>59</v>
      </c>
      <c r="CD42" t="s">
        <v>59</v>
      </c>
      <c r="CE42" t="s">
        <v>59</v>
      </c>
      <c r="CF42" t="s">
        <v>57</v>
      </c>
      <c r="CG42" t="s">
        <v>127</v>
      </c>
      <c r="CH42" t="s">
        <v>52</v>
      </c>
      <c r="CI42" t="s">
        <v>128</v>
      </c>
    </row>
    <row r="43" spans="1:98" x14ac:dyDescent="0.35">
      <c r="A43" t="s">
        <v>126</v>
      </c>
      <c r="B43" t="s">
        <v>63</v>
      </c>
      <c r="C43" s="9">
        <v>1</v>
      </c>
      <c r="CJ43">
        <v>412127</v>
      </c>
      <c r="CK43">
        <v>454876</v>
      </c>
      <c r="CL43">
        <v>90.602054190000004</v>
      </c>
      <c r="CM43">
        <v>412127</v>
      </c>
      <c r="CN43">
        <v>454876</v>
      </c>
      <c r="CO43">
        <v>90.602054190000004</v>
      </c>
      <c r="CP43" t="s">
        <v>129</v>
      </c>
      <c r="CQ43">
        <v>1</v>
      </c>
      <c r="CR43">
        <v>3</v>
      </c>
      <c r="CS43">
        <v>0</v>
      </c>
      <c r="CT43">
        <v>0</v>
      </c>
    </row>
    <row r="44" spans="1:98" x14ac:dyDescent="0.35">
      <c r="A44" t="s">
        <v>126</v>
      </c>
      <c r="B44" t="s">
        <v>63</v>
      </c>
      <c r="C44" s="9">
        <v>2</v>
      </c>
      <c r="CJ44">
        <v>231835</v>
      </c>
      <c r="CK44">
        <v>261426</v>
      </c>
      <c r="CL44">
        <v>88.680926920000005</v>
      </c>
      <c r="CM44">
        <v>231835</v>
      </c>
      <c r="CN44">
        <v>261426</v>
      </c>
      <c r="CO44">
        <v>88.680926920000005</v>
      </c>
      <c r="CP44" t="s">
        <v>129</v>
      </c>
      <c r="CQ44">
        <v>8</v>
      </c>
      <c r="CR44">
        <v>4</v>
      </c>
      <c r="CS44">
        <v>38</v>
      </c>
      <c r="CT44">
        <v>8</v>
      </c>
    </row>
    <row r="45" spans="1:98" x14ac:dyDescent="0.35">
      <c r="A45" t="s">
        <v>126</v>
      </c>
      <c r="B45" t="s">
        <v>63</v>
      </c>
      <c r="C45" s="9">
        <v>3</v>
      </c>
      <c r="CJ45">
        <v>505038</v>
      </c>
      <c r="CK45">
        <v>521105</v>
      </c>
      <c r="CL45">
        <v>96.916744230000006</v>
      </c>
      <c r="CM45">
        <v>521105</v>
      </c>
      <c r="CN45">
        <v>521105</v>
      </c>
      <c r="CO45">
        <v>100</v>
      </c>
      <c r="CP45" t="s">
        <v>129</v>
      </c>
      <c r="CQ45">
        <v>8</v>
      </c>
      <c r="CR45">
        <v>4</v>
      </c>
      <c r="CS45">
        <v>38</v>
      </c>
      <c r="CT45">
        <v>9</v>
      </c>
    </row>
    <row r="46" spans="1:98" x14ac:dyDescent="0.35">
      <c r="A46" t="s">
        <v>130</v>
      </c>
      <c r="D46" t="s">
        <v>88</v>
      </c>
      <c r="E46" t="s">
        <v>88</v>
      </c>
      <c r="F46" t="s">
        <v>88</v>
      </c>
      <c r="G46" t="s">
        <v>88</v>
      </c>
      <c r="H46" t="s">
        <v>88</v>
      </c>
      <c r="N46" t="s">
        <v>131</v>
      </c>
      <c r="O46" t="s">
        <v>132</v>
      </c>
      <c r="P46" t="s">
        <v>131</v>
      </c>
      <c r="Q46" t="s">
        <v>131</v>
      </c>
      <c r="R46" t="s">
        <v>132</v>
      </c>
      <c r="S46" t="s">
        <v>68</v>
      </c>
      <c r="T46" t="s">
        <v>68</v>
      </c>
      <c r="U46" t="s">
        <v>67</v>
      </c>
      <c r="V46" t="s">
        <v>53</v>
      </c>
      <c r="W46" t="s">
        <v>68</v>
      </c>
      <c r="X46" t="s">
        <v>53</v>
      </c>
      <c r="Y46" t="s">
        <v>53</v>
      </c>
      <c r="Z46" t="s">
        <v>53</v>
      </c>
      <c r="AA46" t="s">
        <v>53</v>
      </c>
      <c r="AB46" t="s">
        <v>53</v>
      </c>
      <c r="AM46" t="s">
        <v>52</v>
      </c>
      <c r="AN46" t="s">
        <v>52</v>
      </c>
      <c r="AO46" t="s">
        <v>52</v>
      </c>
      <c r="AP46" t="s">
        <v>52</v>
      </c>
      <c r="AQ46" t="s">
        <v>52</v>
      </c>
      <c r="AR46" t="s">
        <v>88</v>
      </c>
      <c r="AS46" t="s">
        <v>88</v>
      </c>
      <c r="AT46" t="s">
        <v>88</v>
      </c>
      <c r="AU46" t="s">
        <v>88</v>
      </c>
      <c r="AV46" t="s">
        <v>88</v>
      </c>
      <c r="AW46" t="s">
        <v>133</v>
      </c>
      <c r="AX46" t="s">
        <v>133</v>
      </c>
      <c r="AY46" t="s">
        <v>133</v>
      </c>
      <c r="AZ46" t="s">
        <v>133</v>
      </c>
      <c r="BA46" t="s">
        <v>133</v>
      </c>
      <c r="BB46" s="1">
        <v>44804</v>
      </c>
      <c r="BC46" s="1">
        <v>44804</v>
      </c>
      <c r="BD46" s="1">
        <v>44804</v>
      </c>
      <c r="BE46" s="1">
        <v>44804</v>
      </c>
      <c r="BF46" s="1">
        <v>44804</v>
      </c>
      <c r="BG46" t="s">
        <v>70</v>
      </c>
      <c r="BH46" t="s">
        <v>70</v>
      </c>
      <c r="BI46" t="s">
        <v>69</v>
      </c>
      <c r="BJ46" t="s">
        <v>134</v>
      </c>
      <c r="BK46" t="s">
        <v>70</v>
      </c>
      <c r="BL46" t="s">
        <v>53</v>
      </c>
      <c r="BO46" t="s">
        <v>53</v>
      </c>
      <c r="BP46" t="s">
        <v>53</v>
      </c>
      <c r="BQ46" t="s">
        <v>53</v>
      </c>
      <c r="BR46" t="s">
        <v>59</v>
      </c>
      <c r="BS46" t="s">
        <v>59</v>
      </c>
      <c r="BT46" t="s">
        <v>59</v>
      </c>
      <c r="BU46" t="s">
        <v>57</v>
      </c>
      <c r="BV46" t="s">
        <v>53</v>
      </c>
      <c r="BX46" t="s">
        <v>61</v>
      </c>
      <c r="BZ46" t="s">
        <v>61</v>
      </c>
      <c r="CA46" s="2">
        <v>44795</v>
      </c>
      <c r="CC46" t="s">
        <v>59</v>
      </c>
      <c r="CD46" t="s">
        <v>59</v>
      </c>
      <c r="CE46" t="s">
        <v>59</v>
      </c>
      <c r="CF46" t="s">
        <v>59</v>
      </c>
      <c r="CI46" t="s">
        <v>135</v>
      </c>
    </row>
    <row r="47" spans="1:98" x14ac:dyDescent="0.35">
      <c r="A47" t="s">
        <v>130</v>
      </c>
      <c r="B47" t="s">
        <v>63</v>
      </c>
      <c r="C47" s="9">
        <v>2</v>
      </c>
      <c r="CQ47">
        <v>0</v>
      </c>
      <c r="CR47">
        <v>0</v>
      </c>
      <c r="CS47">
        <v>4</v>
      </c>
      <c r="CT47">
        <v>0</v>
      </c>
    </row>
    <row r="48" spans="1:98" x14ac:dyDescent="0.35">
      <c r="A48" t="s">
        <v>136</v>
      </c>
      <c r="D48" t="s">
        <v>137</v>
      </c>
      <c r="E48" t="s">
        <v>137</v>
      </c>
      <c r="F48" t="s">
        <v>137</v>
      </c>
      <c r="G48" t="s">
        <v>137</v>
      </c>
      <c r="H48" t="s">
        <v>137</v>
      </c>
      <c r="I48" s="9">
        <v>5</v>
      </c>
      <c r="J48" s="9">
        <v>5</v>
      </c>
      <c r="K48" s="9">
        <v>5</v>
      </c>
      <c r="L48" s="9">
        <v>5</v>
      </c>
      <c r="M48" s="9">
        <v>5</v>
      </c>
      <c r="S48" t="s">
        <v>52</v>
      </c>
      <c r="T48" t="s">
        <v>52</v>
      </c>
      <c r="U48" t="s">
        <v>52</v>
      </c>
      <c r="V48" t="s">
        <v>52</v>
      </c>
      <c r="W48" t="s">
        <v>52</v>
      </c>
      <c r="X48" t="s">
        <v>52</v>
      </c>
      <c r="Y48" t="s">
        <v>52</v>
      </c>
      <c r="Z48" t="s">
        <v>52</v>
      </c>
      <c r="AA48" t="s">
        <v>52</v>
      </c>
      <c r="AB48" t="s">
        <v>52</v>
      </c>
      <c r="AC48" s="9">
        <v>8</v>
      </c>
      <c r="AD48" s="9">
        <v>8</v>
      </c>
      <c r="AE48" s="9">
        <v>8</v>
      </c>
      <c r="AF48" s="9">
        <v>8</v>
      </c>
      <c r="AG48" s="9">
        <v>8</v>
      </c>
      <c r="AM48" t="s">
        <v>52</v>
      </c>
      <c r="AN48" t="s">
        <v>52</v>
      </c>
      <c r="AO48" t="s">
        <v>52</v>
      </c>
      <c r="AP48" t="s">
        <v>52</v>
      </c>
      <c r="AQ48" t="s">
        <v>52</v>
      </c>
      <c r="AR48" t="s">
        <v>88</v>
      </c>
      <c r="AS48" t="s">
        <v>88</v>
      </c>
      <c r="AT48" t="s">
        <v>88</v>
      </c>
      <c r="AU48" t="s">
        <v>88</v>
      </c>
      <c r="AV48" t="s">
        <v>88</v>
      </c>
      <c r="AW48" t="s">
        <v>138</v>
      </c>
      <c r="AX48" t="s">
        <v>138</v>
      </c>
      <c r="AY48" t="s">
        <v>138</v>
      </c>
      <c r="AZ48" t="s">
        <v>138</v>
      </c>
      <c r="BA48" t="s">
        <v>138</v>
      </c>
      <c r="BG48" t="s">
        <v>54</v>
      </c>
      <c r="BH48" t="s">
        <v>54</v>
      </c>
      <c r="BI48" t="s">
        <v>54</v>
      </c>
      <c r="BJ48" t="s">
        <v>54</v>
      </c>
      <c r="BK48" t="s">
        <v>54</v>
      </c>
      <c r="BL48" t="s">
        <v>52</v>
      </c>
      <c r="BM48" t="s">
        <v>103</v>
      </c>
      <c r="BO48" t="s">
        <v>72</v>
      </c>
      <c r="BP48" t="s">
        <v>72</v>
      </c>
      <c r="BQ48" t="s">
        <v>72</v>
      </c>
      <c r="BR48" t="s">
        <v>57</v>
      </c>
      <c r="BS48" t="s">
        <v>57</v>
      </c>
      <c r="BT48" t="s">
        <v>57</v>
      </c>
      <c r="BU48" t="s">
        <v>59</v>
      </c>
      <c r="BV48" t="s">
        <v>52</v>
      </c>
      <c r="BY48" t="s">
        <v>58</v>
      </c>
      <c r="BZ48" t="s">
        <v>52</v>
      </c>
      <c r="CB48" t="s">
        <v>58</v>
      </c>
      <c r="CC48" t="s">
        <v>59</v>
      </c>
      <c r="CD48" t="s">
        <v>59</v>
      </c>
      <c r="CE48" t="s">
        <v>59</v>
      </c>
      <c r="CF48" t="s">
        <v>57</v>
      </c>
      <c r="CG48" t="s">
        <v>139</v>
      </c>
      <c r="CH48" t="s">
        <v>52</v>
      </c>
      <c r="CI48" t="s">
        <v>140</v>
      </c>
    </row>
    <row r="49" spans="1:98" x14ac:dyDescent="0.35">
      <c r="A49" t="s">
        <v>136</v>
      </c>
      <c r="B49" t="s">
        <v>63</v>
      </c>
      <c r="C49" s="9">
        <v>1</v>
      </c>
      <c r="CJ49">
        <v>52723</v>
      </c>
      <c r="CK49">
        <v>104133</v>
      </c>
      <c r="CL49">
        <v>50.630443759999999</v>
      </c>
      <c r="CM49">
        <v>95919</v>
      </c>
      <c r="CN49">
        <v>135338</v>
      </c>
      <c r="CO49">
        <v>70.873664450000007</v>
      </c>
      <c r="CP49" t="s">
        <v>141</v>
      </c>
      <c r="CQ49">
        <v>0</v>
      </c>
      <c r="CR49">
        <v>2</v>
      </c>
      <c r="CS49">
        <v>0</v>
      </c>
      <c r="CT49">
        <v>2</v>
      </c>
    </row>
    <row r="50" spans="1:98" x14ac:dyDescent="0.35">
      <c r="A50" t="s">
        <v>136</v>
      </c>
      <c r="B50" t="s">
        <v>63</v>
      </c>
      <c r="C50" s="9">
        <v>2</v>
      </c>
      <c r="CJ50">
        <v>93509</v>
      </c>
      <c r="CK50">
        <v>125536</v>
      </c>
      <c r="CL50">
        <v>74.487796329999995</v>
      </c>
      <c r="CM50">
        <v>86527</v>
      </c>
      <c r="CN50">
        <v>125536</v>
      </c>
      <c r="CO50">
        <v>68.926045119999998</v>
      </c>
      <c r="CP50" t="s">
        <v>142</v>
      </c>
      <c r="CQ50">
        <v>0</v>
      </c>
      <c r="CR50">
        <v>2</v>
      </c>
      <c r="CS50">
        <v>0</v>
      </c>
      <c r="CT50">
        <v>2</v>
      </c>
    </row>
    <row r="51" spans="1:98" x14ac:dyDescent="0.35">
      <c r="A51" t="s">
        <v>136</v>
      </c>
      <c r="B51" t="s">
        <v>63</v>
      </c>
      <c r="C51" s="9">
        <v>3</v>
      </c>
      <c r="CJ51">
        <v>51952</v>
      </c>
      <c r="CK51">
        <v>97562</v>
      </c>
      <c r="CL51">
        <v>53.250240869999999</v>
      </c>
      <c r="CM51">
        <v>62017</v>
      </c>
      <c r="CN51">
        <v>97562</v>
      </c>
      <c r="CO51">
        <v>63.566757549999998</v>
      </c>
      <c r="CP51" t="s">
        <v>143</v>
      </c>
    </row>
    <row r="52" spans="1:98" x14ac:dyDescent="0.35">
      <c r="A52" t="s">
        <v>144</v>
      </c>
      <c r="S52" t="s">
        <v>68</v>
      </c>
      <c r="T52" t="s">
        <v>68</v>
      </c>
      <c r="U52" t="s">
        <v>68</v>
      </c>
      <c r="V52" t="s">
        <v>68</v>
      </c>
      <c r="AM52" t="s">
        <v>52</v>
      </c>
      <c r="AN52" t="s">
        <v>52</v>
      </c>
      <c r="AO52" t="s">
        <v>52</v>
      </c>
      <c r="AP52" t="s">
        <v>52</v>
      </c>
      <c r="AQ52" t="s">
        <v>53</v>
      </c>
      <c r="AR52" t="s">
        <v>145</v>
      </c>
      <c r="AS52" t="s">
        <v>145</v>
      </c>
      <c r="AT52" t="s">
        <v>145</v>
      </c>
      <c r="AU52" t="s">
        <v>145</v>
      </c>
      <c r="BB52" s="1">
        <v>44834</v>
      </c>
      <c r="BC52" s="1">
        <v>44834</v>
      </c>
      <c r="BD52" s="1">
        <v>44834</v>
      </c>
      <c r="BE52" s="1">
        <v>44834</v>
      </c>
      <c r="BG52" t="s">
        <v>70</v>
      </c>
      <c r="BH52" t="s">
        <v>70</v>
      </c>
      <c r="BI52" t="s">
        <v>70</v>
      </c>
      <c r="BJ52" t="s">
        <v>70</v>
      </c>
      <c r="BL52" t="s">
        <v>53</v>
      </c>
      <c r="BO52" t="s">
        <v>72</v>
      </c>
      <c r="BP52" t="s">
        <v>53</v>
      </c>
      <c r="BQ52" t="s">
        <v>53</v>
      </c>
      <c r="BR52" t="s">
        <v>59</v>
      </c>
      <c r="BS52" t="s">
        <v>59</v>
      </c>
      <c r="BT52" t="s">
        <v>59</v>
      </c>
      <c r="BU52" t="s">
        <v>59</v>
      </c>
      <c r="BV52" t="s">
        <v>61</v>
      </c>
      <c r="BW52" t="s">
        <v>146</v>
      </c>
      <c r="BZ52" t="s">
        <v>61</v>
      </c>
      <c r="CA52" t="s">
        <v>146</v>
      </c>
      <c r="CC52" t="s">
        <v>59</v>
      </c>
      <c r="CD52" t="s">
        <v>59</v>
      </c>
      <c r="CE52" t="s">
        <v>59</v>
      </c>
      <c r="CF52" t="s">
        <v>59</v>
      </c>
      <c r="CI52" t="s">
        <v>147</v>
      </c>
    </row>
    <row r="53" spans="1:98" x14ac:dyDescent="0.35">
      <c r="A53" t="s">
        <v>144</v>
      </c>
      <c r="B53" t="s">
        <v>63</v>
      </c>
      <c r="C53" s="9">
        <v>1</v>
      </c>
      <c r="CJ53">
        <v>0</v>
      </c>
      <c r="CK53">
        <v>0</v>
      </c>
      <c r="CM53">
        <v>0</v>
      </c>
      <c r="CN53">
        <v>0</v>
      </c>
      <c r="CP53" t="s">
        <v>148</v>
      </c>
      <c r="CQ53">
        <v>0</v>
      </c>
      <c r="CR53">
        <v>0</v>
      </c>
      <c r="CS53">
        <v>0</v>
      </c>
      <c r="CT53">
        <v>0</v>
      </c>
    </row>
    <row r="54" spans="1:98" x14ac:dyDescent="0.35">
      <c r="A54" t="s">
        <v>144</v>
      </c>
      <c r="B54" t="s">
        <v>63</v>
      </c>
      <c r="C54" s="9">
        <v>2</v>
      </c>
      <c r="CJ54">
        <v>0</v>
      </c>
      <c r="CK54">
        <v>0</v>
      </c>
      <c r="CM54">
        <v>0</v>
      </c>
      <c r="CN54">
        <v>0</v>
      </c>
      <c r="CP54" t="s">
        <v>149</v>
      </c>
      <c r="CQ54">
        <v>0</v>
      </c>
      <c r="CR54">
        <v>0</v>
      </c>
      <c r="CS54">
        <v>0</v>
      </c>
      <c r="CT54">
        <v>0</v>
      </c>
    </row>
    <row r="55" spans="1:98" x14ac:dyDescent="0.35">
      <c r="A55" t="s">
        <v>144</v>
      </c>
      <c r="B55" t="s">
        <v>63</v>
      </c>
      <c r="C55" s="9">
        <v>3</v>
      </c>
      <c r="CJ55">
        <v>0</v>
      </c>
      <c r="CK55">
        <v>0</v>
      </c>
      <c r="CM55">
        <v>0</v>
      </c>
      <c r="CN55">
        <v>0</v>
      </c>
      <c r="CP55" t="s">
        <v>149</v>
      </c>
      <c r="CQ55">
        <v>0</v>
      </c>
      <c r="CR55">
        <v>0</v>
      </c>
      <c r="CS55">
        <v>0</v>
      </c>
      <c r="CT55">
        <v>0</v>
      </c>
    </row>
    <row r="56" spans="1:98" x14ac:dyDescent="0.35">
      <c r="A56" t="s">
        <v>144</v>
      </c>
      <c r="B56" t="s">
        <v>63</v>
      </c>
      <c r="C56" s="9">
        <v>4</v>
      </c>
      <c r="CJ56">
        <v>0</v>
      </c>
      <c r="CK56">
        <v>0</v>
      </c>
      <c r="CM56">
        <v>0</v>
      </c>
      <c r="CN56">
        <v>0</v>
      </c>
      <c r="CP56" t="s">
        <v>149</v>
      </c>
      <c r="CQ56">
        <v>0</v>
      </c>
      <c r="CR56">
        <v>0</v>
      </c>
      <c r="CS56">
        <v>0</v>
      </c>
      <c r="CT56">
        <v>0</v>
      </c>
    </row>
    <row r="57" spans="1:98" x14ac:dyDescent="0.35">
      <c r="A57" t="s">
        <v>150</v>
      </c>
      <c r="D57" t="s">
        <v>79</v>
      </c>
      <c r="E57" t="s">
        <v>79</v>
      </c>
      <c r="F57" t="s">
        <v>79</v>
      </c>
      <c r="G57" t="s">
        <v>79</v>
      </c>
      <c r="H57" t="s">
        <v>79</v>
      </c>
      <c r="I57" s="9" t="s">
        <v>151</v>
      </c>
      <c r="J57" s="9" t="s">
        <v>151</v>
      </c>
      <c r="K57" s="9" t="s">
        <v>151</v>
      </c>
      <c r="L57" s="9" t="s">
        <v>151</v>
      </c>
      <c r="M57" s="9" t="s">
        <v>151</v>
      </c>
      <c r="S57" t="s">
        <v>67</v>
      </c>
      <c r="T57" t="s">
        <v>67</v>
      </c>
      <c r="U57" t="s">
        <v>53</v>
      </c>
      <c r="V57" t="s">
        <v>53</v>
      </c>
      <c r="W57" t="s">
        <v>53</v>
      </c>
      <c r="X57" t="s">
        <v>52</v>
      </c>
      <c r="Y57" t="s">
        <v>52</v>
      </c>
      <c r="Z57" t="s">
        <v>52</v>
      </c>
      <c r="AA57" t="s">
        <v>52</v>
      </c>
      <c r="AB57" t="s">
        <v>52</v>
      </c>
      <c r="AC57" s="9" t="s">
        <v>152</v>
      </c>
      <c r="AD57" s="9" t="s">
        <v>152</v>
      </c>
      <c r="AE57" s="9" t="s">
        <v>152</v>
      </c>
      <c r="AF57" s="9" t="s">
        <v>152</v>
      </c>
      <c r="AG57" s="9" t="s">
        <v>152</v>
      </c>
      <c r="AH57" s="1">
        <v>44772</v>
      </c>
      <c r="AI57" s="1">
        <v>44772</v>
      </c>
      <c r="AJ57" s="1">
        <v>44772</v>
      </c>
      <c r="AK57" s="1">
        <v>44772</v>
      </c>
      <c r="AL57" s="1">
        <v>44772</v>
      </c>
      <c r="AM57" t="s">
        <v>53</v>
      </c>
      <c r="AN57" t="s">
        <v>53</v>
      </c>
      <c r="AO57" t="s">
        <v>53</v>
      </c>
      <c r="AP57" t="s">
        <v>53</v>
      </c>
      <c r="AQ57" t="s">
        <v>53</v>
      </c>
      <c r="BG57" t="s">
        <v>69</v>
      </c>
      <c r="BH57" t="s">
        <v>54</v>
      </c>
      <c r="BI57" t="s">
        <v>69</v>
      </c>
      <c r="BJ57" t="s">
        <v>69</v>
      </c>
      <c r="BK57" t="s">
        <v>134</v>
      </c>
      <c r="BL57" t="s">
        <v>52</v>
      </c>
      <c r="BM57" t="s">
        <v>55</v>
      </c>
      <c r="BO57" t="s">
        <v>52</v>
      </c>
      <c r="BP57" t="s">
        <v>56</v>
      </c>
      <c r="BQ57" t="s">
        <v>72</v>
      </c>
      <c r="BR57" t="s">
        <v>57</v>
      </c>
      <c r="BS57" t="s">
        <v>57</v>
      </c>
      <c r="BT57" t="s">
        <v>57</v>
      </c>
      <c r="BU57" t="s">
        <v>59</v>
      </c>
      <c r="BV57" t="s">
        <v>53</v>
      </c>
      <c r="BX57" t="s">
        <v>61</v>
      </c>
      <c r="BZ57" t="s">
        <v>52</v>
      </c>
      <c r="CB57" t="s">
        <v>58</v>
      </c>
      <c r="CC57" t="s">
        <v>57</v>
      </c>
      <c r="CD57" t="s">
        <v>59</v>
      </c>
      <c r="CE57" t="s">
        <v>59</v>
      </c>
      <c r="CF57" t="s">
        <v>59</v>
      </c>
      <c r="CH57" t="s">
        <v>52</v>
      </c>
      <c r="CI57" t="s">
        <v>153</v>
      </c>
    </row>
    <row r="58" spans="1:98" x14ac:dyDescent="0.35">
      <c r="A58" t="s">
        <v>150</v>
      </c>
      <c r="B58" t="s">
        <v>63</v>
      </c>
      <c r="C58" s="9">
        <v>1</v>
      </c>
      <c r="CJ58">
        <v>0</v>
      </c>
      <c r="CK58">
        <v>0</v>
      </c>
      <c r="CM58">
        <v>0</v>
      </c>
      <c r="CN58">
        <v>0</v>
      </c>
      <c r="CP58">
        <v>0</v>
      </c>
      <c r="CQ58">
        <v>0</v>
      </c>
      <c r="CR58">
        <v>0</v>
      </c>
      <c r="CS58">
        <v>0</v>
      </c>
      <c r="CT58">
        <v>0</v>
      </c>
    </row>
    <row r="59" spans="1:98" x14ac:dyDescent="0.35">
      <c r="A59" t="s">
        <v>150</v>
      </c>
      <c r="B59" t="s">
        <v>63</v>
      </c>
      <c r="C59" s="9">
        <v>2</v>
      </c>
      <c r="CJ59">
        <v>0</v>
      </c>
      <c r="CK59">
        <v>0</v>
      </c>
      <c r="CM59">
        <v>0</v>
      </c>
      <c r="CN59">
        <v>0</v>
      </c>
      <c r="CP59">
        <v>0</v>
      </c>
      <c r="CQ59">
        <v>0</v>
      </c>
      <c r="CR59">
        <v>0</v>
      </c>
      <c r="CS59">
        <v>0</v>
      </c>
      <c r="CT59">
        <v>0</v>
      </c>
    </row>
    <row r="60" spans="1:98" x14ac:dyDescent="0.35">
      <c r="A60" t="s">
        <v>150</v>
      </c>
      <c r="B60" t="s">
        <v>63</v>
      </c>
      <c r="C60" s="9">
        <v>3</v>
      </c>
      <c r="CJ60">
        <v>130</v>
      </c>
      <c r="CK60">
        <v>73530</v>
      </c>
      <c r="CL60">
        <v>0.17679858600000001</v>
      </c>
      <c r="CM60">
        <v>7934</v>
      </c>
      <c r="CN60">
        <v>72107</v>
      </c>
      <c r="CO60">
        <v>11.003092629999999</v>
      </c>
      <c r="CP60" t="s">
        <v>68</v>
      </c>
      <c r="CQ60">
        <v>0</v>
      </c>
      <c r="CR60">
        <v>0</v>
      </c>
      <c r="CS60">
        <v>1</v>
      </c>
      <c r="CT60">
        <v>1</v>
      </c>
    </row>
    <row r="61" spans="1:98" x14ac:dyDescent="0.35">
      <c r="A61" t="s">
        <v>154</v>
      </c>
      <c r="D61" t="s">
        <v>155</v>
      </c>
      <c r="E61" t="s">
        <v>155</v>
      </c>
      <c r="F61" t="s">
        <v>155</v>
      </c>
      <c r="G61" t="s">
        <v>88</v>
      </c>
      <c r="H61" t="s">
        <v>155</v>
      </c>
      <c r="I61" s="9">
        <v>7.31</v>
      </c>
      <c r="J61" s="9">
        <v>7.31</v>
      </c>
      <c r="K61" s="9">
        <v>7.31</v>
      </c>
      <c r="L61" s="9">
        <v>7.31</v>
      </c>
      <c r="M61" s="9">
        <v>7.31</v>
      </c>
      <c r="N61" t="s">
        <v>156</v>
      </c>
      <c r="O61" t="s">
        <v>156</v>
      </c>
      <c r="P61" t="s">
        <v>156</v>
      </c>
      <c r="Q61" t="s">
        <v>156</v>
      </c>
      <c r="R61" t="s">
        <v>156</v>
      </c>
      <c r="S61" t="s">
        <v>52</v>
      </c>
      <c r="T61" t="s">
        <v>53</v>
      </c>
      <c r="U61" t="s">
        <v>53</v>
      </c>
      <c r="V61" t="s">
        <v>53</v>
      </c>
      <c r="W61" t="s">
        <v>53</v>
      </c>
      <c r="X61" t="s">
        <v>53</v>
      </c>
      <c r="Y61" t="s">
        <v>53</v>
      </c>
      <c r="Z61" t="s">
        <v>53</v>
      </c>
      <c r="AA61" t="s">
        <v>53</v>
      </c>
      <c r="AB61" t="s">
        <v>53</v>
      </c>
      <c r="AM61" t="s">
        <v>53</v>
      </c>
      <c r="AN61" t="s">
        <v>53</v>
      </c>
      <c r="AO61" t="s">
        <v>53</v>
      </c>
      <c r="AP61" t="s">
        <v>53</v>
      </c>
      <c r="AQ61" t="s">
        <v>53</v>
      </c>
      <c r="BG61" t="s">
        <v>69</v>
      </c>
      <c r="BH61" t="s">
        <v>70</v>
      </c>
      <c r="BI61" t="s">
        <v>70</v>
      </c>
      <c r="BJ61" t="s">
        <v>70</v>
      </c>
      <c r="BK61" t="s">
        <v>70</v>
      </c>
      <c r="BL61" t="s">
        <v>52</v>
      </c>
      <c r="BM61" t="s">
        <v>55</v>
      </c>
      <c r="BO61" t="s">
        <v>52</v>
      </c>
      <c r="BP61" t="s">
        <v>56</v>
      </c>
      <c r="BQ61" t="s">
        <v>114</v>
      </c>
      <c r="BR61" t="s">
        <v>57</v>
      </c>
      <c r="BS61" t="s">
        <v>57</v>
      </c>
      <c r="BT61" t="s">
        <v>57</v>
      </c>
      <c r="BU61" t="s">
        <v>59</v>
      </c>
      <c r="BV61" t="s">
        <v>52</v>
      </c>
      <c r="BY61" t="s">
        <v>58</v>
      </c>
      <c r="BZ61" t="s">
        <v>52</v>
      </c>
      <c r="CB61" t="s">
        <v>58</v>
      </c>
      <c r="CC61" t="s">
        <v>59</v>
      </c>
      <c r="CD61" t="s">
        <v>59</v>
      </c>
      <c r="CE61" t="s">
        <v>59</v>
      </c>
      <c r="CF61" t="s">
        <v>57</v>
      </c>
      <c r="CG61" t="s">
        <v>156</v>
      </c>
      <c r="CH61" t="s">
        <v>52</v>
      </c>
      <c r="CI61" t="s">
        <v>157</v>
      </c>
    </row>
    <row r="62" spans="1:98" x14ac:dyDescent="0.35">
      <c r="A62" t="s">
        <v>154</v>
      </c>
      <c r="B62" t="s">
        <v>63</v>
      </c>
      <c r="C62" s="9">
        <v>1</v>
      </c>
      <c r="CJ62">
        <v>739</v>
      </c>
      <c r="CK62">
        <v>57194</v>
      </c>
      <c r="CL62">
        <v>1.2920935760000001</v>
      </c>
      <c r="CM62">
        <v>736</v>
      </c>
      <c r="CN62">
        <v>57194</v>
      </c>
      <c r="CO62">
        <v>1.286848271</v>
      </c>
      <c r="CP62" t="s">
        <v>158</v>
      </c>
      <c r="CQ62">
        <v>1</v>
      </c>
      <c r="CR62">
        <v>0</v>
      </c>
      <c r="CS62">
        <v>0</v>
      </c>
      <c r="CT62">
        <v>0</v>
      </c>
    </row>
    <row r="63" spans="1:98" x14ac:dyDescent="0.35">
      <c r="A63" t="s">
        <v>154</v>
      </c>
      <c r="B63" t="s">
        <v>63</v>
      </c>
      <c r="C63" s="9">
        <v>2</v>
      </c>
      <c r="CK63">
        <v>86288</v>
      </c>
      <c r="CN63">
        <v>86288</v>
      </c>
      <c r="CP63" t="s">
        <v>159</v>
      </c>
      <c r="CQ63">
        <v>1</v>
      </c>
      <c r="CR63">
        <v>0</v>
      </c>
      <c r="CS63">
        <v>0</v>
      </c>
      <c r="CT63">
        <v>0</v>
      </c>
    </row>
    <row r="64" spans="1:98" x14ac:dyDescent="0.35">
      <c r="A64" t="s">
        <v>154</v>
      </c>
      <c r="B64" t="s">
        <v>63</v>
      </c>
      <c r="C64" s="9">
        <v>3</v>
      </c>
      <c r="CJ64">
        <v>66170</v>
      </c>
      <c r="CK64">
        <v>90688</v>
      </c>
      <c r="CL64">
        <v>72.964449540000004</v>
      </c>
      <c r="CM64">
        <v>66896</v>
      </c>
      <c r="CN64">
        <v>92721</v>
      </c>
      <c r="CO64">
        <v>72.147625669999996</v>
      </c>
      <c r="CP64" t="s">
        <v>160</v>
      </c>
      <c r="CQ64">
        <v>0</v>
      </c>
      <c r="CR64">
        <v>0</v>
      </c>
      <c r="CS64">
        <v>1</v>
      </c>
      <c r="CT64">
        <v>1</v>
      </c>
    </row>
    <row r="65" spans="1:98" x14ac:dyDescent="0.35">
      <c r="A65" t="s">
        <v>161</v>
      </c>
      <c r="D65" t="s">
        <v>145</v>
      </c>
      <c r="E65" t="s">
        <v>145</v>
      </c>
      <c r="F65" t="s">
        <v>145</v>
      </c>
      <c r="G65" t="s">
        <v>145</v>
      </c>
      <c r="H65" t="s">
        <v>145</v>
      </c>
      <c r="I65" s="9">
        <v>3.7</v>
      </c>
      <c r="J65" s="9">
        <v>3.7</v>
      </c>
      <c r="K65" s="9">
        <v>3.7</v>
      </c>
      <c r="L65" s="9">
        <v>3.7</v>
      </c>
      <c r="M65" s="9">
        <v>3.7</v>
      </c>
      <c r="S65" t="s">
        <v>52</v>
      </c>
      <c r="T65" t="s">
        <v>52</v>
      </c>
      <c r="U65" t="s">
        <v>52</v>
      </c>
      <c r="V65" t="s">
        <v>52</v>
      </c>
      <c r="W65" t="s">
        <v>52</v>
      </c>
      <c r="X65" t="s">
        <v>53</v>
      </c>
      <c r="Y65" t="s">
        <v>53</v>
      </c>
      <c r="Z65" t="s">
        <v>53</v>
      </c>
      <c r="AA65" t="s">
        <v>53</v>
      </c>
      <c r="AB65" t="s">
        <v>53</v>
      </c>
      <c r="AM65" t="s">
        <v>53</v>
      </c>
      <c r="AN65" t="s">
        <v>53</v>
      </c>
      <c r="AO65" t="s">
        <v>53</v>
      </c>
      <c r="AP65" t="s">
        <v>53</v>
      </c>
      <c r="AQ65" t="s">
        <v>53</v>
      </c>
      <c r="BG65" t="s">
        <v>54</v>
      </c>
      <c r="BH65" t="s">
        <v>54</v>
      </c>
      <c r="BI65" t="s">
        <v>54</v>
      </c>
      <c r="BJ65" t="s">
        <v>54</v>
      </c>
      <c r="BK65" t="s">
        <v>54</v>
      </c>
      <c r="BL65" t="s">
        <v>52</v>
      </c>
      <c r="BM65" t="s">
        <v>55</v>
      </c>
      <c r="BO65" t="s">
        <v>52</v>
      </c>
      <c r="BP65" t="s">
        <v>56</v>
      </c>
      <c r="BQ65" t="s">
        <v>56</v>
      </c>
      <c r="BR65" t="s">
        <v>57</v>
      </c>
      <c r="BS65" t="s">
        <v>57</v>
      </c>
      <c r="BT65" t="s">
        <v>57</v>
      </c>
      <c r="BU65" t="s">
        <v>59</v>
      </c>
      <c r="BV65" t="s">
        <v>52</v>
      </c>
      <c r="BY65" t="s">
        <v>58</v>
      </c>
      <c r="BZ65" t="s">
        <v>52</v>
      </c>
      <c r="CB65" t="s">
        <v>58</v>
      </c>
      <c r="CC65" t="s">
        <v>59</v>
      </c>
      <c r="CD65" t="s">
        <v>59</v>
      </c>
      <c r="CE65" t="s">
        <v>59</v>
      </c>
      <c r="CF65" t="s">
        <v>57</v>
      </c>
      <c r="CG65" t="s">
        <v>162</v>
      </c>
      <c r="CH65" t="s">
        <v>52</v>
      </c>
      <c r="CI65" t="s">
        <v>163</v>
      </c>
    </row>
    <row r="66" spans="1:98" x14ac:dyDescent="0.35">
      <c r="A66" t="s">
        <v>161</v>
      </c>
      <c r="B66" t="s">
        <v>63</v>
      </c>
      <c r="C66" s="9">
        <v>1</v>
      </c>
      <c r="CJ66">
        <v>343169</v>
      </c>
      <c r="CK66">
        <v>436175</v>
      </c>
      <c r="CL66">
        <v>78.676907200000002</v>
      </c>
      <c r="CM66">
        <v>343200</v>
      </c>
      <c r="CN66">
        <v>436175</v>
      </c>
      <c r="CO66">
        <v>78.684014439999999</v>
      </c>
      <c r="CP66" t="s">
        <v>164</v>
      </c>
      <c r="CQ66">
        <v>5</v>
      </c>
      <c r="CR66">
        <v>0</v>
      </c>
      <c r="CS66">
        <v>524</v>
      </c>
      <c r="CT66">
        <v>0</v>
      </c>
    </row>
    <row r="67" spans="1:98" x14ac:dyDescent="0.35">
      <c r="A67" t="s">
        <v>161</v>
      </c>
      <c r="B67" t="s">
        <v>63</v>
      </c>
      <c r="C67" s="9">
        <v>2</v>
      </c>
      <c r="CJ67">
        <v>1091889</v>
      </c>
      <c r="CK67">
        <v>1681398</v>
      </c>
      <c r="CL67">
        <v>64.939354039999998</v>
      </c>
      <c r="CM67">
        <v>1428903</v>
      </c>
      <c r="CN67">
        <v>1681398</v>
      </c>
      <c r="CO67">
        <v>84.983031980000007</v>
      </c>
      <c r="CP67" t="s">
        <v>165</v>
      </c>
    </row>
    <row r="68" spans="1:98" x14ac:dyDescent="0.35">
      <c r="A68" t="s">
        <v>161</v>
      </c>
      <c r="B68" t="s">
        <v>63</v>
      </c>
      <c r="C68" s="9">
        <v>3</v>
      </c>
      <c r="CJ68">
        <v>742683</v>
      </c>
      <c r="CK68">
        <v>878369</v>
      </c>
      <c r="CL68">
        <v>84.552505839999995</v>
      </c>
      <c r="CM68">
        <v>742683</v>
      </c>
      <c r="CN68">
        <v>878369</v>
      </c>
      <c r="CO68">
        <v>84.552505839999995</v>
      </c>
      <c r="CP68" t="s">
        <v>166</v>
      </c>
      <c r="CQ68">
        <v>5</v>
      </c>
      <c r="CR68">
        <v>1</v>
      </c>
      <c r="CS68">
        <v>524</v>
      </c>
      <c r="CT68">
        <v>1</v>
      </c>
    </row>
    <row r="69" spans="1:98" x14ac:dyDescent="0.35">
      <c r="A69" t="s">
        <v>167</v>
      </c>
      <c r="D69" t="s">
        <v>50</v>
      </c>
      <c r="E69" t="s">
        <v>50</v>
      </c>
      <c r="F69" t="s">
        <v>50</v>
      </c>
      <c r="G69" t="s">
        <v>50</v>
      </c>
      <c r="H69" t="s">
        <v>50</v>
      </c>
      <c r="I69" s="9">
        <v>12.9</v>
      </c>
      <c r="J69" s="9">
        <v>12.9</v>
      </c>
      <c r="K69" s="9">
        <v>12.9</v>
      </c>
      <c r="L69" s="9">
        <v>12.9</v>
      </c>
      <c r="M69" s="9">
        <v>12.9</v>
      </c>
      <c r="S69" t="s">
        <v>67</v>
      </c>
      <c r="T69" t="s">
        <v>67</v>
      </c>
      <c r="U69" t="s">
        <v>67</v>
      </c>
      <c r="V69" t="s">
        <v>67</v>
      </c>
      <c r="W69" t="s">
        <v>67</v>
      </c>
      <c r="X69" t="s">
        <v>53</v>
      </c>
      <c r="Y69" t="s">
        <v>53</v>
      </c>
      <c r="Z69" t="s">
        <v>53</v>
      </c>
      <c r="AA69" t="s">
        <v>53</v>
      </c>
      <c r="AB69" t="s">
        <v>53</v>
      </c>
      <c r="AM69" t="s">
        <v>53</v>
      </c>
      <c r="AN69" t="s">
        <v>53</v>
      </c>
      <c r="AO69" t="s">
        <v>53</v>
      </c>
      <c r="AP69" t="s">
        <v>53</v>
      </c>
      <c r="AQ69" t="s">
        <v>53</v>
      </c>
      <c r="BG69" t="s">
        <v>69</v>
      </c>
      <c r="BH69" t="s">
        <v>54</v>
      </c>
      <c r="BI69" t="s">
        <v>54</v>
      </c>
      <c r="BJ69" t="s">
        <v>54</v>
      </c>
      <c r="BK69" t="s">
        <v>54</v>
      </c>
      <c r="BL69" t="s">
        <v>52</v>
      </c>
      <c r="BM69" t="s">
        <v>55</v>
      </c>
      <c r="BO69" t="s">
        <v>52</v>
      </c>
      <c r="BP69" t="s">
        <v>56</v>
      </c>
      <c r="BQ69" t="s">
        <v>56</v>
      </c>
      <c r="BR69" t="s">
        <v>59</v>
      </c>
      <c r="BS69" t="s">
        <v>59</v>
      </c>
      <c r="BT69" t="s">
        <v>59</v>
      </c>
      <c r="BU69" t="s">
        <v>57</v>
      </c>
      <c r="BV69" t="s">
        <v>61</v>
      </c>
      <c r="BW69" t="s">
        <v>168</v>
      </c>
      <c r="BZ69" t="s">
        <v>52</v>
      </c>
      <c r="CB69" t="s">
        <v>58</v>
      </c>
      <c r="CC69" t="s">
        <v>59</v>
      </c>
      <c r="CD69" t="s">
        <v>57</v>
      </c>
      <c r="CE69" t="s">
        <v>59</v>
      </c>
      <c r="CF69" t="s">
        <v>59</v>
      </c>
      <c r="CH69" t="s">
        <v>52</v>
      </c>
      <c r="CI69" t="s">
        <v>169</v>
      </c>
    </row>
    <row r="70" spans="1:98" x14ac:dyDescent="0.35">
      <c r="A70" t="s">
        <v>167</v>
      </c>
      <c r="B70" t="s">
        <v>63</v>
      </c>
      <c r="C70" s="9">
        <v>2</v>
      </c>
      <c r="CJ70">
        <v>2506</v>
      </c>
      <c r="CK70">
        <v>20431</v>
      </c>
      <c r="CL70">
        <v>12.265674710000001</v>
      </c>
      <c r="CM70">
        <v>0</v>
      </c>
      <c r="CN70">
        <v>20431</v>
      </c>
      <c r="CO70">
        <v>0</v>
      </c>
      <c r="CP70" t="s">
        <v>170</v>
      </c>
      <c r="CQ70">
        <v>1</v>
      </c>
      <c r="CR70">
        <v>0</v>
      </c>
      <c r="CS70">
        <v>25</v>
      </c>
      <c r="CT70">
        <v>0</v>
      </c>
    </row>
    <row r="71" spans="1:98" x14ac:dyDescent="0.35">
      <c r="A71" t="s">
        <v>171</v>
      </c>
      <c r="D71" t="s">
        <v>79</v>
      </c>
      <c r="E71" t="s">
        <v>79</v>
      </c>
      <c r="F71" t="s">
        <v>79</v>
      </c>
      <c r="G71" t="s">
        <v>79</v>
      </c>
      <c r="H71" t="s">
        <v>79</v>
      </c>
      <c r="I71" s="9">
        <v>12.1</v>
      </c>
      <c r="J71" s="9">
        <v>12.1</v>
      </c>
      <c r="K71" s="9">
        <v>12.1</v>
      </c>
      <c r="L71" s="9">
        <v>12.1</v>
      </c>
      <c r="M71" s="9">
        <v>12.1</v>
      </c>
      <c r="S71" t="s">
        <v>52</v>
      </c>
      <c r="T71" t="s">
        <v>52</v>
      </c>
      <c r="U71" t="s">
        <v>52</v>
      </c>
      <c r="V71" t="s">
        <v>52</v>
      </c>
      <c r="W71" t="s">
        <v>52</v>
      </c>
      <c r="X71" t="s">
        <v>53</v>
      </c>
      <c r="Y71" t="s">
        <v>53</v>
      </c>
      <c r="Z71" t="s">
        <v>53</v>
      </c>
      <c r="AA71" t="s">
        <v>53</v>
      </c>
      <c r="AB71" t="s">
        <v>53</v>
      </c>
      <c r="AM71" t="s">
        <v>52</v>
      </c>
      <c r="AN71" t="s">
        <v>52</v>
      </c>
      <c r="AO71" t="s">
        <v>52</v>
      </c>
      <c r="AP71" t="s">
        <v>52</v>
      </c>
      <c r="AQ71" t="s">
        <v>52</v>
      </c>
      <c r="AR71" t="s">
        <v>50</v>
      </c>
      <c r="AS71" t="s">
        <v>50</v>
      </c>
      <c r="AT71" t="s">
        <v>50</v>
      </c>
      <c r="AU71" t="s">
        <v>50</v>
      </c>
      <c r="AV71" t="s">
        <v>50</v>
      </c>
      <c r="BL71" t="s">
        <v>52</v>
      </c>
      <c r="BM71" t="s">
        <v>103</v>
      </c>
      <c r="BO71" t="s">
        <v>52</v>
      </c>
      <c r="BP71" t="s">
        <v>104</v>
      </c>
      <c r="BQ71" t="s">
        <v>104</v>
      </c>
      <c r="BR71" t="s">
        <v>57</v>
      </c>
      <c r="BS71" t="s">
        <v>57</v>
      </c>
      <c r="BT71" t="s">
        <v>59</v>
      </c>
      <c r="BU71" t="s">
        <v>59</v>
      </c>
      <c r="BV71" t="s">
        <v>52</v>
      </c>
      <c r="BY71" t="s">
        <v>93</v>
      </c>
      <c r="BZ71" t="s">
        <v>52</v>
      </c>
      <c r="CB71" t="s">
        <v>93</v>
      </c>
      <c r="CC71" t="s">
        <v>57</v>
      </c>
      <c r="CD71" t="s">
        <v>59</v>
      </c>
      <c r="CE71" t="s">
        <v>59</v>
      </c>
      <c r="CF71" t="s">
        <v>59</v>
      </c>
      <c r="CH71" t="s">
        <v>52</v>
      </c>
      <c r="CI71" t="s">
        <v>172</v>
      </c>
    </row>
    <row r="72" spans="1:98" x14ac:dyDescent="0.35">
      <c r="A72" t="s">
        <v>171</v>
      </c>
      <c r="B72" t="s">
        <v>63</v>
      </c>
      <c r="C72" s="9">
        <v>1</v>
      </c>
      <c r="CJ72">
        <v>121013</v>
      </c>
      <c r="CK72">
        <v>121410</v>
      </c>
      <c r="CL72">
        <v>99.673008809999999</v>
      </c>
      <c r="CM72">
        <v>121001</v>
      </c>
      <c r="CN72">
        <v>121384</v>
      </c>
      <c r="CO72">
        <v>99.684472420000006</v>
      </c>
      <c r="CP72" t="s">
        <v>173</v>
      </c>
      <c r="CQ72">
        <v>0</v>
      </c>
      <c r="CR72">
        <v>0</v>
      </c>
      <c r="CS72">
        <v>475</v>
      </c>
      <c r="CT72">
        <v>3</v>
      </c>
    </row>
    <row r="73" spans="1:98" x14ac:dyDescent="0.35">
      <c r="A73" t="s">
        <v>171</v>
      </c>
      <c r="B73" t="s">
        <v>63</v>
      </c>
      <c r="C73" s="9">
        <v>2</v>
      </c>
      <c r="CJ73">
        <v>78766</v>
      </c>
      <c r="CK73">
        <v>79086</v>
      </c>
      <c r="CL73">
        <v>99.59537718</v>
      </c>
      <c r="CM73">
        <v>78758</v>
      </c>
      <c r="CN73">
        <v>79077</v>
      </c>
      <c r="CO73">
        <v>99.596595719999996</v>
      </c>
      <c r="CP73" t="s">
        <v>174</v>
      </c>
      <c r="CQ73">
        <v>0</v>
      </c>
      <c r="CR73">
        <v>0</v>
      </c>
      <c r="CS73">
        <v>475</v>
      </c>
      <c r="CT73">
        <v>3</v>
      </c>
    </row>
    <row r="74" spans="1:98" x14ac:dyDescent="0.35">
      <c r="A74" t="s">
        <v>171</v>
      </c>
      <c r="B74" t="s">
        <v>63</v>
      </c>
      <c r="C74" s="9">
        <v>3</v>
      </c>
      <c r="CJ74">
        <v>28636</v>
      </c>
      <c r="CK74">
        <v>28754</v>
      </c>
      <c r="CL74">
        <v>99.589622309999996</v>
      </c>
      <c r="CM74">
        <v>28634</v>
      </c>
      <c r="CN74">
        <v>28752</v>
      </c>
      <c r="CO74">
        <v>99.589593769999993</v>
      </c>
      <c r="CP74" t="s">
        <v>79</v>
      </c>
      <c r="CQ74">
        <v>0</v>
      </c>
      <c r="CR74">
        <v>0</v>
      </c>
      <c r="CS74">
        <v>487</v>
      </c>
      <c r="CT74">
        <v>487</v>
      </c>
    </row>
    <row r="75" spans="1:98" x14ac:dyDescent="0.35">
      <c r="A75" t="s">
        <v>175</v>
      </c>
      <c r="D75" t="s">
        <v>79</v>
      </c>
      <c r="E75" t="s">
        <v>79</v>
      </c>
      <c r="F75" t="s">
        <v>79</v>
      </c>
      <c r="G75" t="s">
        <v>79</v>
      </c>
      <c r="H75" t="s">
        <v>79</v>
      </c>
      <c r="I75" s="9">
        <v>11</v>
      </c>
      <c r="J75" s="9">
        <v>11</v>
      </c>
      <c r="K75" s="9">
        <v>11</v>
      </c>
      <c r="L75" s="9">
        <v>11</v>
      </c>
      <c r="M75" s="9">
        <v>11</v>
      </c>
      <c r="S75" t="s">
        <v>67</v>
      </c>
      <c r="T75" t="s">
        <v>52</v>
      </c>
      <c r="U75" t="s">
        <v>67</v>
      </c>
      <c r="V75" t="s">
        <v>52</v>
      </c>
      <c r="W75" t="s">
        <v>68</v>
      </c>
      <c r="X75" t="s">
        <v>52</v>
      </c>
      <c r="Y75" t="s">
        <v>52</v>
      </c>
      <c r="Z75" t="s">
        <v>52</v>
      </c>
      <c r="AA75" t="s">
        <v>52</v>
      </c>
      <c r="AB75" t="s">
        <v>52</v>
      </c>
      <c r="AC75" s="9">
        <v>12</v>
      </c>
      <c r="AD75" s="9">
        <v>12</v>
      </c>
      <c r="AE75" s="9">
        <v>12</v>
      </c>
      <c r="AF75" s="9">
        <v>12</v>
      </c>
      <c r="AG75" s="9">
        <v>12</v>
      </c>
      <c r="AH75" s="1">
        <v>45047</v>
      </c>
      <c r="AI75" s="1">
        <v>45047</v>
      </c>
      <c r="AJ75" s="1">
        <v>45047</v>
      </c>
      <c r="AK75" s="1">
        <v>45047</v>
      </c>
      <c r="AL75" s="1">
        <v>45047</v>
      </c>
      <c r="AM75" t="s">
        <v>53</v>
      </c>
      <c r="AN75" t="s">
        <v>53</v>
      </c>
      <c r="AO75" t="s">
        <v>53</v>
      </c>
      <c r="AP75" t="s">
        <v>53</v>
      </c>
      <c r="AQ75" t="s">
        <v>53</v>
      </c>
      <c r="BG75" t="s">
        <v>69</v>
      </c>
      <c r="BH75" t="s">
        <v>54</v>
      </c>
      <c r="BI75" t="s">
        <v>54</v>
      </c>
      <c r="BJ75" t="s">
        <v>54</v>
      </c>
      <c r="BK75" t="s">
        <v>134</v>
      </c>
      <c r="BL75" t="s">
        <v>52</v>
      </c>
      <c r="BM75" t="s">
        <v>55</v>
      </c>
      <c r="BO75" t="s">
        <v>52</v>
      </c>
      <c r="BP75" t="s">
        <v>56</v>
      </c>
      <c r="BQ75" t="s">
        <v>56</v>
      </c>
      <c r="BR75" t="s">
        <v>57</v>
      </c>
      <c r="BS75" t="s">
        <v>57</v>
      </c>
      <c r="BT75" t="s">
        <v>59</v>
      </c>
      <c r="BU75" t="s">
        <v>59</v>
      </c>
      <c r="BV75" t="s">
        <v>52</v>
      </c>
      <c r="BY75" t="s">
        <v>176</v>
      </c>
      <c r="BZ75" t="s">
        <v>52</v>
      </c>
      <c r="CB75" t="s">
        <v>58</v>
      </c>
      <c r="CC75" t="s">
        <v>59</v>
      </c>
      <c r="CD75" t="s">
        <v>59</v>
      </c>
      <c r="CE75" t="s">
        <v>59</v>
      </c>
      <c r="CF75" t="s">
        <v>57</v>
      </c>
      <c r="CG75" t="s">
        <v>177</v>
      </c>
      <c r="CH75" t="s">
        <v>52</v>
      </c>
      <c r="CI75" t="s">
        <v>178</v>
      </c>
    </row>
    <row r="76" spans="1:98" x14ac:dyDescent="0.35">
      <c r="A76" t="s">
        <v>175</v>
      </c>
      <c r="B76" t="s">
        <v>63</v>
      </c>
      <c r="C76" s="9">
        <v>1</v>
      </c>
      <c r="CJ76">
        <v>142107</v>
      </c>
      <c r="CK76">
        <v>142160</v>
      </c>
      <c r="CL76">
        <v>99.96271806</v>
      </c>
      <c r="CM76">
        <v>139485</v>
      </c>
      <c r="CN76">
        <v>139535</v>
      </c>
      <c r="CO76">
        <v>99.964166700000007</v>
      </c>
      <c r="CQ76">
        <v>0</v>
      </c>
      <c r="CR76">
        <v>0</v>
      </c>
      <c r="CS76">
        <v>0</v>
      </c>
      <c r="CT76">
        <v>1</v>
      </c>
    </row>
    <row r="77" spans="1:98" x14ac:dyDescent="0.35">
      <c r="A77" t="s">
        <v>175</v>
      </c>
      <c r="B77" t="s">
        <v>63</v>
      </c>
      <c r="C77" s="9">
        <v>2</v>
      </c>
      <c r="CJ77">
        <v>142107</v>
      </c>
      <c r="CK77">
        <v>142160</v>
      </c>
      <c r="CL77">
        <v>99.96271806</v>
      </c>
      <c r="CM77">
        <v>139485</v>
      </c>
      <c r="CN77">
        <v>139535</v>
      </c>
      <c r="CO77">
        <v>99.964166700000007</v>
      </c>
      <c r="CQ77">
        <v>0</v>
      </c>
      <c r="CR77">
        <v>0</v>
      </c>
      <c r="CS77">
        <v>0</v>
      </c>
      <c r="CT77">
        <v>1</v>
      </c>
    </row>
    <row r="78" spans="1:98" x14ac:dyDescent="0.35">
      <c r="A78" t="s">
        <v>175</v>
      </c>
      <c r="B78" t="s">
        <v>63</v>
      </c>
      <c r="C78" s="9">
        <v>3</v>
      </c>
      <c r="CJ78">
        <v>441967</v>
      </c>
      <c r="CK78">
        <v>442625</v>
      </c>
      <c r="CL78">
        <v>99.851341430000005</v>
      </c>
      <c r="CM78">
        <v>426891</v>
      </c>
      <c r="CN78">
        <v>426891</v>
      </c>
      <c r="CO78">
        <v>100</v>
      </c>
      <c r="CP78" t="s">
        <v>179</v>
      </c>
      <c r="CR78">
        <v>0</v>
      </c>
      <c r="CT78">
        <v>1</v>
      </c>
    </row>
    <row r="79" spans="1:98" x14ac:dyDescent="0.35">
      <c r="A79" t="s">
        <v>180</v>
      </c>
      <c r="D79" t="s">
        <v>50</v>
      </c>
      <c r="E79" t="s">
        <v>50</v>
      </c>
      <c r="F79" t="s">
        <v>50</v>
      </c>
      <c r="G79" t="s">
        <v>50</v>
      </c>
      <c r="H79" t="s">
        <v>50</v>
      </c>
      <c r="I79" s="9">
        <v>12.8</v>
      </c>
      <c r="J79" s="9">
        <v>12.8</v>
      </c>
      <c r="K79" s="9">
        <v>12.8</v>
      </c>
      <c r="L79" s="9">
        <v>12.8</v>
      </c>
      <c r="M79" s="9">
        <v>12.8</v>
      </c>
      <c r="S79" t="s">
        <v>52</v>
      </c>
      <c r="T79" t="s">
        <v>52</v>
      </c>
      <c r="U79" t="s">
        <v>52</v>
      </c>
      <c r="V79" t="s">
        <v>52</v>
      </c>
      <c r="W79" t="s">
        <v>52</v>
      </c>
      <c r="X79" t="s">
        <v>52</v>
      </c>
      <c r="Y79" t="s">
        <v>52</v>
      </c>
      <c r="Z79" t="s">
        <v>52</v>
      </c>
      <c r="AA79" t="s">
        <v>52</v>
      </c>
      <c r="AB79" t="s">
        <v>52</v>
      </c>
      <c r="AC79" s="9">
        <v>13.2</v>
      </c>
      <c r="AD79" s="9">
        <v>13.2</v>
      </c>
      <c r="AE79" s="9">
        <v>13.2</v>
      </c>
      <c r="AF79" s="9">
        <v>13.2</v>
      </c>
      <c r="AG79" s="9">
        <v>13.2</v>
      </c>
      <c r="AH79" s="1">
        <v>44834</v>
      </c>
      <c r="AI79" s="1">
        <v>44834</v>
      </c>
      <c r="AJ79" s="1">
        <v>44834</v>
      </c>
      <c r="AK79" s="1">
        <v>44834</v>
      </c>
      <c r="AL79" s="1">
        <v>44834</v>
      </c>
      <c r="AM79" t="s">
        <v>53</v>
      </c>
      <c r="AN79" t="s">
        <v>53</v>
      </c>
      <c r="AO79" t="s">
        <v>53</v>
      </c>
      <c r="AP79" t="s">
        <v>53</v>
      </c>
      <c r="AQ79" t="s">
        <v>53</v>
      </c>
      <c r="BG79" t="s">
        <v>54</v>
      </c>
      <c r="BH79" t="s">
        <v>54</v>
      </c>
      <c r="BI79" t="s">
        <v>54</v>
      </c>
      <c r="BJ79" t="s">
        <v>54</v>
      </c>
      <c r="BK79" t="s">
        <v>54</v>
      </c>
      <c r="BL79" t="s">
        <v>52</v>
      </c>
      <c r="BM79" t="s">
        <v>55</v>
      </c>
      <c r="BO79" t="s">
        <v>52</v>
      </c>
      <c r="BP79" t="s">
        <v>56</v>
      </c>
      <c r="BQ79" t="s">
        <v>72</v>
      </c>
      <c r="BR79" t="s">
        <v>57</v>
      </c>
      <c r="BS79" t="s">
        <v>57</v>
      </c>
      <c r="BT79" t="s">
        <v>59</v>
      </c>
      <c r="BU79" t="s">
        <v>59</v>
      </c>
      <c r="BV79" t="s">
        <v>52</v>
      </c>
      <c r="BY79" t="s">
        <v>176</v>
      </c>
      <c r="BZ79" t="s">
        <v>52</v>
      </c>
      <c r="CB79" t="s">
        <v>58</v>
      </c>
      <c r="CC79" t="s">
        <v>57</v>
      </c>
      <c r="CD79" t="s">
        <v>57</v>
      </c>
      <c r="CE79" t="s">
        <v>59</v>
      </c>
      <c r="CF79" t="s">
        <v>57</v>
      </c>
      <c r="CG79" t="s">
        <v>181</v>
      </c>
      <c r="CH79" t="s">
        <v>52</v>
      </c>
      <c r="CI79" t="s">
        <v>182</v>
      </c>
    </row>
    <row r="80" spans="1:98" x14ac:dyDescent="0.35">
      <c r="A80" t="s">
        <v>180</v>
      </c>
      <c r="B80" t="s">
        <v>63</v>
      </c>
      <c r="C80" s="9">
        <v>1</v>
      </c>
      <c r="CJ80">
        <v>16249</v>
      </c>
      <c r="CK80">
        <v>84452</v>
      </c>
      <c r="CL80">
        <v>19.24051532</v>
      </c>
      <c r="CM80">
        <v>16251</v>
      </c>
      <c r="CN80">
        <v>83135</v>
      </c>
      <c r="CO80">
        <v>19.54772358</v>
      </c>
      <c r="CP80" t="s">
        <v>183</v>
      </c>
    </row>
    <row r="81" spans="1:98" x14ac:dyDescent="0.35">
      <c r="A81" t="s">
        <v>184</v>
      </c>
      <c r="D81" t="s">
        <v>88</v>
      </c>
      <c r="E81" t="s">
        <v>88</v>
      </c>
      <c r="F81" t="s">
        <v>88</v>
      </c>
      <c r="G81" t="s">
        <v>88</v>
      </c>
      <c r="H81" t="s">
        <v>88</v>
      </c>
      <c r="I81" s="9" t="s">
        <v>185</v>
      </c>
      <c r="J81" s="9" t="s">
        <v>185</v>
      </c>
      <c r="K81" s="9" t="s">
        <v>185</v>
      </c>
      <c r="L81" s="9" t="s">
        <v>185</v>
      </c>
      <c r="M81" s="9" t="s">
        <v>185</v>
      </c>
      <c r="N81" t="s">
        <v>186</v>
      </c>
      <c r="O81" t="s">
        <v>186</v>
      </c>
      <c r="P81" t="s">
        <v>186</v>
      </c>
      <c r="Q81" t="s">
        <v>186</v>
      </c>
      <c r="R81" t="s">
        <v>186</v>
      </c>
      <c r="S81" t="s">
        <v>53</v>
      </c>
      <c r="T81" t="s">
        <v>67</v>
      </c>
      <c r="U81" t="s">
        <v>53</v>
      </c>
      <c r="V81" t="s">
        <v>53</v>
      </c>
      <c r="W81" t="s">
        <v>68</v>
      </c>
      <c r="X81" t="s">
        <v>53</v>
      </c>
      <c r="Y81" t="s">
        <v>53</v>
      </c>
      <c r="Z81" t="s">
        <v>53</v>
      </c>
      <c r="AA81" t="s">
        <v>53</v>
      </c>
      <c r="AB81" t="s">
        <v>53</v>
      </c>
      <c r="AM81" t="s">
        <v>53</v>
      </c>
      <c r="AN81" t="s">
        <v>53</v>
      </c>
      <c r="AO81" t="s">
        <v>53</v>
      </c>
      <c r="AP81" t="s">
        <v>53</v>
      </c>
      <c r="AQ81" t="s">
        <v>53</v>
      </c>
      <c r="BG81" t="s">
        <v>54</v>
      </c>
      <c r="BH81" t="s">
        <v>54</v>
      </c>
      <c r="BI81" t="s">
        <v>54</v>
      </c>
      <c r="BJ81" t="s">
        <v>54</v>
      </c>
      <c r="BK81" t="s">
        <v>70</v>
      </c>
      <c r="BL81" t="s">
        <v>52</v>
      </c>
      <c r="BM81" t="s">
        <v>55</v>
      </c>
      <c r="BO81" t="s">
        <v>52</v>
      </c>
      <c r="BP81" t="s">
        <v>56</v>
      </c>
      <c r="BQ81" t="s">
        <v>56</v>
      </c>
      <c r="BR81" t="s">
        <v>57</v>
      </c>
      <c r="BS81" t="s">
        <v>57</v>
      </c>
      <c r="BT81" t="s">
        <v>57</v>
      </c>
      <c r="BU81" t="s">
        <v>59</v>
      </c>
      <c r="BV81" t="s">
        <v>53</v>
      </c>
      <c r="BX81" t="s">
        <v>52</v>
      </c>
      <c r="BZ81" t="s">
        <v>52</v>
      </c>
      <c r="CB81" t="s">
        <v>58</v>
      </c>
      <c r="CC81" t="s">
        <v>59</v>
      </c>
      <c r="CD81" t="s">
        <v>59</v>
      </c>
      <c r="CE81" t="s">
        <v>59</v>
      </c>
      <c r="CF81" t="s">
        <v>57</v>
      </c>
      <c r="CG81" t="s">
        <v>187</v>
      </c>
      <c r="CH81" t="s">
        <v>52</v>
      </c>
      <c r="CI81" t="s">
        <v>188</v>
      </c>
    </row>
    <row r="82" spans="1:98" x14ac:dyDescent="0.35">
      <c r="A82" t="s">
        <v>184</v>
      </c>
      <c r="B82" t="s">
        <v>63</v>
      </c>
      <c r="C82" s="9">
        <v>1</v>
      </c>
      <c r="CJ82">
        <v>11532</v>
      </c>
      <c r="CK82">
        <v>12114</v>
      </c>
      <c r="CL82">
        <v>95.195641409999993</v>
      </c>
      <c r="CM82">
        <v>12114</v>
      </c>
      <c r="CN82">
        <v>12114</v>
      </c>
      <c r="CO82">
        <v>100</v>
      </c>
      <c r="CP82" t="s">
        <v>189</v>
      </c>
      <c r="CR82">
        <v>1</v>
      </c>
      <c r="CT82">
        <v>1</v>
      </c>
    </row>
    <row r="83" spans="1:98" x14ac:dyDescent="0.35">
      <c r="A83" t="s">
        <v>184</v>
      </c>
      <c r="B83" t="s">
        <v>63</v>
      </c>
      <c r="C83" s="9">
        <v>2</v>
      </c>
      <c r="CJ83">
        <v>10502</v>
      </c>
      <c r="CK83">
        <v>11748</v>
      </c>
      <c r="CL83">
        <v>89.39393939</v>
      </c>
      <c r="CM83">
        <v>11748</v>
      </c>
      <c r="CN83">
        <v>11748</v>
      </c>
      <c r="CO83">
        <v>100</v>
      </c>
      <c r="CP83" t="s">
        <v>190</v>
      </c>
      <c r="CR83">
        <v>1</v>
      </c>
      <c r="CT83">
        <v>1</v>
      </c>
    </row>
    <row r="84" spans="1:98" x14ac:dyDescent="0.35">
      <c r="A84" t="s">
        <v>184</v>
      </c>
      <c r="B84" t="s">
        <v>63</v>
      </c>
      <c r="C84" s="9">
        <v>4</v>
      </c>
      <c r="CR84">
        <v>1</v>
      </c>
      <c r="CT84">
        <v>1</v>
      </c>
    </row>
    <row r="85" spans="1:98" x14ac:dyDescent="0.35">
      <c r="A85" t="s">
        <v>191</v>
      </c>
      <c r="D85" t="s">
        <v>79</v>
      </c>
      <c r="E85" t="s">
        <v>79</v>
      </c>
      <c r="F85" t="s">
        <v>79</v>
      </c>
      <c r="G85" t="s">
        <v>79</v>
      </c>
      <c r="H85" t="s">
        <v>79</v>
      </c>
      <c r="I85" s="9">
        <v>11</v>
      </c>
      <c r="J85" s="9">
        <v>11</v>
      </c>
      <c r="K85" s="9">
        <v>11</v>
      </c>
      <c r="L85" s="9">
        <v>11</v>
      </c>
      <c r="M85" s="9">
        <v>11</v>
      </c>
      <c r="S85" t="s">
        <v>52</v>
      </c>
      <c r="T85" t="s">
        <v>52</v>
      </c>
      <c r="U85" t="s">
        <v>52</v>
      </c>
      <c r="V85" t="s">
        <v>52</v>
      </c>
      <c r="W85" t="s">
        <v>52</v>
      </c>
      <c r="X85" t="s">
        <v>53</v>
      </c>
      <c r="Y85" t="s">
        <v>53</v>
      </c>
      <c r="Z85" t="s">
        <v>53</v>
      </c>
      <c r="AA85" t="s">
        <v>53</v>
      </c>
      <c r="AB85" t="s">
        <v>53</v>
      </c>
      <c r="AM85" t="s">
        <v>53</v>
      </c>
      <c r="AN85" t="s">
        <v>53</v>
      </c>
      <c r="AO85" t="s">
        <v>53</v>
      </c>
      <c r="AP85" t="s">
        <v>53</v>
      </c>
      <c r="AQ85" t="s">
        <v>53</v>
      </c>
      <c r="BG85" t="s">
        <v>69</v>
      </c>
      <c r="BH85" t="s">
        <v>69</v>
      </c>
      <c r="BI85" t="s">
        <v>69</v>
      </c>
      <c r="BJ85" t="s">
        <v>69</v>
      </c>
      <c r="BK85" t="s">
        <v>70</v>
      </c>
      <c r="BL85" t="s">
        <v>52</v>
      </c>
      <c r="BM85" t="s">
        <v>55</v>
      </c>
      <c r="BO85" t="s">
        <v>52</v>
      </c>
      <c r="BP85" t="s">
        <v>56</v>
      </c>
      <c r="BQ85" t="s">
        <v>114</v>
      </c>
      <c r="BR85" t="s">
        <v>57</v>
      </c>
      <c r="BS85" t="s">
        <v>59</v>
      </c>
      <c r="BT85" t="s">
        <v>59</v>
      </c>
      <c r="BU85" t="s">
        <v>59</v>
      </c>
      <c r="BV85" t="s">
        <v>53</v>
      </c>
      <c r="BX85" t="s">
        <v>53</v>
      </c>
      <c r="BZ85" t="s">
        <v>52</v>
      </c>
      <c r="CB85" t="s">
        <v>58</v>
      </c>
      <c r="CC85" t="s">
        <v>57</v>
      </c>
      <c r="CD85" t="s">
        <v>59</v>
      </c>
      <c r="CE85" t="s">
        <v>59</v>
      </c>
      <c r="CF85" t="s">
        <v>59</v>
      </c>
      <c r="CH85" t="s">
        <v>61</v>
      </c>
      <c r="CI85" t="s">
        <v>192</v>
      </c>
    </row>
    <row r="86" spans="1:98" x14ac:dyDescent="0.35">
      <c r="A86" t="s">
        <v>191</v>
      </c>
      <c r="B86" t="s">
        <v>63</v>
      </c>
      <c r="C86" s="9">
        <v>1</v>
      </c>
      <c r="CJ86">
        <v>39002</v>
      </c>
      <c r="CK86">
        <v>40503</v>
      </c>
      <c r="CL86">
        <v>96.294101670000003</v>
      </c>
      <c r="CQ86">
        <v>0</v>
      </c>
      <c r="CR86">
        <v>0</v>
      </c>
      <c r="CS86">
        <v>65</v>
      </c>
      <c r="CT86">
        <v>1</v>
      </c>
    </row>
    <row r="87" spans="1:98" x14ac:dyDescent="0.35">
      <c r="A87" t="s">
        <v>191</v>
      </c>
      <c r="B87" t="s">
        <v>63</v>
      </c>
      <c r="C87" s="9">
        <v>2</v>
      </c>
      <c r="CJ87">
        <v>26810</v>
      </c>
      <c r="CK87">
        <v>28908</v>
      </c>
      <c r="CL87">
        <v>92.742493429999996</v>
      </c>
      <c r="CM87">
        <v>26810</v>
      </c>
      <c r="CN87">
        <v>28908</v>
      </c>
      <c r="CO87">
        <v>92.742493429999996</v>
      </c>
      <c r="CP87" t="s">
        <v>193</v>
      </c>
      <c r="CQ87">
        <v>0</v>
      </c>
      <c r="CR87">
        <v>1</v>
      </c>
      <c r="CS87">
        <v>65</v>
      </c>
      <c r="CT87">
        <v>1</v>
      </c>
    </row>
    <row r="88" spans="1:98" x14ac:dyDescent="0.35">
      <c r="A88" t="s">
        <v>191</v>
      </c>
      <c r="B88" t="s">
        <v>63</v>
      </c>
      <c r="C88" s="9">
        <v>3</v>
      </c>
      <c r="CJ88">
        <v>17855</v>
      </c>
      <c r="CK88">
        <v>19182</v>
      </c>
      <c r="CL88">
        <v>93.082056089999995</v>
      </c>
      <c r="CM88">
        <v>17855</v>
      </c>
      <c r="CN88">
        <v>19182</v>
      </c>
      <c r="CO88">
        <v>93.082056089999995</v>
      </c>
      <c r="CP88" t="s">
        <v>194</v>
      </c>
      <c r="CQ88">
        <v>0</v>
      </c>
      <c r="CR88">
        <v>1</v>
      </c>
      <c r="CS88">
        <v>97</v>
      </c>
      <c r="CT88">
        <v>1</v>
      </c>
    </row>
    <row r="89" spans="1:98" x14ac:dyDescent="0.35">
      <c r="A89" t="s">
        <v>195</v>
      </c>
      <c r="D89" t="s">
        <v>88</v>
      </c>
      <c r="E89" t="s">
        <v>88</v>
      </c>
      <c r="F89" t="s">
        <v>88</v>
      </c>
      <c r="G89" t="s">
        <v>88</v>
      </c>
      <c r="H89" t="s">
        <v>88</v>
      </c>
      <c r="I89" s="9">
        <v>10.1</v>
      </c>
      <c r="J89" s="9">
        <v>10.1</v>
      </c>
      <c r="K89" s="9">
        <v>10.1</v>
      </c>
      <c r="L89" s="9">
        <v>10.1</v>
      </c>
      <c r="M89" s="9">
        <v>10.1</v>
      </c>
      <c r="N89" t="s">
        <v>196</v>
      </c>
      <c r="O89" t="s">
        <v>196</v>
      </c>
      <c r="P89" t="s">
        <v>196</v>
      </c>
      <c r="Q89" t="s">
        <v>196</v>
      </c>
      <c r="R89" t="s">
        <v>196</v>
      </c>
      <c r="S89" t="s">
        <v>53</v>
      </c>
      <c r="T89" t="s">
        <v>67</v>
      </c>
      <c r="U89" t="s">
        <v>67</v>
      </c>
      <c r="V89" t="s">
        <v>53</v>
      </c>
      <c r="W89" t="s">
        <v>52</v>
      </c>
      <c r="X89" t="s">
        <v>53</v>
      </c>
      <c r="Y89" t="s">
        <v>53</v>
      </c>
      <c r="Z89" t="s">
        <v>53</v>
      </c>
      <c r="AA89" t="s">
        <v>53</v>
      </c>
      <c r="AB89" t="s">
        <v>53</v>
      </c>
      <c r="BG89" t="s">
        <v>54</v>
      </c>
      <c r="BH89" t="s">
        <v>69</v>
      </c>
      <c r="BI89" t="s">
        <v>69</v>
      </c>
      <c r="BJ89" t="s">
        <v>54</v>
      </c>
      <c r="BK89" t="s">
        <v>54</v>
      </c>
      <c r="BL89" t="s">
        <v>52</v>
      </c>
      <c r="BM89" t="s">
        <v>55</v>
      </c>
      <c r="BO89" t="s">
        <v>52</v>
      </c>
      <c r="BP89" t="s">
        <v>72</v>
      </c>
      <c r="BQ89" t="s">
        <v>72</v>
      </c>
      <c r="BR89" t="s">
        <v>57</v>
      </c>
      <c r="BS89" t="s">
        <v>59</v>
      </c>
      <c r="BT89" t="s">
        <v>59</v>
      </c>
      <c r="BU89" t="s">
        <v>59</v>
      </c>
      <c r="BV89" t="s">
        <v>52</v>
      </c>
      <c r="BY89" t="s">
        <v>176</v>
      </c>
      <c r="BZ89" t="s">
        <v>52</v>
      </c>
      <c r="CB89" t="s">
        <v>58</v>
      </c>
      <c r="CC89" t="s">
        <v>59</v>
      </c>
      <c r="CD89" t="s">
        <v>59</v>
      </c>
      <c r="CE89" t="s">
        <v>59</v>
      </c>
      <c r="CF89" t="s">
        <v>57</v>
      </c>
      <c r="CG89" t="s">
        <v>197</v>
      </c>
      <c r="CH89" t="s">
        <v>52</v>
      </c>
      <c r="CI89" t="s">
        <v>198</v>
      </c>
    </row>
    <row r="90" spans="1:98" x14ac:dyDescent="0.35">
      <c r="A90" t="s">
        <v>195</v>
      </c>
      <c r="B90" t="s">
        <v>63</v>
      </c>
      <c r="C90" s="9">
        <v>1</v>
      </c>
      <c r="CP90" t="s">
        <v>199</v>
      </c>
      <c r="CQ90">
        <v>72</v>
      </c>
      <c r="CR90">
        <v>1</v>
      </c>
      <c r="CS90">
        <v>11</v>
      </c>
      <c r="CT90">
        <v>1</v>
      </c>
    </row>
    <row r="91" spans="1:98" x14ac:dyDescent="0.35">
      <c r="A91" t="s">
        <v>195</v>
      </c>
      <c r="B91" t="s">
        <v>63</v>
      </c>
      <c r="C91" s="9">
        <v>2</v>
      </c>
      <c r="CP91" t="s">
        <v>199</v>
      </c>
      <c r="CQ91">
        <v>72</v>
      </c>
      <c r="CR91">
        <v>1</v>
      </c>
      <c r="CS91">
        <v>11</v>
      </c>
      <c r="CT91">
        <v>1</v>
      </c>
    </row>
    <row r="92" spans="1:98" x14ac:dyDescent="0.35">
      <c r="A92" t="s">
        <v>195</v>
      </c>
      <c r="B92" t="s">
        <v>63</v>
      </c>
      <c r="C92" s="9">
        <v>3</v>
      </c>
      <c r="CP92" t="s">
        <v>199</v>
      </c>
      <c r="CQ92">
        <v>72</v>
      </c>
      <c r="CR92">
        <v>1</v>
      </c>
      <c r="CS92">
        <v>11</v>
      </c>
      <c r="CT92">
        <v>1</v>
      </c>
    </row>
    <row r="93" spans="1:98" x14ac:dyDescent="0.35">
      <c r="A93" t="s">
        <v>200</v>
      </c>
      <c r="D93" t="s">
        <v>155</v>
      </c>
      <c r="E93" t="s">
        <v>155</v>
      </c>
      <c r="F93" t="s">
        <v>155</v>
      </c>
      <c r="G93" t="s">
        <v>155</v>
      </c>
      <c r="H93" t="s">
        <v>155</v>
      </c>
      <c r="N93" t="s">
        <v>201</v>
      </c>
      <c r="O93" t="s">
        <v>201</v>
      </c>
      <c r="P93" t="s">
        <v>201</v>
      </c>
      <c r="Q93" t="s">
        <v>201</v>
      </c>
      <c r="R93" t="s">
        <v>201</v>
      </c>
      <c r="S93" t="s">
        <v>67</v>
      </c>
      <c r="T93" t="s">
        <v>67</v>
      </c>
      <c r="U93" t="s">
        <v>67</v>
      </c>
      <c r="V93" t="s">
        <v>67</v>
      </c>
      <c r="W93" t="s">
        <v>67</v>
      </c>
      <c r="X93" t="s">
        <v>53</v>
      </c>
      <c r="Y93" t="s">
        <v>53</v>
      </c>
      <c r="Z93" t="s">
        <v>53</v>
      </c>
      <c r="AA93" t="s">
        <v>53</v>
      </c>
      <c r="AB93" t="s">
        <v>53</v>
      </c>
      <c r="AM93" t="s">
        <v>52</v>
      </c>
      <c r="AN93" t="s">
        <v>52</v>
      </c>
      <c r="AO93" t="s">
        <v>52</v>
      </c>
      <c r="AP93" t="s">
        <v>52</v>
      </c>
      <c r="AQ93" t="s">
        <v>52</v>
      </c>
      <c r="AR93" t="s">
        <v>88</v>
      </c>
      <c r="AS93" t="s">
        <v>88</v>
      </c>
      <c r="AT93" t="s">
        <v>88</v>
      </c>
      <c r="AU93" t="s">
        <v>88</v>
      </c>
      <c r="AV93" t="s">
        <v>88</v>
      </c>
      <c r="AW93" t="s">
        <v>202</v>
      </c>
      <c r="AX93" t="s">
        <v>202</v>
      </c>
      <c r="AY93" t="s">
        <v>202</v>
      </c>
      <c r="AZ93" t="s">
        <v>202</v>
      </c>
      <c r="BA93" t="s">
        <v>202</v>
      </c>
      <c r="BB93" s="1">
        <v>45322</v>
      </c>
      <c r="BC93" s="1">
        <v>45322</v>
      </c>
      <c r="BD93" s="1">
        <v>45322</v>
      </c>
      <c r="BE93" s="1">
        <v>45322</v>
      </c>
      <c r="BF93" s="1">
        <v>45322</v>
      </c>
      <c r="BG93" t="s">
        <v>54</v>
      </c>
      <c r="BH93" t="s">
        <v>54</v>
      </c>
      <c r="BI93" t="s">
        <v>54</v>
      </c>
      <c r="BJ93" t="s">
        <v>54</v>
      </c>
      <c r="BK93" t="s">
        <v>54</v>
      </c>
      <c r="BL93" t="s">
        <v>52</v>
      </c>
      <c r="BM93" t="s">
        <v>103</v>
      </c>
      <c r="BO93" t="s">
        <v>52</v>
      </c>
      <c r="BP93" t="s">
        <v>104</v>
      </c>
      <c r="BQ93" t="s">
        <v>53</v>
      </c>
      <c r="BR93" t="s">
        <v>57</v>
      </c>
      <c r="BS93" t="s">
        <v>57</v>
      </c>
      <c r="BT93" t="s">
        <v>57</v>
      </c>
      <c r="BU93" t="s">
        <v>57</v>
      </c>
      <c r="BV93" t="s">
        <v>52</v>
      </c>
      <c r="BY93" t="s">
        <v>58</v>
      </c>
      <c r="BZ93" t="s">
        <v>52</v>
      </c>
      <c r="CB93" t="s">
        <v>58</v>
      </c>
      <c r="CC93" t="s">
        <v>59</v>
      </c>
      <c r="CD93" t="s">
        <v>59</v>
      </c>
      <c r="CE93" t="s">
        <v>59</v>
      </c>
      <c r="CF93" t="s">
        <v>57</v>
      </c>
      <c r="CG93" t="s">
        <v>203</v>
      </c>
      <c r="CH93" t="s">
        <v>52</v>
      </c>
      <c r="CI93" t="s">
        <v>204</v>
      </c>
    </row>
    <row r="94" spans="1:98" x14ac:dyDescent="0.35">
      <c r="A94" t="s">
        <v>200</v>
      </c>
      <c r="B94" t="s">
        <v>63</v>
      </c>
      <c r="C94" s="9">
        <v>1</v>
      </c>
      <c r="CJ94">
        <v>2687</v>
      </c>
      <c r="CK94">
        <v>40181</v>
      </c>
      <c r="CL94">
        <v>6.6872402380000002</v>
      </c>
      <c r="CM94">
        <v>2652</v>
      </c>
      <c r="CN94">
        <v>38970</v>
      </c>
      <c r="CO94">
        <v>6.8052347959999997</v>
      </c>
      <c r="CP94">
        <v>2</v>
      </c>
      <c r="CQ94">
        <v>2</v>
      </c>
      <c r="CR94">
        <v>1</v>
      </c>
    </row>
    <row r="95" spans="1:98" x14ac:dyDescent="0.35">
      <c r="A95" t="s">
        <v>200</v>
      </c>
      <c r="B95" t="s">
        <v>63</v>
      </c>
      <c r="C95" s="9">
        <v>2</v>
      </c>
      <c r="CJ95">
        <v>15179</v>
      </c>
      <c r="CK95">
        <v>38283</v>
      </c>
      <c r="CL95">
        <v>39.649452760000003</v>
      </c>
      <c r="CM95">
        <v>14608</v>
      </c>
      <c r="CN95">
        <v>37414</v>
      </c>
      <c r="CO95">
        <v>39.044208050000002</v>
      </c>
      <c r="CP95" t="s">
        <v>205</v>
      </c>
      <c r="CQ95">
        <v>2</v>
      </c>
      <c r="CR95">
        <v>1</v>
      </c>
      <c r="CS95">
        <v>2</v>
      </c>
      <c r="CT95">
        <v>1</v>
      </c>
    </row>
    <row r="96" spans="1:98" x14ac:dyDescent="0.35">
      <c r="A96" t="s">
        <v>200</v>
      </c>
      <c r="B96" t="s">
        <v>63</v>
      </c>
      <c r="C96" s="9">
        <v>3</v>
      </c>
      <c r="CJ96">
        <v>20332</v>
      </c>
      <c r="CK96">
        <v>36965</v>
      </c>
      <c r="CL96">
        <v>55.003381580000003</v>
      </c>
      <c r="CM96">
        <v>20332</v>
      </c>
      <c r="CN96">
        <v>36754</v>
      </c>
      <c r="CO96">
        <v>55.319148939999998</v>
      </c>
      <c r="CP96" t="s">
        <v>206</v>
      </c>
      <c r="CQ96">
        <v>2</v>
      </c>
      <c r="CR96">
        <v>1</v>
      </c>
      <c r="CS96">
        <v>2</v>
      </c>
      <c r="CT96">
        <v>1</v>
      </c>
    </row>
    <row r="97" spans="1:98" x14ac:dyDescent="0.35">
      <c r="A97" t="s">
        <v>207</v>
      </c>
      <c r="D97" t="s">
        <v>79</v>
      </c>
      <c r="E97" t="s">
        <v>79</v>
      </c>
      <c r="F97" t="s">
        <v>79</v>
      </c>
      <c r="G97" t="s">
        <v>79</v>
      </c>
      <c r="H97" t="s">
        <v>79</v>
      </c>
      <c r="I97" s="9">
        <v>9.4160000000000004</v>
      </c>
      <c r="J97" s="9">
        <v>9.4160000000000004</v>
      </c>
      <c r="K97" s="9">
        <v>9.4160000000000004</v>
      </c>
      <c r="L97" s="9">
        <v>9.4160000000000004</v>
      </c>
      <c r="M97" s="9">
        <v>9.4160000000000004</v>
      </c>
      <c r="S97" t="s">
        <v>67</v>
      </c>
      <c r="T97" t="s">
        <v>67</v>
      </c>
      <c r="U97" t="s">
        <v>67</v>
      </c>
      <c r="V97" t="s">
        <v>68</v>
      </c>
      <c r="W97" t="s">
        <v>67</v>
      </c>
      <c r="X97" t="s">
        <v>52</v>
      </c>
      <c r="Y97" t="s">
        <v>52</v>
      </c>
      <c r="Z97" t="s">
        <v>52</v>
      </c>
      <c r="AA97" t="s">
        <v>52</v>
      </c>
      <c r="AB97" t="s">
        <v>52</v>
      </c>
      <c r="AC97" s="9">
        <v>11</v>
      </c>
      <c r="AD97" s="9">
        <v>11</v>
      </c>
      <c r="AE97" s="9">
        <v>11</v>
      </c>
      <c r="AF97" s="9">
        <v>11</v>
      </c>
      <c r="AG97" s="9">
        <v>11</v>
      </c>
      <c r="AH97" s="1">
        <v>44773</v>
      </c>
      <c r="AI97" s="1">
        <v>44773</v>
      </c>
      <c r="AJ97" s="1">
        <v>44773</v>
      </c>
      <c r="AK97" s="1">
        <v>44773</v>
      </c>
      <c r="AL97" s="1">
        <v>44773</v>
      </c>
      <c r="AM97" t="s">
        <v>53</v>
      </c>
      <c r="AN97" t="s">
        <v>53</v>
      </c>
      <c r="AO97" t="s">
        <v>53</v>
      </c>
      <c r="AP97" t="s">
        <v>53</v>
      </c>
      <c r="AQ97" t="s">
        <v>53</v>
      </c>
      <c r="BG97" t="s">
        <v>69</v>
      </c>
      <c r="BH97" t="s">
        <v>69</v>
      </c>
      <c r="BI97" t="s">
        <v>69</v>
      </c>
      <c r="BJ97" t="s">
        <v>69</v>
      </c>
      <c r="BK97" t="s">
        <v>69</v>
      </c>
      <c r="BL97" t="s">
        <v>52</v>
      </c>
      <c r="BM97" t="s">
        <v>71</v>
      </c>
      <c r="BO97" t="s">
        <v>52</v>
      </c>
      <c r="BP97" t="s">
        <v>104</v>
      </c>
      <c r="BQ97" t="s">
        <v>72</v>
      </c>
      <c r="BR97" t="s">
        <v>57</v>
      </c>
      <c r="BS97" t="s">
        <v>59</v>
      </c>
      <c r="BT97" t="s">
        <v>57</v>
      </c>
      <c r="BU97" t="s">
        <v>59</v>
      </c>
      <c r="BV97" t="s">
        <v>52</v>
      </c>
      <c r="BY97" t="s">
        <v>58</v>
      </c>
      <c r="BZ97" t="s">
        <v>52</v>
      </c>
      <c r="CB97" t="s">
        <v>58</v>
      </c>
      <c r="CC97" t="s">
        <v>57</v>
      </c>
      <c r="CD97" t="s">
        <v>59</v>
      </c>
      <c r="CE97" t="s">
        <v>59</v>
      </c>
      <c r="CF97" t="s">
        <v>59</v>
      </c>
      <c r="CH97" t="s">
        <v>52</v>
      </c>
      <c r="CI97" t="s">
        <v>208</v>
      </c>
    </row>
    <row r="98" spans="1:98" x14ac:dyDescent="0.35">
      <c r="A98" t="s">
        <v>207</v>
      </c>
      <c r="B98" t="s">
        <v>63</v>
      </c>
      <c r="C98" s="9">
        <v>1</v>
      </c>
      <c r="CJ98">
        <v>39617</v>
      </c>
      <c r="CK98">
        <v>75521</v>
      </c>
      <c r="CL98">
        <v>52.458256640000002</v>
      </c>
      <c r="CM98">
        <v>75521</v>
      </c>
      <c r="CN98">
        <v>75521</v>
      </c>
      <c r="CO98">
        <v>100</v>
      </c>
      <c r="CP98" t="s">
        <v>209</v>
      </c>
    </row>
    <row r="99" spans="1:98" x14ac:dyDescent="0.35">
      <c r="A99" t="s">
        <v>210</v>
      </c>
      <c r="D99" t="s">
        <v>79</v>
      </c>
      <c r="E99" t="s">
        <v>79</v>
      </c>
      <c r="F99" t="s">
        <v>79</v>
      </c>
      <c r="G99" t="s">
        <v>79</v>
      </c>
      <c r="H99" t="s">
        <v>79</v>
      </c>
      <c r="I99" s="9">
        <v>12</v>
      </c>
      <c r="J99" s="9">
        <v>12</v>
      </c>
      <c r="K99" s="9">
        <v>12</v>
      </c>
      <c r="L99" s="9">
        <v>12</v>
      </c>
      <c r="M99" s="9">
        <v>12</v>
      </c>
      <c r="S99" t="s">
        <v>53</v>
      </c>
      <c r="T99" t="s">
        <v>53</v>
      </c>
      <c r="U99" t="s">
        <v>53</v>
      </c>
      <c r="V99" t="s">
        <v>53</v>
      </c>
      <c r="W99" t="s">
        <v>53</v>
      </c>
      <c r="X99" t="s">
        <v>53</v>
      </c>
      <c r="Y99" t="s">
        <v>53</v>
      </c>
      <c r="Z99" t="s">
        <v>53</v>
      </c>
      <c r="AA99" t="s">
        <v>53</v>
      </c>
      <c r="AB99" t="s">
        <v>53</v>
      </c>
      <c r="AM99" t="s">
        <v>53</v>
      </c>
      <c r="AN99" t="s">
        <v>53</v>
      </c>
      <c r="AO99" t="s">
        <v>53</v>
      </c>
      <c r="AP99" t="s">
        <v>53</v>
      </c>
      <c r="AQ99" t="s">
        <v>53</v>
      </c>
      <c r="BG99" t="s">
        <v>54</v>
      </c>
      <c r="BH99" t="s">
        <v>54</v>
      </c>
      <c r="BI99" t="s">
        <v>54</v>
      </c>
      <c r="BJ99" t="s">
        <v>54</v>
      </c>
      <c r="BK99" t="s">
        <v>54</v>
      </c>
      <c r="BL99" t="s">
        <v>52</v>
      </c>
      <c r="BM99" t="s">
        <v>55</v>
      </c>
      <c r="BO99" t="s">
        <v>52</v>
      </c>
      <c r="BP99" t="s">
        <v>104</v>
      </c>
      <c r="BQ99" t="s">
        <v>72</v>
      </c>
      <c r="BR99" t="s">
        <v>57</v>
      </c>
      <c r="BS99" t="s">
        <v>57</v>
      </c>
      <c r="BT99" t="s">
        <v>59</v>
      </c>
      <c r="BU99" t="s">
        <v>59</v>
      </c>
      <c r="BV99" t="s">
        <v>52</v>
      </c>
      <c r="BY99" t="s">
        <v>176</v>
      </c>
      <c r="BZ99" t="s">
        <v>52</v>
      </c>
      <c r="CB99" t="s">
        <v>58</v>
      </c>
      <c r="CC99" t="s">
        <v>57</v>
      </c>
      <c r="CD99" t="s">
        <v>59</v>
      </c>
      <c r="CE99" t="s">
        <v>59</v>
      </c>
      <c r="CF99" t="s">
        <v>59</v>
      </c>
      <c r="CH99" t="s">
        <v>52</v>
      </c>
      <c r="CI99" t="s">
        <v>211</v>
      </c>
    </row>
    <row r="100" spans="1:98" x14ac:dyDescent="0.35">
      <c r="A100" t="s">
        <v>210</v>
      </c>
      <c r="B100" t="s">
        <v>63</v>
      </c>
      <c r="C100" s="9">
        <v>1</v>
      </c>
      <c r="CQ100">
        <v>0</v>
      </c>
      <c r="CR100">
        <v>0</v>
      </c>
      <c r="CS100">
        <v>418</v>
      </c>
      <c r="CT100">
        <v>0</v>
      </c>
    </row>
    <row r="101" spans="1:98" x14ac:dyDescent="0.35">
      <c r="A101" t="s">
        <v>210</v>
      </c>
      <c r="B101" t="s">
        <v>63</v>
      </c>
      <c r="C101" s="9">
        <v>2</v>
      </c>
      <c r="CJ101">
        <v>82510</v>
      </c>
      <c r="CK101">
        <v>100493</v>
      </c>
      <c r="CL101">
        <v>82.105221259999993</v>
      </c>
      <c r="CM101">
        <v>94304</v>
      </c>
      <c r="CN101">
        <v>100493</v>
      </c>
      <c r="CO101">
        <v>93.841362079999996</v>
      </c>
      <c r="CP101" t="s">
        <v>212</v>
      </c>
      <c r="CQ101">
        <v>0</v>
      </c>
      <c r="CR101">
        <v>0</v>
      </c>
      <c r="CS101">
        <v>33</v>
      </c>
      <c r="CT101">
        <v>1</v>
      </c>
    </row>
    <row r="102" spans="1:98" x14ac:dyDescent="0.35">
      <c r="A102" t="s">
        <v>210</v>
      </c>
      <c r="B102" t="s">
        <v>63</v>
      </c>
      <c r="C102" s="9">
        <v>3</v>
      </c>
      <c r="CJ102">
        <v>32538</v>
      </c>
      <c r="CK102">
        <v>41150</v>
      </c>
      <c r="CL102">
        <v>79.071688940000001</v>
      </c>
      <c r="CM102">
        <v>32531</v>
      </c>
      <c r="CN102">
        <v>41028</v>
      </c>
      <c r="CO102">
        <v>79.289753340000004</v>
      </c>
      <c r="CP102" t="s">
        <v>91</v>
      </c>
      <c r="CQ102">
        <v>0</v>
      </c>
      <c r="CR102">
        <v>1</v>
      </c>
      <c r="CS102">
        <v>478</v>
      </c>
      <c r="CT102">
        <v>1</v>
      </c>
    </row>
    <row r="103" spans="1:98" x14ac:dyDescent="0.35">
      <c r="A103" t="s">
        <v>213</v>
      </c>
      <c r="D103" t="s">
        <v>145</v>
      </c>
      <c r="BR103" t="s">
        <v>59</v>
      </c>
      <c r="BS103" t="s">
        <v>59</v>
      </c>
      <c r="BT103" t="s">
        <v>59</v>
      </c>
      <c r="BU103" t="s">
        <v>59</v>
      </c>
      <c r="CC103" t="s">
        <v>59</v>
      </c>
      <c r="CD103" t="s">
        <v>59</v>
      </c>
      <c r="CE103" t="s">
        <v>59</v>
      </c>
      <c r="CF103" t="s">
        <v>59</v>
      </c>
      <c r="CI103" t="s">
        <v>214</v>
      </c>
    </row>
    <row r="104" spans="1:98" x14ac:dyDescent="0.35">
      <c r="A104" t="s">
        <v>213</v>
      </c>
      <c r="B104" t="s">
        <v>63</v>
      </c>
      <c r="C104" s="9">
        <v>1</v>
      </c>
      <c r="CJ104">
        <v>0</v>
      </c>
      <c r="CM104">
        <v>0</v>
      </c>
      <c r="CQ104">
        <v>0</v>
      </c>
      <c r="CR104">
        <v>0</v>
      </c>
      <c r="CS104">
        <v>0</v>
      </c>
      <c r="CT104">
        <v>0</v>
      </c>
    </row>
    <row r="105" spans="1:98" x14ac:dyDescent="0.35">
      <c r="A105" t="s">
        <v>213</v>
      </c>
      <c r="B105" t="s">
        <v>63</v>
      </c>
      <c r="C105" s="9">
        <v>2</v>
      </c>
      <c r="CJ105">
        <v>0</v>
      </c>
      <c r="CK105">
        <v>0</v>
      </c>
      <c r="CM105">
        <v>0</v>
      </c>
      <c r="CN105">
        <v>0</v>
      </c>
      <c r="CP105" t="s">
        <v>215</v>
      </c>
      <c r="CQ105">
        <v>0</v>
      </c>
      <c r="CR105">
        <v>0</v>
      </c>
      <c r="CS105">
        <v>0</v>
      </c>
      <c r="CT105">
        <v>0</v>
      </c>
    </row>
    <row r="106" spans="1:98" x14ac:dyDescent="0.35">
      <c r="A106" t="s">
        <v>213</v>
      </c>
      <c r="B106" t="s">
        <v>63</v>
      </c>
      <c r="C106" s="9">
        <v>3</v>
      </c>
      <c r="CJ106">
        <v>0</v>
      </c>
      <c r="CK106">
        <v>0</v>
      </c>
      <c r="CM106">
        <v>0</v>
      </c>
      <c r="CN106">
        <v>0</v>
      </c>
      <c r="CQ106">
        <v>0</v>
      </c>
      <c r="CR106">
        <v>0</v>
      </c>
      <c r="CS106">
        <v>0</v>
      </c>
      <c r="CT106">
        <v>0</v>
      </c>
    </row>
    <row r="107" spans="1:98" x14ac:dyDescent="0.35">
      <c r="A107" t="s">
        <v>216</v>
      </c>
      <c r="D107" t="s">
        <v>79</v>
      </c>
      <c r="E107" t="s">
        <v>79</v>
      </c>
      <c r="F107" t="s">
        <v>79</v>
      </c>
      <c r="G107" t="s">
        <v>79</v>
      </c>
      <c r="H107" t="s">
        <v>79</v>
      </c>
      <c r="I107" s="9">
        <v>10.5</v>
      </c>
      <c r="J107" s="9">
        <v>10.5</v>
      </c>
      <c r="K107" s="9">
        <v>10.5</v>
      </c>
      <c r="L107" s="9">
        <v>10.5</v>
      </c>
      <c r="M107" s="9">
        <v>10.5</v>
      </c>
      <c r="S107" t="s">
        <v>67</v>
      </c>
      <c r="T107" t="s">
        <v>67</v>
      </c>
      <c r="U107" t="s">
        <v>67</v>
      </c>
      <c r="V107" t="s">
        <v>67</v>
      </c>
      <c r="W107" t="s">
        <v>53</v>
      </c>
      <c r="X107" t="s">
        <v>52</v>
      </c>
      <c r="Y107" t="s">
        <v>52</v>
      </c>
      <c r="Z107" t="s">
        <v>52</v>
      </c>
      <c r="AA107" t="s">
        <v>52</v>
      </c>
      <c r="AB107" t="s">
        <v>52</v>
      </c>
      <c r="AC107" s="9" t="s">
        <v>151</v>
      </c>
      <c r="AD107" s="9" t="s">
        <v>151</v>
      </c>
      <c r="AE107" s="9" t="s">
        <v>151</v>
      </c>
      <c r="AF107" s="9" t="s">
        <v>151</v>
      </c>
      <c r="AG107" s="9" t="s">
        <v>151</v>
      </c>
      <c r="AH107" s="1">
        <v>44926</v>
      </c>
      <c r="AI107" s="1">
        <v>44926</v>
      </c>
      <c r="AJ107" s="1">
        <v>44926</v>
      </c>
      <c r="AK107" s="1">
        <v>44926</v>
      </c>
      <c r="AL107" s="1">
        <v>44926</v>
      </c>
      <c r="AM107" t="s">
        <v>53</v>
      </c>
      <c r="AN107" t="s">
        <v>53</v>
      </c>
      <c r="AO107" t="s">
        <v>53</v>
      </c>
      <c r="AP107" t="s">
        <v>53</v>
      </c>
      <c r="AQ107" t="s">
        <v>53</v>
      </c>
      <c r="BG107" t="s">
        <v>54</v>
      </c>
      <c r="BH107" t="s">
        <v>54</v>
      </c>
      <c r="BI107" t="s">
        <v>54</v>
      </c>
      <c r="BJ107" t="s">
        <v>54</v>
      </c>
      <c r="BK107" t="s">
        <v>54</v>
      </c>
      <c r="BL107" t="s">
        <v>52</v>
      </c>
      <c r="BM107" t="s">
        <v>55</v>
      </c>
      <c r="BO107" t="s">
        <v>52</v>
      </c>
      <c r="BP107" t="s">
        <v>56</v>
      </c>
      <c r="BQ107" t="s">
        <v>56</v>
      </c>
      <c r="BR107" t="s">
        <v>57</v>
      </c>
      <c r="BS107" t="s">
        <v>57</v>
      </c>
      <c r="BT107" t="s">
        <v>57</v>
      </c>
      <c r="BU107" t="s">
        <v>57</v>
      </c>
      <c r="BV107" t="s">
        <v>52</v>
      </c>
      <c r="BY107" t="s">
        <v>58</v>
      </c>
      <c r="BZ107" t="s">
        <v>52</v>
      </c>
      <c r="CB107" t="s">
        <v>58</v>
      </c>
      <c r="CC107" t="s">
        <v>59</v>
      </c>
      <c r="CD107" t="s">
        <v>59</v>
      </c>
      <c r="CE107" t="s">
        <v>59</v>
      </c>
      <c r="CF107" t="s">
        <v>57</v>
      </c>
      <c r="CG107" t="s">
        <v>217</v>
      </c>
      <c r="CH107" t="s">
        <v>52</v>
      </c>
      <c r="CI107" t="s">
        <v>218</v>
      </c>
    </row>
    <row r="108" spans="1:98" x14ac:dyDescent="0.35">
      <c r="A108" t="s">
        <v>216</v>
      </c>
      <c r="B108" t="s">
        <v>63</v>
      </c>
      <c r="C108" s="9">
        <v>1</v>
      </c>
      <c r="CJ108">
        <v>7236</v>
      </c>
      <c r="CK108">
        <v>80796</v>
      </c>
      <c r="CL108">
        <v>8.9558889050000001</v>
      </c>
      <c r="CM108">
        <v>11991</v>
      </c>
      <c r="CN108">
        <v>125973</v>
      </c>
      <c r="CO108">
        <v>9.5187063890000001</v>
      </c>
      <c r="CP108" t="s">
        <v>219</v>
      </c>
      <c r="CQ108">
        <v>0</v>
      </c>
      <c r="CR108">
        <v>0</v>
      </c>
      <c r="CS108">
        <v>9</v>
      </c>
      <c r="CT108">
        <v>14</v>
      </c>
    </row>
    <row r="109" spans="1:98" x14ac:dyDescent="0.35">
      <c r="A109" t="s">
        <v>216</v>
      </c>
      <c r="B109" t="s">
        <v>63</v>
      </c>
      <c r="C109" s="9">
        <v>2</v>
      </c>
      <c r="CJ109">
        <v>4271</v>
      </c>
      <c r="CK109">
        <v>46333</v>
      </c>
      <c r="CL109">
        <v>9.2180519279999995</v>
      </c>
      <c r="CM109">
        <v>7173</v>
      </c>
      <c r="CN109">
        <v>66473</v>
      </c>
      <c r="CO109">
        <v>10.79084741</v>
      </c>
      <c r="CP109" t="s">
        <v>220</v>
      </c>
      <c r="CQ109">
        <v>0</v>
      </c>
      <c r="CR109">
        <v>0</v>
      </c>
      <c r="CS109">
        <v>9</v>
      </c>
      <c r="CT109">
        <v>14</v>
      </c>
    </row>
    <row r="110" spans="1:98" x14ac:dyDescent="0.35">
      <c r="A110" t="s">
        <v>216</v>
      </c>
      <c r="B110" t="s">
        <v>63</v>
      </c>
      <c r="C110" s="9">
        <v>3</v>
      </c>
      <c r="CJ110">
        <v>5167</v>
      </c>
      <c r="CK110">
        <v>49089</v>
      </c>
      <c r="CL110">
        <v>10.52577971</v>
      </c>
      <c r="CM110">
        <v>8213</v>
      </c>
      <c r="CN110">
        <v>76838</v>
      </c>
      <c r="CO110">
        <v>10.688721729999999</v>
      </c>
      <c r="CP110" t="s">
        <v>221</v>
      </c>
      <c r="CQ110">
        <v>0</v>
      </c>
      <c r="CR110">
        <v>0</v>
      </c>
      <c r="CS110">
        <v>9</v>
      </c>
      <c r="CT110">
        <v>7</v>
      </c>
    </row>
    <row r="111" spans="1:98" x14ac:dyDescent="0.35">
      <c r="A111" t="s">
        <v>222</v>
      </c>
      <c r="D111" t="s">
        <v>223</v>
      </c>
      <c r="E111" t="s">
        <v>223</v>
      </c>
      <c r="F111" t="s">
        <v>223</v>
      </c>
      <c r="G111" t="s">
        <v>223</v>
      </c>
      <c r="H111" t="s">
        <v>223</v>
      </c>
      <c r="I111" s="9">
        <v>11</v>
      </c>
      <c r="J111" s="9">
        <v>11</v>
      </c>
      <c r="K111" s="9">
        <v>11</v>
      </c>
      <c r="L111" s="9">
        <v>11</v>
      </c>
      <c r="M111" s="9">
        <v>11</v>
      </c>
      <c r="S111" t="s">
        <v>52</v>
      </c>
      <c r="T111" t="s">
        <v>52</v>
      </c>
      <c r="U111" t="s">
        <v>52</v>
      </c>
      <c r="V111" t="s">
        <v>52</v>
      </c>
      <c r="W111" t="s">
        <v>52</v>
      </c>
      <c r="X111" t="s">
        <v>52</v>
      </c>
      <c r="Y111" t="s">
        <v>52</v>
      </c>
      <c r="Z111" t="s">
        <v>52</v>
      </c>
      <c r="AA111" t="s">
        <v>52</v>
      </c>
      <c r="AB111" t="s">
        <v>52</v>
      </c>
      <c r="AC111" s="9">
        <v>13</v>
      </c>
      <c r="AD111" s="9">
        <v>13</v>
      </c>
      <c r="AE111" s="9">
        <v>13</v>
      </c>
      <c r="AF111" s="9">
        <v>13</v>
      </c>
      <c r="AG111" s="9">
        <v>13</v>
      </c>
      <c r="AH111" s="1">
        <v>44713</v>
      </c>
      <c r="AI111" s="1">
        <v>44713</v>
      </c>
      <c r="AJ111" s="1">
        <v>44713</v>
      </c>
      <c r="AK111" s="1">
        <v>44713</v>
      </c>
      <c r="AL111" s="1">
        <v>44713</v>
      </c>
      <c r="AM111" t="s">
        <v>53</v>
      </c>
      <c r="AN111" t="s">
        <v>53</v>
      </c>
      <c r="AO111" t="s">
        <v>53</v>
      </c>
      <c r="AP111" t="s">
        <v>53</v>
      </c>
      <c r="AQ111" t="s">
        <v>53</v>
      </c>
      <c r="BG111" t="s">
        <v>54</v>
      </c>
      <c r="BH111" t="s">
        <v>54</v>
      </c>
      <c r="BI111" t="s">
        <v>54</v>
      </c>
      <c r="BJ111" t="s">
        <v>54</v>
      </c>
      <c r="BK111" t="s">
        <v>54</v>
      </c>
      <c r="BL111" t="s">
        <v>52</v>
      </c>
      <c r="BM111" t="s">
        <v>55</v>
      </c>
      <c r="BO111" t="s">
        <v>52</v>
      </c>
      <c r="BP111" t="s">
        <v>56</v>
      </c>
      <c r="BQ111" t="s">
        <v>56</v>
      </c>
      <c r="BR111" t="s">
        <v>57</v>
      </c>
      <c r="BS111" t="s">
        <v>57</v>
      </c>
      <c r="BT111" t="s">
        <v>57</v>
      </c>
      <c r="BU111" t="s">
        <v>59</v>
      </c>
      <c r="BV111" t="s">
        <v>61</v>
      </c>
      <c r="BW111" t="s">
        <v>224</v>
      </c>
      <c r="BZ111" t="s">
        <v>61</v>
      </c>
      <c r="CA111" t="s">
        <v>225</v>
      </c>
      <c r="CC111" t="s">
        <v>59</v>
      </c>
      <c r="CD111" t="s">
        <v>59</v>
      </c>
      <c r="CE111" t="s">
        <v>59</v>
      </c>
      <c r="CF111" t="s">
        <v>59</v>
      </c>
      <c r="CI111" t="s">
        <v>226</v>
      </c>
    </row>
    <row r="112" spans="1:98" x14ac:dyDescent="0.35">
      <c r="A112" t="s">
        <v>222</v>
      </c>
      <c r="B112" t="s">
        <v>63</v>
      </c>
      <c r="C112" s="9">
        <v>1</v>
      </c>
      <c r="CJ112">
        <v>291</v>
      </c>
      <c r="CK112">
        <v>28126</v>
      </c>
      <c r="CL112">
        <v>1.03462988</v>
      </c>
      <c r="CM112">
        <v>2569</v>
      </c>
      <c r="CN112">
        <v>26929</v>
      </c>
      <c r="CO112">
        <v>9.5399012219999992</v>
      </c>
      <c r="CP112" t="s">
        <v>227</v>
      </c>
      <c r="CQ112">
        <v>0</v>
      </c>
      <c r="CR112">
        <v>0</v>
      </c>
      <c r="CS112">
        <v>11</v>
      </c>
      <c r="CT112">
        <v>0</v>
      </c>
    </row>
    <row r="113" spans="1:98" x14ac:dyDescent="0.35">
      <c r="A113" t="s">
        <v>222</v>
      </c>
      <c r="B113" t="s">
        <v>63</v>
      </c>
      <c r="C113" s="9">
        <v>2</v>
      </c>
      <c r="CJ113">
        <v>291</v>
      </c>
      <c r="CK113">
        <v>28126</v>
      </c>
      <c r="CL113">
        <v>1.03462988</v>
      </c>
      <c r="CM113">
        <v>2569</v>
      </c>
      <c r="CN113">
        <v>26929</v>
      </c>
      <c r="CO113">
        <v>9.5399012219999992</v>
      </c>
      <c r="CP113" t="s">
        <v>227</v>
      </c>
      <c r="CQ113">
        <v>0</v>
      </c>
      <c r="CR113">
        <v>0</v>
      </c>
      <c r="CS113">
        <v>11</v>
      </c>
      <c r="CT113">
        <v>0</v>
      </c>
    </row>
    <row r="114" spans="1:98" x14ac:dyDescent="0.35">
      <c r="A114" t="s">
        <v>222</v>
      </c>
      <c r="B114" t="s">
        <v>63</v>
      </c>
      <c r="C114" s="9">
        <v>3</v>
      </c>
      <c r="CJ114">
        <v>511</v>
      </c>
      <c r="CK114">
        <v>38155</v>
      </c>
      <c r="CL114">
        <v>1.3392740139999999</v>
      </c>
      <c r="CM114">
        <v>3483</v>
      </c>
      <c r="CN114">
        <v>38743</v>
      </c>
      <c r="CO114">
        <v>8.9900110990000002</v>
      </c>
      <c r="CP114" t="s">
        <v>228</v>
      </c>
      <c r="CQ114">
        <v>0</v>
      </c>
      <c r="CR114">
        <v>0</v>
      </c>
      <c r="CS114">
        <v>12</v>
      </c>
      <c r="CT114">
        <v>0</v>
      </c>
    </row>
    <row r="115" spans="1:98" x14ac:dyDescent="0.35">
      <c r="A115" t="s">
        <v>229</v>
      </c>
      <c r="D115" t="s">
        <v>145</v>
      </c>
      <c r="E115" t="s">
        <v>145</v>
      </c>
      <c r="F115" t="s">
        <v>145</v>
      </c>
      <c r="G115" t="s">
        <v>145</v>
      </c>
      <c r="H115" t="s">
        <v>145</v>
      </c>
      <c r="I115" s="9" t="s">
        <v>230</v>
      </c>
      <c r="J115" s="9" t="s">
        <v>230</v>
      </c>
      <c r="K115" s="9" t="s">
        <v>230</v>
      </c>
      <c r="L115" s="9" t="s">
        <v>230</v>
      </c>
      <c r="M115" s="9" t="s">
        <v>230</v>
      </c>
      <c r="S115" t="s">
        <v>53</v>
      </c>
      <c r="T115" t="s">
        <v>53</v>
      </c>
      <c r="U115" t="s">
        <v>52</v>
      </c>
      <c r="V115" t="s">
        <v>53</v>
      </c>
      <c r="W115" t="s">
        <v>53</v>
      </c>
      <c r="X115" t="s">
        <v>52</v>
      </c>
      <c r="Y115" t="s">
        <v>52</v>
      </c>
      <c r="Z115" t="s">
        <v>52</v>
      </c>
      <c r="AA115" t="s">
        <v>52</v>
      </c>
      <c r="AB115" t="s">
        <v>52</v>
      </c>
      <c r="AM115" t="s">
        <v>53</v>
      </c>
      <c r="AN115" t="s">
        <v>53</v>
      </c>
      <c r="AO115" t="s">
        <v>53</v>
      </c>
      <c r="AP115" t="s">
        <v>53</v>
      </c>
      <c r="AQ115" t="s">
        <v>53</v>
      </c>
      <c r="BG115" t="s">
        <v>54</v>
      </c>
      <c r="BH115" t="s">
        <v>54</v>
      </c>
      <c r="BI115" t="s">
        <v>54</v>
      </c>
      <c r="BJ115" t="s">
        <v>54</v>
      </c>
      <c r="BK115" t="s">
        <v>54</v>
      </c>
      <c r="BL115" t="s">
        <v>52</v>
      </c>
      <c r="BM115" t="s">
        <v>55</v>
      </c>
      <c r="BO115" t="s">
        <v>52</v>
      </c>
      <c r="BP115" t="s">
        <v>56</v>
      </c>
      <c r="BQ115" t="s">
        <v>53</v>
      </c>
      <c r="BR115" t="s">
        <v>57</v>
      </c>
      <c r="BS115" t="s">
        <v>57</v>
      </c>
      <c r="BT115" t="s">
        <v>57</v>
      </c>
      <c r="BU115" t="s">
        <v>57</v>
      </c>
      <c r="BV115" t="s">
        <v>61</v>
      </c>
      <c r="BW115" t="s">
        <v>231</v>
      </c>
      <c r="BZ115" t="s">
        <v>52</v>
      </c>
      <c r="CB115" t="s">
        <v>58</v>
      </c>
      <c r="CC115" t="s">
        <v>57</v>
      </c>
      <c r="CD115" t="s">
        <v>59</v>
      </c>
      <c r="CE115" t="s">
        <v>59</v>
      </c>
      <c r="CF115" t="s">
        <v>59</v>
      </c>
      <c r="CH115" t="s">
        <v>52</v>
      </c>
      <c r="CI115" t="s">
        <v>232</v>
      </c>
    </row>
    <row r="116" spans="1:98" x14ac:dyDescent="0.35">
      <c r="A116" t="s">
        <v>229</v>
      </c>
      <c r="B116" t="s">
        <v>63</v>
      </c>
      <c r="C116" s="9">
        <v>1</v>
      </c>
      <c r="CJ116">
        <v>4134</v>
      </c>
      <c r="CK116">
        <v>19911</v>
      </c>
      <c r="CL116">
        <v>20.762392649999999</v>
      </c>
      <c r="CM116">
        <v>4134</v>
      </c>
      <c r="CN116">
        <v>29191</v>
      </c>
      <c r="CO116">
        <v>14.16189922</v>
      </c>
      <c r="CP116" t="s">
        <v>233</v>
      </c>
      <c r="CQ116">
        <v>0</v>
      </c>
      <c r="CR116">
        <v>0</v>
      </c>
      <c r="CS116">
        <v>0</v>
      </c>
      <c r="CT116">
        <v>0</v>
      </c>
    </row>
    <row r="117" spans="1:98" x14ac:dyDescent="0.35">
      <c r="A117" t="s">
        <v>229</v>
      </c>
      <c r="B117" t="s">
        <v>63</v>
      </c>
      <c r="C117" s="9">
        <v>2</v>
      </c>
      <c r="CJ117">
        <v>3387</v>
      </c>
      <c r="CK117">
        <v>29118</v>
      </c>
      <c r="CL117">
        <v>11.631980220000001</v>
      </c>
      <c r="CM117">
        <v>3387</v>
      </c>
      <c r="CN117">
        <v>29118</v>
      </c>
      <c r="CO117">
        <v>11.631980220000001</v>
      </c>
      <c r="CP117" t="s">
        <v>234</v>
      </c>
      <c r="CQ117">
        <v>0</v>
      </c>
      <c r="CR117">
        <v>0</v>
      </c>
      <c r="CS117">
        <v>0</v>
      </c>
      <c r="CT117">
        <v>4</v>
      </c>
    </row>
    <row r="118" spans="1:98" x14ac:dyDescent="0.35">
      <c r="A118" t="s">
        <v>229</v>
      </c>
      <c r="B118" t="s">
        <v>63</v>
      </c>
      <c r="C118" s="9">
        <v>3</v>
      </c>
      <c r="CJ118">
        <v>4836</v>
      </c>
      <c r="CK118">
        <v>53109</v>
      </c>
      <c r="CL118">
        <v>9.1058012769999994</v>
      </c>
      <c r="CM118">
        <v>4836</v>
      </c>
      <c r="CN118">
        <v>53109</v>
      </c>
      <c r="CO118">
        <v>9.1058012769999994</v>
      </c>
      <c r="CP118" t="s">
        <v>235</v>
      </c>
      <c r="CQ118">
        <v>0</v>
      </c>
      <c r="CR118">
        <v>0</v>
      </c>
      <c r="CS118">
        <v>0</v>
      </c>
      <c r="CT118">
        <v>6</v>
      </c>
    </row>
    <row r="119" spans="1:98" x14ac:dyDescent="0.35">
      <c r="A119" t="s">
        <v>236</v>
      </c>
      <c r="D119" t="s">
        <v>88</v>
      </c>
      <c r="E119" t="s">
        <v>88</v>
      </c>
      <c r="F119" t="s">
        <v>88</v>
      </c>
      <c r="G119" t="s">
        <v>88</v>
      </c>
      <c r="H119" t="s">
        <v>88</v>
      </c>
      <c r="N119" t="s">
        <v>237</v>
      </c>
      <c r="O119" t="s">
        <v>237</v>
      </c>
      <c r="P119" t="s">
        <v>237</v>
      </c>
      <c r="Q119" t="s">
        <v>238</v>
      </c>
      <c r="R119" t="s">
        <v>237</v>
      </c>
      <c r="S119" t="s">
        <v>67</v>
      </c>
      <c r="T119" t="s">
        <v>68</v>
      </c>
      <c r="U119" t="s">
        <v>67</v>
      </c>
      <c r="V119" t="s">
        <v>67</v>
      </c>
      <c r="W119" t="s">
        <v>68</v>
      </c>
      <c r="X119" t="s">
        <v>53</v>
      </c>
      <c r="Y119" t="s">
        <v>53</v>
      </c>
      <c r="Z119" t="s">
        <v>53</v>
      </c>
      <c r="AA119" t="s">
        <v>53</v>
      </c>
      <c r="AB119" t="s">
        <v>53</v>
      </c>
      <c r="AM119" t="s">
        <v>53</v>
      </c>
      <c r="AN119" t="s">
        <v>53</v>
      </c>
      <c r="AO119" t="s">
        <v>53</v>
      </c>
      <c r="AP119" t="s">
        <v>53</v>
      </c>
      <c r="AQ119" t="s">
        <v>53</v>
      </c>
      <c r="BL119" t="s">
        <v>52</v>
      </c>
      <c r="BM119" t="s">
        <v>71</v>
      </c>
      <c r="BO119" t="s">
        <v>53</v>
      </c>
      <c r="BP119" t="s">
        <v>53</v>
      </c>
      <c r="BQ119" t="s">
        <v>53</v>
      </c>
      <c r="BR119" t="s">
        <v>57</v>
      </c>
      <c r="BS119" t="s">
        <v>57</v>
      </c>
      <c r="BT119" t="s">
        <v>59</v>
      </c>
      <c r="BU119" t="s">
        <v>59</v>
      </c>
      <c r="BV119" t="s">
        <v>68</v>
      </c>
      <c r="BZ119" t="s">
        <v>53</v>
      </c>
      <c r="CC119" t="s">
        <v>59</v>
      </c>
      <c r="CD119" t="s">
        <v>59</v>
      </c>
      <c r="CE119" t="s">
        <v>59</v>
      </c>
      <c r="CF119" t="s">
        <v>59</v>
      </c>
      <c r="CI119" t="s">
        <v>239</v>
      </c>
    </row>
    <row r="120" spans="1:98" x14ac:dyDescent="0.35">
      <c r="A120" t="s">
        <v>236</v>
      </c>
      <c r="B120" t="s">
        <v>63</v>
      </c>
      <c r="C120" s="9">
        <v>1</v>
      </c>
      <c r="CQ120">
        <v>1</v>
      </c>
      <c r="CR120">
        <v>1</v>
      </c>
      <c r="CS120">
        <v>0</v>
      </c>
      <c r="CT120">
        <v>0</v>
      </c>
    </row>
    <row r="121" spans="1:98" x14ac:dyDescent="0.35">
      <c r="A121" t="s">
        <v>236</v>
      </c>
      <c r="B121" t="s">
        <v>63</v>
      </c>
      <c r="C121" s="9">
        <v>3</v>
      </c>
      <c r="CJ121">
        <v>0</v>
      </c>
      <c r="CK121">
        <v>0</v>
      </c>
      <c r="CM121">
        <v>0</v>
      </c>
      <c r="CN121">
        <v>0</v>
      </c>
      <c r="CP121" t="s">
        <v>240</v>
      </c>
      <c r="CQ121">
        <v>0</v>
      </c>
      <c r="CR121">
        <v>1</v>
      </c>
      <c r="CS121">
        <v>0</v>
      </c>
      <c r="CT121">
        <v>0</v>
      </c>
    </row>
    <row r="122" spans="1:98" x14ac:dyDescent="0.35">
      <c r="A122" t="s">
        <v>241</v>
      </c>
      <c r="D122" t="s">
        <v>137</v>
      </c>
      <c r="E122" t="s">
        <v>137</v>
      </c>
      <c r="F122" t="s">
        <v>137</v>
      </c>
      <c r="G122" t="s">
        <v>137</v>
      </c>
      <c r="H122" t="s">
        <v>137</v>
      </c>
      <c r="I122" s="9" t="s">
        <v>242</v>
      </c>
      <c r="J122" s="9" t="s">
        <v>242</v>
      </c>
      <c r="K122" s="9" t="s">
        <v>242</v>
      </c>
      <c r="L122" s="9" t="s">
        <v>242</v>
      </c>
      <c r="M122" s="9" t="s">
        <v>242</v>
      </c>
      <c r="S122" t="s">
        <v>67</v>
      </c>
      <c r="T122" t="s">
        <v>67</v>
      </c>
      <c r="U122" t="s">
        <v>67</v>
      </c>
      <c r="V122" t="s">
        <v>67</v>
      </c>
      <c r="W122" t="s">
        <v>67</v>
      </c>
      <c r="X122" t="s">
        <v>53</v>
      </c>
      <c r="Y122" t="s">
        <v>53</v>
      </c>
      <c r="Z122" t="s">
        <v>53</v>
      </c>
      <c r="AA122" t="s">
        <v>53</v>
      </c>
      <c r="AB122" t="s">
        <v>53</v>
      </c>
      <c r="AM122" t="s">
        <v>52</v>
      </c>
      <c r="AN122" t="s">
        <v>52</v>
      </c>
      <c r="AO122" t="s">
        <v>52</v>
      </c>
      <c r="AP122" t="s">
        <v>52</v>
      </c>
      <c r="AQ122" t="s">
        <v>52</v>
      </c>
      <c r="AR122" t="s">
        <v>243</v>
      </c>
      <c r="AS122" t="s">
        <v>243</v>
      </c>
      <c r="AT122" t="s">
        <v>243</v>
      </c>
      <c r="AU122" t="s">
        <v>243</v>
      </c>
      <c r="AV122" t="s">
        <v>243</v>
      </c>
      <c r="BB122" s="1">
        <v>45078</v>
      </c>
      <c r="BC122" s="1">
        <v>45078</v>
      </c>
      <c r="BD122" s="1">
        <v>45078</v>
      </c>
      <c r="BE122" s="1">
        <v>45078</v>
      </c>
      <c r="BF122" s="1">
        <v>45078</v>
      </c>
      <c r="BG122" t="s">
        <v>54</v>
      </c>
      <c r="BH122" t="s">
        <v>54</v>
      </c>
      <c r="BI122" t="s">
        <v>54</v>
      </c>
      <c r="BJ122" t="s">
        <v>54</v>
      </c>
      <c r="BK122" t="s">
        <v>54</v>
      </c>
      <c r="BL122" t="s">
        <v>52</v>
      </c>
      <c r="BM122" t="s">
        <v>55</v>
      </c>
      <c r="BO122" t="s">
        <v>52</v>
      </c>
      <c r="BP122" t="s">
        <v>56</v>
      </c>
      <c r="BQ122" t="s">
        <v>53</v>
      </c>
      <c r="BR122" t="s">
        <v>57</v>
      </c>
      <c r="BS122" t="s">
        <v>57</v>
      </c>
      <c r="BT122" t="s">
        <v>57</v>
      </c>
      <c r="BU122" t="s">
        <v>59</v>
      </c>
      <c r="BV122" t="s">
        <v>52</v>
      </c>
      <c r="BY122" t="s">
        <v>58</v>
      </c>
      <c r="BZ122" t="s">
        <v>61</v>
      </c>
      <c r="CA122" t="s">
        <v>244</v>
      </c>
      <c r="CC122" t="s">
        <v>59</v>
      </c>
      <c r="CD122" t="s">
        <v>59</v>
      </c>
      <c r="CE122" t="s">
        <v>59</v>
      </c>
      <c r="CF122" t="s">
        <v>59</v>
      </c>
      <c r="CI122" t="s">
        <v>245</v>
      </c>
    </row>
    <row r="123" spans="1:98" x14ac:dyDescent="0.35">
      <c r="A123" t="s">
        <v>241</v>
      </c>
      <c r="B123" t="s">
        <v>63</v>
      </c>
      <c r="C123" s="9">
        <v>2</v>
      </c>
      <c r="CJ123">
        <v>24097</v>
      </c>
      <c r="CK123">
        <v>42894</v>
      </c>
      <c r="CL123">
        <v>56.178020240000002</v>
      </c>
      <c r="CM123">
        <v>24097</v>
      </c>
      <c r="CN123">
        <v>42894</v>
      </c>
      <c r="CO123">
        <v>56.178020240000002</v>
      </c>
      <c r="CP123" t="s">
        <v>246</v>
      </c>
      <c r="CR123">
        <v>1</v>
      </c>
      <c r="CT123">
        <v>0</v>
      </c>
    </row>
    <row r="124" spans="1:98" x14ac:dyDescent="0.35">
      <c r="A124" t="s">
        <v>241</v>
      </c>
      <c r="B124" t="s">
        <v>63</v>
      </c>
      <c r="C124" s="9">
        <v>3</v>
      </c>
      <c r="CJ124">
        <v>16049</v>
      </c>
      <c r="CK124">
        <v>32301</v>
      </c>
      <c r="CL124">
        <v>49.685768240000002</v>
      </c>
      <c r="CM124">
        <v>16049</v>
      </c>
      <c r="CN124">
        <v>32301</v>
      </c>
      <c r="CO124">
        <v>49.685768240000002</v>
      </c>
      <c r="CP124">
        <v>1</v>
      </c>
      <c r="CQ124">
        <v>0</v>
      </c>
      <c r="CR124">
        <v>1</v>
      </c>
      <c r="CS124">
        <v>0</v>
      </c>
      <c r="CT124">
        <v>0</v>
      </c>
    </row>
    <row r="125" spans="1:98" x14ac:dyDescent="0.35">
      <c r="A125" t="s">
        <v>247</v>
      </c>
      <c r="D125" t="s">
        <v>223</v>
      </c>
      <c r="E125" t="s">
        <v>223</v>
      </c>
      <c r="F125" t="s">
        <v>223</v>
      </c>
      <c r="G125" t="s">
        <v>223</v>
      </c>
      <c r="H125" t="s">
        <v>223</v>
      </c>
      <c r="I125" s="9">
        <v>12</v>
      </c>
      <c r="J125" s="9">
        <v>12</v>
      </c>
      <c r="K125" s="9">
        <v>12</v>
      </c>
      <c r="L125" s="9">
        <v>12</v>
      </c>
      <c r="M125" s="9">
        <v>12</v>
      </c>
      <c r="S125" t="s">
        <v>67</v>
      </c>
      <c r="T125" t="s">
        <v>67</v>
      </c>
      <c r="U125" t="s">
        <v>67</v>
      </c>
      <c r="V125" t="s">
        <v>53</v>
      </c>
      <c r="W125" t="s">
        <v>53</v>
      </c>
      <c r="X125" t="s">
        <v>52</v>
      </c>
      <c r="Y125" t="s">
        <v>52</v>
      </c>
      <c r="Z125" t="s">
        <v>52</v>
      </c>
      <c r="AA125" t="s">
        <v>52</v>
      </c>
      <c r="AB125" t="s">
        <v>52</v>
      </c>
      <c r="AC125" s="9">
        <v>13</v>
      </c>
      <c r="AD125" s="9">
        <v>13</v>
      </c>
      <c r="AE125" s="9">
        <v>13</v>
      </c>
      <c r="AF125" s="9">
        <v>13</v>
      </c>
      <c r="AG125" s="9">
        <v>13</v>
      </c>
      <c r="AH125" s="1">
        <v>44699</v>
      </c>
      <c r="AI125" s="1">
        <v>44699</v>
      </c>
      <c r="AJ125" s="1">
        <v>44699</v>
      </c>
      <c r="AK125" s="1">
        <v>44699</v>
      </c>
      <c r="AL125" s="1">
        <v>44699</v>
      </c>
      <c r="AM125" t="s">
        <v>52</v>
      </c>
      <c r="AN125" t="s">
        <v>52</v>
      </c>
      <c r="AO125" t="s">
        <v>52</v>
      </c>
      <c r="AP125" t="s">
        <v>52</v>
      </c>
      <c r="AQ125" t="s">
        <v>52</v>
      </c>
      <c r="AR125" t="s">
        <v>223</v>
      </c>
      <c r="AS125" t="s">
        <v>223</v>
      </c>
      <c r="AT125" t="s">
        <v>223</v>
      </c>
      <c r="AU125" t="s">
        <v>223</v>
      </c>
      <c r="AV125" t="s">
        <v>223</v>
      </c>
      <c r="BB125" s="1">
        <v>45077</v>
      </c>
      <c r="BC125" s="1">
        <v>45077</v>
      </c>
      <c r="BD125" s="1">
        <v>45077</v>
      </c>
      <c r="BE125" s="1">
        <v>45077</v>
      </c>
      <c r="BF125" s="1">
        <v>45077</v>
      </c>
      <c r="BG125" t="s">
        <v>54</v>
      </c>
      <c r="BH125" t="s">
        <v>54</v>
      </c>
      <c r="BI125" t="s">
        <v>54</v>
      </c>
      <c r="BJ125" t="s">
        <v>54</v>
      </c>
      <c r="BK125" t="s">
        <v>54</v>
      </c>
      <c r="BL125" t="s">
        <v>52</v>
      </c>
      <c r="BM125" t="s">
        <v>103</v>
      </c>
      <c r="BO125" t="s">
        <v>52</v>
      </c>
      <c r="BP125" t="s">
        <v>56</v>
      </c>
      <c r="BQ125" t="s">
        <v>53</v>
      </c>
      <c r="BR125" t="s">
        <v>57</v>
      </c>
      <c r="BS125" t="s">
        <v>57</v>
      </c>
      <c r="BT125" t="s">
        <v>57</v>
      </c>
      <c r="BU125" t="s">
        <v>57</v>
      </c>
      <c r="BV125" t="s">
        <v>52</v>
      </c>
      <c r="BY125" t="s">
        <v>58</v>
      </c>
      <c r="BZ125" t="s">
        <v>52</v>
      </c>
      <c r="CB125" t="s">
        <v>58</v>
      </c>
      <c r="CC125" t="s">
        <v>59</v>
      </c>
      <c r="CD125" t="s">
        <v>59</v>
      </c>
      <c r="CE125" t="s">
        <v>57</v>
      </c>
      <c r="CF125" t="s">
        <v>59</v>
      </c>
      <c r="CH125" t="s">
        <v>52</v>
      </c>
      <c r="CI125" t="s">
        <v>248</v>
      </c>
    </row>
    <row r="126" spans="1:98" x14ac:dyDescent="0.35">
      <c r="A126" t="s">
        <v>247</v>
      </c>
      <c r="B126" t="s">
        <v>63</v>
      </c>
      <c r="C126" s="9">
        <v>1</v>
      </c>
      <c r="CJ126">
        <v>2808</v>
      </c>
      <c r="CK126">
        <v>68111</v>
      </c>
      <c r="CL126">
        <v>4.1226820919999998</v>
      </c>
      <c r="CM126">
        <v>68111</v>
      </c>
      <c r="CN126">
        <v>68111</v>
      </c>
      <c r="CO126">
        <v>100</v>
      </c>
      <c r="CP126" t="s">
        <v>249</v>
      </c>
      <c r="CQ126">
        <v>1</v>
      </c>
      <c r="CR126">
        <v>1</v>
      </c>
      <c r="CS126">
        <v>8</v>
      </c>
      <c r="CT126">
        <v>0</v>
      </c>
    </row>
    <row r="127" spans="1:98" x14ac:dyDescent="0.35">
      <c r="A127" t="s">
        <v>247</v>
      </c>
      <c r="B127" t="s">
        <v>63</v>
      </c>
      <c r="C127" s="9">
        <v>2</v>
      </c>
      <c r="CJ127">
        <v>2843</v>
      </c>
      <c r="CK127">
        <v>43243</v>
      </c>
      <c r="CL127">
        <v>6.5744744810000002</v>
      </c>
      <c r="CM127">
        <v>43243</v>
      </c>
      <c r="CN127">
        <v>43243</v>
      </c>
      <c r="CO127">
        <v>100</v>
      </c>
      <c r="CP127" t="s">
        <v>250</v>
      </c>
      <c r="CQ127">
        <v>1</v>
      </c>
      <c r="CR127">
        <v>2</v>
      </c>
      <c r="CS127">
        <v>20</v>
      </c>
      <c r="CT127">
        <v>0</v>
      </c>
    </row>
    <row r="128" spans="1:98" x14ac:dyDescent="0.35">
      <c r="A128" t="s">
        <v>247</v>
      </c>
      <c r="B128" t="s">
        <v>63</v>
      </c>
      <c r="C128" s="9">
        <v>3</v>
      </c>
      <c r="CJ128">
        <v>4370</v>
      </c>
      <c r="CK128">
        <v>26021</v>
      </c>
      <c r="CL128">
        <v>16.79412782</v>
      </c>
      <c r="CM128">
        <v>26021</v>
      </c>
      <c r="CN128">
        <v>26021</v>
      </c>
      <c r="CO128">
        <v>100</v>
      </c>
      <c r="CP128" t="s">
        <v>251</v>
      </c>
      <c r="CQ128">
        <v>1</v>
      </c>
      <c r="CR128">
        <v>2</v>
      </c>
      <c r="CS128">
        <v>61</v>
      </c>
      <c r="CT128">
        <v>0</v>
      </c>
    </row>
    <row r="129" spans="1:98" x14ac:dyDescent="0.35">
      <c r="A129" t="s">
        <v>252</v>
      </c>
      <c r="D129" t="s">
        <v>79</v>
      </c>
      <c r="E129" t="s">
        <v>79</v>
      </c>
      <c r="F129" t="s">
        <v>79</v>
      </c>
      <c r="G129" t="s">
        <v>79</v>
      </c>
      <c r="H129" t="s">
        <v>79</v>
      </c>
      <c r="I129" s="9">
        <v>11</v>
      </c>
      <c r="J129" s="9">
        <v>11</v>
      </c>
      <c r="K129" s="9">
        <v>11</v>
      </c>
      <c r="L129" s="9">
        <v>11</v>
      </c>
      <c r="M129" s="9">
        <v>11</v>
      </c>
      <c r="S129" t="s">
        <v>52</v>
      </c>
      <c r="T129" t="s">
        <v>52</v>
      </c>
      <c r="U129" t="s">
        <v>52</v>
      </c>
      <c r="V129" t="s">
        <v>52</v>
      </c>
      <c r="W129" t="s">
        <v>52</v>
      </c>
      <c r="X129" t="s">
        <v>53</v>
      </c>
      <c r="Y129" t="s">
        <v>53</v>
      </c>
      <c r="Z129" t="s">
        <v>53</v>
      </c>
      <c r="AA129" t="s">
        <v>53</v>
      </c>
      <c r="AB129" t="s">
        <v>53</v>
      </c>
      <c r="AM129" t="s">
        <v>53</v>
      </c>
      <c r="AN129" t="s">
        <v>53</v>
      </c>
      <c r="AO129" t="s">
        <v>53</v>
      </c>
      <c r="AP129" t="s">
        <v>53</v>
      </c>
      <c r="AQ129" t="s">
        <v>53</v>
      </c>
      <c r="BG129" t="s">
        <v>54</v>
      </c>
      <c r="BH129" t="s">
        <v>54</v>
      </c>
      <c r="BI129" t="s">
        <v>54</v>
      </c>
      <c r="BJ129" t="s">
        <v>54</v>
      </c>
      <c r="BK129" t="s">
        <v>54</v>
      </c>
      <c r="BL129" t="s">
        <v>52</v>
      </c>
      <c r="BM129" t="s">
        <v>55</v>
      </c>
      <c r="BO129" t="s">
        <v>52</v>
      </c>
      <c r="BP129" t="s">
        <v>56</v>
      </c>
      <c r="BQ129" t="s">
        <v>56</v>
      </c>
      <c r="BR129" t="s">
        <v>57</v>
      </c>
      <c r="BS129" t="s">
        <v>57</v>
      </c>
      <c r="BT129" t="s">
        <v>57</v>
      </c>
      <c r="BU129" t="s">
        <v>59</v>
      </c>
      <c r="BV129" t="s">
        <v>61</v>
      </c>
      <c r="BZ129" t="s">
        <v>52</v>
      </c>
      <c r="CB129" t="s">
        <v>58</v>
      </c>
      <c r="CC129" t="s">
        <v>57</v>
      </c>
      <c r="CD129" t="s">
        <v>59</v>
      </c>
      <c r="CE129" t="s">
        <v>59</v>
      </c>
      <c r="CF129" t="s">
        <v>59</v>
      </c>
      <c r="CH129" t="s">
        <v>61</v>
      </c>
      <c r="CI129" t="s">
        <v>253</v>
      </c>
    </row>
    <row r="130" spans="1:98" x14ac:dyDescent="0.35">
      <c r="A130" t="s">
        <v>252</v>
      </c>
      <c r="B130" t="s">
        <v>63</v>
      </c>
      <c r="C130" s="9">
        <v>1</v>
      </c>
      <c r="CJ130">
        <v>38916</v>
      </c>
      <c r="CK130">
        <v>137927</v>
      </c>
      <c r="CL130">
        <v>28.21492529</v>
      </c>
      <c r="CM130">
        <v>8249</v>
      </c>
      <c r="CN130">
        <v>137921</v>
      </c>
      <c r="CO130">
        <v>5.9809601150000002</v>
      </c>
      <c r="CP130" t="s">
        <v>254</v>
      </c>
    </row>
    <row r="131" spans="1:98" x14ac:dyDescent="0.35">
      <c r="A131" t="s">
        <v>252</v>
      </c>
      <c r="B131" t="s">
        <v>63</v>
      </c>
      <c r="C131" s="9">
        <v>2</v>
      </c>
      <c r="CJ131">
        <v>40151</v>
      </c>
      <c r="CK131">
        <v>141930</v>
      </c>
      <c r="CL131">
        <v>28.28929754</v>
      </c>
      <c r="CM131">
        <v>6915</v>
      </c>
      <c r="CN131">
        <v>141930</v>
      </c>
      <c r="CO131">
        <v>4.8721200590000002</v>
      </c>
      <c r="CP131" t="s">
        <v>255</v>
      </c>
      <c r="CQ131">
        <v>0</v>
      </c>
      <c r="CR131">
        <v>0</v>
      </c>
      <c r="CS131">
        <v>3</v>
      </c>
      <c r="CT131">
        <v>66</v>
      </c>
    </row>
    <row r="132" spans="1:98" x14ac:dyDescent="0.35">
      <c r="A132" t="s">
        <v>252</v>
      </c>
      <c r="B132" t="s">
        <v>63</v>
      </c>
      <c r="C132" s="9">
        <v>3</v>
      </c>
      <c r="CJ132">
        <v>33157</v>
      </c>
      <c r="CK132">
        <v>133612</v>
      </c>
      <c r="CL132">
        <v>24.815884799999999</v>
      </c>
      <c r="CM132">
        <v>1945</v>
      </c>
      <c r="CN132">
        <v>133612</v>
      </c>
      <c r="CO132">
        <v>1.455707571</v>
      </c>
      <c r="CP132" t="s">
        <v>255</v>
      </c>
      <c r="CQ132">
        <v>0</v>
      </c>
      <c r="CR132">
        <v>0</v>
      </c>
      <c r="CS132">
        <v>3</v>
      </c>
      <c r="CT132">
        <v>66</v>
      </c>
    </row>
    <row r="133" spans="1:98" x14ac:dyDescent="0.35">
      <c r="A133" t="s">
        <v>256</v>
      </c>
      <c r="D133" t="s">
        <v>79</v>
      </c>
      <c r="E133" t="s">
        <v>79</v>
      </c>
      <c r="F133" t="s">
        <v>79</v>
      </c>
      <c r="G133" t="s">
        <v>79</v>
      </c>
      <c r="H133" t="s">
        <v>79</v>
      </c>
      <c r="I133" s="9" t="s">
        <v>257</v>
      </c>
      <c r="J133" s="9" t="s">
        <v>257</v>
      </c>
      <c r="K133" s="9" t="s">
        <v>257</v>
      </c>
      <c r="L133" s="9" t="s">
        <v>257</v>
      </c>
      <c r="M133" s="9" t="s">
        <v>257</v>
      </c>
      <c r="S133" t="s">
        <v>67</v>
      </c>
      <c r="T133" t="s">
        <v>67</v>
      </c>
      <c r="U133" t="s">
        <v>67</v>
      </c>
      <c r="V133" t="s">
        <v>53</v>
      </c>
      <c r="W133" t="s">
        <v>53</v>
      </c>
      <c r="X133" t="s">
        <v>53</v>
      </c>
      <c r="Y133" t="s">
        <v>53</v>
      </c>
      <c r="Z133" t="s">
        <v>53</v>
      </c>
      <c r="AA133" t="s">
        <v>53</v>
      </c>
      <c r="AB133" t="s">
        <v>53</v>
      </c>
      <c r="AM133" t="s">
        <v>53</v>
      </c>
      <c r="AN133" t="s">
        <v>53</v>
      </c>
      <c r="AO133" t="s">
        <v>53</v>
      </c>
      <c r="AP133" t="s">
        <v>53</v>
      </c>
      <c r="AQ133" t="s">
        <v>53</v>
      </c>
      <c r="BG133" t="s">
        <v>54</v>
      </c>
      <c r="BH133" t="s">
        <v>54</v>
      </c>
      <c r="BI133" t="s">
        <v>54</v>
      </c>
      <c r="BJ133" t="s">
        <v>54</v>
      </c>
      <c r="BK133" t="s">
        <v>54</v>
      </c>
      <c r="BL133" t="s">
        <v>52</v>
      </c>
      <c r="BM133" t="s">
        <v>71</v>
      </c>
      <c r="BO133" t="s">
        <v>52</v>
      </c>
      <c r="BP133" t="s">
        <v>56</v>
      </c>
      <c r="BQ133" t="s">
        <v>104</v>
      </c>
      <c r="BR133" t="s">
        <v>57</v>
      </c>
      <c r="BS133" t="s">
        <v>57</v>
      </c>
      <c r="BT133" t="s">
        <v>57</v>
      </c>
      <c r="BU133" t="s">
        <v>59</v>
      </c>
      <c r="BV133" t="s">
        <v>52</v>
      </c>
      <c r="BY133" t="s">
        <v>58</v>
      </c>
      <c r="BZ133" t="s">
        <v>52</v>
      </c>
      <c r="CB133" t="s">
        <v>58</v>
      </c>
      <c r="CC133" t="s">
        <v>57</v>
      </c>
      <c r="CD133" t="s">
        <v>59</v>
      </c>
      <c r="CE133" t="s">
        <v>59</v>
      </c>
      <c r="CF133" t="s">
        <v>59</v>
      </c>
      <c r="CH133" t="s">
        <v>52</v>
      </c>
      <c r="CI133" t="s">
        <v>258</v>
      </c>
    </row>
    <row r="134" spans="1:98" x14ac:dyDescent="0.35">
      <c r="A134" t="s">
        <v>256</v>
      </c>
      <c r="B134" t="s">
        <v>63</v>
      </c>
      <c r="C134" s="9">
        <v>1</v>
      </c>
      <c r="CJ134">
        <v>19116</v>
      </c>
      <c r="CK134">
        <v>206235</v>
      </c>
      <c r="CL134">
        <v>9.2690377480000006</v>
      </c>
      <c r="CM134">
        <v>178536</v>
      </c>
      <c r="CN134">
        <v>206235</v>
      </c>
      <c r="CO134">
        <v>86.569205030000006</v>
      </c>
      <c r="CP134" t="s">
        <v>259</v>
      </c>
      <c r="CQ134">
        <v>28</v>
      </c>
      <c r="CR134">
        <v>1</v>
      </c>
      <c r="CS134">
        <v>41</v>
      </c>
      <c r="CT134">
        <v>23</v>
      </c>
    </row>
    <row r="135" spans="1:98" x14ac:dyDescent="0.35">
      <c r="A135" t="s">
        <v>256</v>
      </c>
      <c r="B135" t="s">
        <v>63</v>
      </c>
      <c r="C135" s="9">
        <v>2</v>
      </c>
      <c r="CJ135">
        <v>22281</v>
      </c>
      <c r="CK135">
        <v>213680</v>
      </c>
      <c r="CL135">
        <v>10.427274430000001</v>
      </c>
      <c r="CM135">
        <v>206720</v>
      </c>
      <c r="CN135">
        <v>213680</v>
      </c>
      <c r="CO135">
        <v>96.742792960000003</v>
      </c>
      <c r="CP135" t="s">
        <v>260</v>
      </c>
      <c r="CQ135">
        <v>31</v>
      </c>
      <c r="CR135">
        <v>1</v>
      </c>
      <c r="CS135">
        <v>41</v>
      </c>
      <c r="CT135">
        <v>23</v>
      </c>
    </row>
    <row r="136" spans="1:98" x14ac:dyDescent="0.35">
      <c r="A136" t="s">
        <v>256</v>
      </c>
      <c r="B136" t="s">
        <v>63</v>
      </c>
      <c r="C136" s="9">
        <v>3</v>
      </c>
      <c r="CJ136">
        <v>8617</v>
      </c>
      <c r="CK136">
        <v>80291</v>
      </c>
      <c r="CL136">
        <v>10.73221158</v>
      </c>
      <c r="CM136">
        <v>76351</v>
      </c>
      <c r="CN136">
        <v>80291</v>
      </c>
      <c r="CO136">
        <v>95.092849760000007</v>
      </c>
      <c r="CP136" t="s">
        <v>261</v>
      </c>
      <c r="CQ136">
        <v>37</v>
      </c>
      <c r="CR136">
        <v>1</v>
      </c>
      <c r="CS136">
        <v>41</v>
      </c>
      <c r="CT136">
        <v>23</v>
      </c>
    </row>
    <row r="137" spans="1:98" x14ac:dyDescent="0.35">
      <c r="A137" t="s">
        <v>262</v>
      </c>
      <c r="D137" t="s">
        <v>196</v>
      </c>
      <c r="E137" t="s">
        <v>196</v>
      </c>
      <c r="F137" t="s">
        <v>196</v>
      </c>
      <c r="G137" t="s">
        <v>196</v>
      </c>
      <c r="H137" t="s">
        <v>196</v>
      </c>
      <c r="I137" s="9" t="s">
        <v>263</v>
      </c>
      <c r="J137" s="9" t="s">
        <v>263</v>
      </c>
      <c r="K137" s="9" t="s">
        <v>263</v>
      </c>
      <c r="L137" s="9" t="s">
        <v>263</v>
      </c>
      <c r="M137" s="9" t="s">
        <v>263</v>
      </c>
      <c r="S137" t="s">
        <v>67</v>
      </c>
      <c r="T137" t="s">
        <v>67</v>
      </c>
      <c r="U137" t="s">
        <v>67</v>
      </c>
      <c r="V137" t="s">
        <v>67</v>
      </c>
      <c r="W137" t="s">
        <v>67</v>
      </c>
      <c r="X137" t="s">
        <v>52</v>
      </c>
      <c r="Y137" t="s">
        <v>52</v>
      </c>
      <c r="Z137" t="s">
        <v>52</v>
      </c>
      <c r="AA137" t="s">
        <v>52</v>
      </c>
      <c r="AB137" t="s">
        <v>52</v>
      </c>
      <c r="AC137" s="9">
        <v>10</v>
      </c>
      <c r="AD137" s="9">
        <v>10</v>
      </c>
      <c r="AE137" s="9">
        <v>10</v>
      </c>
      <c r="AF137" s="9">
        <v>10</v>
      </c>
      <c r="AG137" s="9">
        <v>10</v>
      </c>
      <c r="AH137" s="1">
        <v>44742</v>
      </c>
      <c r="AI137" s="1">
        <v>44742</v>
      </c>
      <c r="AJ137" s="1">
        <v>44742</v>
      </c>
      <c r="AK137" s="1">
        <v>44742</v>
      </c>
      <c r="AL137" s="1">
        <v>44742</v>
      </c>
      <c r="AM137" t="s">
        <v>53</v>
      </c>
      <c r="AN137" t="s">
        <v>53</v>
      </c>
      <c r="AO137" t="s">
        <v>53</v>
      </c>
      <c r="AP137" t="s">
        <v>53</v>
      </c>
      <c r="AQ137" t="s">
        <v>53</v>
      </c>
      <c r="BG137" t="s">
        <v>54</v>
      </c>
      <c r="BH137" t="s">
        <v>54</v>
      </c>
      <c r="BI137" t="s">
        <v>54</v>
      </c>
      <c r="BJ137" t="s">
        <v>54</v>
      </c>
      <c r="BK137" t="s">
        <v>54</v>
      </c>
      <c r="BL137" t="s">
        <v>52</v>
      </c>
      <c r="BM137" t="s">
        <v>55</v>
      </c>
      <c r="BO137" t="s">
        <v>52</v>
      </c>
      <c r="BP137" t="s">
        <v>56</v>
      </c>
      <c r="BQ137" t="s">
        <v>56</v>
      </c>
      <c r="BR137" t="s">
        <v>57</v>
      </c>
      <c r="BS137" t="s">
        <v>57</v>
      </c>
      <c r="BT137" t="s">
        <v>57</v>
      </c>
      <c r="BU137" t="s">
        <v>57</v>
      </c>
      <c r="BV137" t="s">
        <v>52</v>
      </c>
      <c r="BY137" t="s">
        <v>58</v>
      </c>
      <c r="BZ137" t="s">
        <v>52</v>
      </c>
      <c r="CB137" t="s">
        <v>58</v>
      </c>
      <c r="CC137" t="s">
        <v>59</v>
      </c>
      <c r="CD137" t="s">
        <v>59</v>
      </c>
      <c r="CE137" t="s">
        <v>59</v>
      </c>
      <c r="CF137" t="s">
        <v>57</v>
      </c>
      <c r="CG137" t="s">
        <v>264</v>
      </c>
      <c r="CH137" t="s">
        <v>52</v>
      </c>
      <c r="CI137" t="s">
        <v>265</v>
      </c>
    </row>
    <row r="138" spans="1:98" x14ac:dyDescent="0.35">
      <c r="A138" t="s">
        <v>262</v>
      </c>
      <c r="B138" t="s">
        <v>63</v>
      </c>
      <c r="C138" s="9">
        <v>1</v>
      </c>
      <c r="CJ138">
        <v>29400</v>
      </c>
      <c r="CK138">
        <v>30000</v>
      </c>
      <c r="CL138">
        <v>98</v>
      </c>
      <c r="CM138">
        <v>29400</v>
      </c>
      <c r="CN138">
        <v>30000</v>
      </c>
      <c r="CO138">
        <v>98</v>
      </c>
      <c r="CP138" t="s">
        <v>266</v>
      </c>
      <c r="CQ138">
        <v>0</v>
      </c>
      <c r="CR138">
        <v>1</v>
      </c>
      <c r="CS138">
        <v>51</v>
      </c>
      <c r="CT138">
        <v>1</v>
      </c>
    </row>
    <row r="139" spans="1:98" x14ac:dyDescent="0.35">
      <c r="A139" t="s">
        <v>262</v>
      </c>
      <c r="B139" t="s">
        <v>63</v>
      </c>
      <c r="C139" s="9">
        <v>2</v>
      </c>
      <c r="CJ139">
        <v>92552</v>
      </c>
      <c r="CK139">
        <v>97423</v>
      </c>
      <c r="CL139">
        <v>95.00015397</v>
      </c>
      <c r="CM139">
        <v>97423</v>
      </c>
      <c r="CN139">
        <v>97423</v>
      </c>
      <c r="CO139">
        <v>100</v>
      </c>
      <c r="CP139" t="s">
        <v>266</v>
      </c>
      <c r="CQ139">
        <v>0</v>
      </c>
      <c r="CR139">
        <v>1</v>
      </c>
      <c r="CS139">
        <v>51</v>
      </c>
      <c r="CT139">
        <v>1</v>
      </c>
    </row>
    <row r="140" spans="1:98" x14ac:dyDescent="0.35">
      <c r="A140" t="s">
        <v>262</v>
      </c>
      <c r="B140" t="s">
        <v>63</v>
      </c>
      <c r="C140" s="9">
        <v>3</v>
      </c>
      <c r="CJ140">
        <v>44122</v>
      </c>
      <c r="CK140">
        <v>46445</v>
      </c>
      <c r="CL140">
        <v>94.998385189999993</v>
      </c>
      <c r="CM140">
        <v>44122</v>
      </c>
      <c r="CN140">
        <v>46445</v>
      </c>
      <c r="CO140">
        <v>94.998385189999993</v>
      </c>
      <c r="CP140" t="s">
        <v>266</v>
      </c>
      <c r="CQ140">
        <v>0</v>
      </c>
      <c r="CR140">
        <v>1</v>
      </c>
      <c r="CS140">
        <v>51</v>
      </c>
      <c r="CT140">
        <v>1</v>
      </c>
    </row>
    <row r="141" spans="1:98" x14ac:dyDescent="0.35">
      <c r="A141" t="s">
        <v>267</v>
      </c>
      <c r="D141" t="s">
        <v>50</v>
      </c>
      <c r="E141" t="s">
        <v>50</v>
      </c>
      <c r="F141" t="s">
        <v>50</v>
      </c>
      <c r="G141" t="s">
        <v>50</v>
      </c>
      <c r="H141" t="s">
        <v>50</v>
      </c>
      <c r="I141" s="9">
        <v>12.6</v>
      </c>
      <c r="J141" s="9">
        <v>12.6</v>
      </c>
      <c r="K141" s="9">
        <v>12.6</v>
      </c>
      <c r="L141" s="9">
        <v>12.6</v>
      </c>
      <c r="M141" s="9">
        <v>12.6</v>
      </c>
      <c r="S141" t="s">
        <v>67</v>
      </c>
      <c r="T141" t="s">
        <v>67</v>
      </c>
      <c r="U141" t="s">
        <v>67</v>
      </c>
      <c r="V141" t="s">
        <v>67</v>
      </c>
      <c r="W141" t="s">
        <v>53</v>
      </c>
      <c r="X141" t="s">
        <v>52</v>
      </c>
      <c r="Y141" t="s">
        <v>52</v>
      </c>
      <c r="Z141" t="s">
        <v>52</v>
      </c>
      <c r="AA141" t="s">
        <v>52</v>
      </c>
      <c r="AB141" t="s">
        <v>52</v>
      </c>
      <c r="AC141" s="9" t="s">
        <v>268</v>
      </c>
      <c r="AD141" s="9" t="s">
        <v>268</v>
      </c>
      <c r="AE141" s="9" t="s">
        <v>268</v>
      </c>
      <c r="AF141" s="9" t="s">
        <v>268</v>
      </c>
      <c r="AG141" s="9" t="s">
        <v>268</v>
      </c>
      <c r="AH141" s="1">
        <v>44733</v>
      </c>
      <c r="AI141" s="1">
        <v>44733</v>
      </c>
      <c r="AJ141" s="1">
        <v>44733</v>
      </c>
      <c r="AK141" s="1">
        <v>44733</v>
      </c>
      <c r="AL141" s="1">
        <v>44733</v>
      </c>
      <c r="AM141" t="s">
        <v>53</v>
      </c>
      <c r="AN141" t="s">
        <v>53</v>
      </c>
      <c r="AO141" t="s">
        <v>53</v>
      </c>
      <c r="AP141" t="s">
        <v>53</v>
      </c>
      <c r="AQ141" t="s">
        <v>53</v>
      </c>
      <c r="BG141" t="s">
        <v>54</v>
      </c>
      <c r="BH141" t="s">
        <v>54</v>
      </c>
      <c r="BI141" t="s">
        <v>54</v>
      </c>
      <c r="BJ141" t="s">
        <v>54</v>
      </c>
      <c r="BK141" t="s">
        <v>54</v>
      </c>
      <c r="BL141" t="s">
        <v>52</v>
      </c>
      <c r="BM141" t="s">
        <v>55</v>
      </c>
      <c r="BO141" t="s">
        <v>52</v>
      </c>
      <c r="BP141" t="s">
        <v>56</v>
      </c>
      <c r="BQ141" t="s">
        <v>56</v>
      </c>
      <c r="BR141" t="s">
        <v>57</v>
      </c>
      <c r="BS141" t="s">
        <v>57</v>
      </c>
      <c r="BT141" t="s">
        <v>57</v>
      </c>
      <c r="BU141" t="s">
        <v>57</v>
      </c>
      <c r="BV141" t="s">
        <v>61</v>
      </c>
      <c r="BW141" t="s">
        <v>269</v>
      </c>
      <c r="BZ141" t="s">
        <v>52</v>
      </c>
      <c r="CB141" t="s">
        <v>58</v>
      </c>
      <c r="CC141" t="s">
        <v>59</v>
      </c>
      <c r="CD141" t="s">
        <v>57</v>
      </c>
      <c r="CE141" t="s">
        <v>59</v>
      </c>
      <c r="CF141" t="s">
        <v>59</v>
      </c>
      <c r="CH141" t="s">
        <v>52</v>
      </c>
      <c r="CI141" t="s">
        <v>270</v>
      </c>
    </row>
    <row r="142" spans="1:98" x14ac:dyDescent="0.35">
      <c r="A142" t="s">
        <v>267</v>
      </c>
      <c r="B142" t="s">
        <v>63</v>
      </c>
      <c r="C142" s="9">
        <v>1</v>
      </c>
      <c r="CJ142">
        <v>27560</v>
      </c>
      <c r="CK142">
        <v>33876</v>
      </c>
      <c r="CL142">
        <v>81.355531940000006</v>
      </c>
      <c r="CM142">
        <v>32407</v>
      </c>
      <c r="CN142">
        <v>32562</v>
      </c>
      <c r="CO142">
        <v>99.523985010000004</v>
      </c>
      <c r="CP142" t="s">
        <v>271</v>
      </c>
      <c r="CQ142">
        <v>0</v>
      </c>
      <c r="CR142">
        <v>0</v>
      </c>
      <c r="CS142">
        <v>0</v>
      </c>
      <c r="CT142">
        <v>0</v>
      </c>
    </row>
    <row r="143" spans="1:98" x14ac:dyDescent="0.35">
      <c r="A143" t="s">
        <v>267</v>
      </c>
      <c r="B143" t="s">
        <v>63</v>
      </c>
      <c r="C143" s="9">
        <v>2</v>
      </c>
      <c r="CJ143">
        <v>32033</v>
      </c>
      <c r="CK143">
        <v>36977</v>
      </c>
      <c r="CL143">
        <v>86.629526459999994</v>
      </c>
      <c r="CM143">
        <v>67344</v>
      </c>
      <c r="CN143">
        <v>67564</v>
      </c>
      <c r="CO143">
        <v>99.674382809999997</v>
      </c>
      <c r="CP143" t="s">
        <v>272</v>
      </c>
      <c r="CQ143">
        <v>0</v>
      </c>
      <c r="CR143">
        <v>0</v>
      </c>
      <c r="CS143">
        <v>0</v>
      </c>
      <c r="CT143">
        <v>0</v>
      </c>
    </row>
    <row r="144" spans="1:98" x14ac:dyDescent="0.35">
      <c r="A144" t="s">
        <v>267</v>
      </c>
      <c r="B144" t="s">
        <v>63</v>
      </c>
      <c r="C144" s="9">
        <v>3</v>
      </c>
      <c r="CJ144">
        <v>16581</v>
      </c>
      <c r="CK144">
        <v>17567</v>
      </c>
      <c r="CL144">
        <v>94.387203279999994</v>
      </c>
      <c r="CM144">
        <v>19075</v>
      </c>
      <c r="CN144">
        <v>19129</v>
      </c>
      <c r="CO144">
        <v>99.717706100000001</v>
      </c>
      <c r="CP144" t="s">
        <v>273</v>
      </c>
      <c r="CQ144">
        <v>0</v>
      </c>
      <c r="CR144">
        <v>0</v>
      </c>
      <c r="CS144">
        <v>1</v>
      </c>
      <c r="CT144">
        <v>1</v>
      </c>
    </row>
    <row r="145" spans="1:98" x14ac:dyDescent="0.35">
      <c r="A145" t="s">
        <v>274</v>
      </c>
      <c r="D145" t="s">
        <v>223</v>
      </c>
      <c r="E145" t="s">
        <v>223</v>
      </c>
      <c r="F145" t="s">
        <v>223</v>
      </c>
      <c r="G145" t="s">
        <v>223</v>
      </c>
      <c r="H145" t="s">
        <v>223</v>
      </c>
      <c r="I145" s="9">
        <v>10</v>
      </c>
      <c r="J145" s="9">
        <v>10</v>
      </c>
      <c r="K145" s="9">
        <v>10</v>
      </c>
      <c r="L145" s="9">
        <v>10</v>
      </c>
      <c r="M145" s="9">
        <v>10</v>
      </c>
      <c r="S145" t="s">
        <v>67</v>
      </c>
      <c r="T145" t="s">
        <v>67</v>
      </c>
      <c r="U145" t="s">
        <v>67</v>
      </c>
      <c r="V145" t="s">
        <v>67</v>
      </c>
      <c r="W145" t="s">
        <v>67</v>
      </c>
      <c r="X145" t="s">
        <v>52</v>
      </c>
      <c r="Y145" t="s">
        <v>52</v>
      </c>
      <c r="Z145" t="s">
        <v>52</v>
      </c>
      <c r="AA145" t="s">
        <v>52</v>
      </c>
      <c r="AB145" t="s">
        <v>52</v>
      </c>
      <c r="AC145" s="9" t="s">
        <v>275</v>
      </c>
      <c r="AD145" s="9" t="s">
        <v>275</v>
      </c>
      <c r="AE145" s="9" t="s">
        <v>275</v>
      </c>
      <c r="AF145" s="9" t="s">
        <v>275</v>
      </c>
      <c r="AG145" s="9" t="s">
        <v>275</v>
      </c>
      <c r="AH145" s="1">
        <v>44957</v>
      </c>
      <c r="AI145" s="1">
        <v>44227</v>
      </c>
      <c r="AJ145" s="1">
        <v>44957</v>
      </c>
      <c r="AK145" s="1">
        <v>44957</v>
      </c>
      <c r="AL145" s="1">
        <v>44957</v>
      </c>
      <c r="AM145" t="s">
        <v>53</v>
      </c>
      <c r="AN145" t="s">
        <v>53</v>
      </c>
      <c r="AO145" t="s">
        <v>53</v>
      </c>
      <c r="AP145" t="s">
        <v>53</v>
      </c>
      <c r="AQ145" t="s">
        <v>53</v>
      </c>
      <c r="BG145" t="s">
        <v>54</v>
      </c>
      <c r="BH145" t="s">
        <v>54</v>
      </c>
      <c r="BI145" t="s">
        <v>54</v>
      </c>
      <c r="BJ145" t="s">
        <v>54</v>
      </c>
      <c r="BK145" t="s">
        <v>54</v>
      </c>
      <c r="BL145" t="s">
        <v>52</v>
      </c>
      <c r="BM145" t="s">
        <v>71</v>
      </c>
      <c r="BO145" t="s">
        <v>52</v>
      </c>
      <c r="BP145" t="s">
        <v>56</v>
      </c>
      <c r="BQ145" t="s">
        <v>72</v>
      </c>
      <c r="BR145" t="s">
        <v>57</v>
      </c>
      <c r="BS145" t="s">
        <v>57</v>
      </c>
      <c r="BT145" t="s">
        <v>59</v>
      </c>
      <c r="BU145" t="s">
        <v>59</v>
      </c>
      <c r="BV145" t="s">
        <v>61</v>
      </c>
      <c r="BW145" t="s">
        <v>276</v>
      </c>
      <c r="BZ145" t="s">
        <v>52</v>
      </c>
      <c r="CB145" t="s">
        <v>58</v>
      </c>
      <c r="CC145" t="s">
        <v>59</v>
      </c>
      <c r="CD145" t="s">
        <v>59</v>
      </c>
      <c r="CE145" t="s">
        <v>57</v>
      </c>
      <c r="CF145" t="s">
        <v>59</v>
      </c>
      <c r="CH145" t="s">
        <v>52</v>
      </c>
      <c r="CI145" t="s">
        <v>277</v>
      </c>
    </row>
    <row r="146" spans="1:98" x14ac:dyDescent="0.35">
      <c r="A146" t="s">
        <v>274</v>
      </c>
      <c r="B146" t="s">
        <v>63</v>
      </c>
      <c r="C146" s="9">
        <v>1</v>
      </c>
      <c r="CJ146">
        <v>7820</v>
      </c>
      <c r="CK146">
        <v>54105</v>
      </c>
      <c r="CL146">
        <v>14.45337769</v>
      </c>
      <c r="CM146">
        <v>0</v>
      </c>
      <c r="CN146">
        <v>54105</v>
      </c>
      <c r="CO146">
        <v>0</v>
      </c>
      <c r="CP146" t="s">
        <v>278</v>
      </c>
      <c r="CQ146">
        <v>0</v>
      </c>
      <c r="CR146">
        <v>0</v>
      </c>
      <c r="CS146">
        <v>11</v>
      </c>
      <c r="CT146">
        <v>15</v>
      </c>
    </row>
    <row r="147" spans="1:98" x14ac:dyDescent="0.35">
      <c r="A147" t="s">
        <v>274</v>
      </c>
      <c r="B147" t="s">
        <v>63</v>
      </c>
      <c r="C147" s="9">
        <v>2</v>
      </c>
      <c r="CJ147">
        <v>18503</v>
      </c>
      <c r="CK147">
        <v>31488</v>
      </c>
      <c r="CL147">
        <v>58.76206809</v>
      </c>
      <c r="CM147">
        <v>0</v>
      </c>
      <c r="CN147">
        <v>31488</v>
      </c>
      <c r="CO147">
        <v>0</v>
      </c>
      <c r="CP147" t="s">
        <v>279</v>
      </c>
      <c r="CQ147">
        <v>0</v>
      </c>
      <c r="CR147">
        <v>0</v>
      </c>
      <c r="CS147">
        <v>26</v>
      </c>
      <c r="CT147">
        <v>73</v>
      </c>
    </row>
    <row r="148" spans="1:98" x14ac:dyDescent="0.35">
      <c r="A148" t="s">
        <v>274</v>
      </c>
      <c r="B148" t="s">
        <v>63</v>
      </c>
      <c r="C148" s="9">
        <v>3</v>
      </c>
      <c r="CJ148">
        <v>23869</v>
      </c>
      <c r="CK148">
        <v>30167</v>
      </c>
      <c r="CL148">
        <v>79.122882619999999</v>
      </c>
      <c r="CM148">
        <v>0</v>
      </c>
      <c r="CN148">
        <v>30167</v>
      </c>
      <c r="CO148">
        <v>0</v>
      </c>
      <c r="CP148" t="s">
        <v>280</v>
      </c>
      <c r="CQ148">
        <v>0</v>
      </c>
      <c r="CR148">
        <v>0</v>
      </c>
      <c r="CS148">
        <v>29</v>
      </c>
      <c r="CT148">
        <v>90</v>
      </c>
    </row>
    <row r="149" spans="1:98" x14ac:dyDescent="0.35">
      <c r="A149" t="s">
        <v>281</v>
      </c>
      <c r="D149" t="s">
        <v>122</v>
      </c>
      <c r="E149" t="s">
        <v>122</v>
      </c>
      <c r="F149" t="s">
        <v>122</v>
      </c>
      <c r="G149" t="s">
        <v>122</v>
      </c>
      <c r="H149" t="s">
        <v>88</v>
      </c>
      <c r="I149" s="9">
        <v>7.1</v>
      </c>
      <c r="J149" s="9">
        <v>7.1</v>
      </c>
      <c r="K149" s="9">
        <v>7.1</v>
      </c>
      <c r="L149" s="9">
        <v>7.1</v>
      </c>
      <c r="R149" t="s">
        <v>68</v>
      </c>
      <c r="S149" t="s">
        <v>53</v>
      </c>
      <c r="T149" t="s">
        <v>53</v>
      </c>
      <c r="U149" t="s">
        <v>67</v>
      </c>
      <c r="V149" t="s">
        <v>53</v>
      </c>
      <c r="W149" t="s">
        <v>68</v>
      </c>
      <c r="X149" t="s">
        <v>53</v>
      </c>
      <c r="Y149" t="s">
        <v>53</v>
      </c>
      <c r="Z149" t="s">
        <v>53</v>
      </c>
      <c r="AA149" t="s">
        <v>53</v>
      </c>
      <c r="AB149" t="s">
        <v>68</v>
      </c>
      <c r="AM149" t="s">
        <v>53</v>
      </c>
      <c r="AN149" t="s">
        <v>53</v>
      </c>
      <c r="AO149" t="s">
        <v>53</v>
      </c>
      <c r="AP149" t="s">
        <v>53</v>
      </c>
      <c r="AQ149" t="s">
        <v>68</v>
      </c>
      <c r="BG149" t="s">
        <v>54</v>
      </c>
      <c r="BH149" t="s">
        <v>54</v>
      </c>
      <c r="BI149" t="s">
        <v>54</v>
      </c>
      <c r="BJ149" t="s">
        <v>54</v>
      </c>
      <c r="BK149" t="s">
        <v>70</v>
      </c>
      <c r="BL149" t="s">
        <v>52</v>
      </c>
      <c r="BM149" t="s">
        <v>55</v>
      </c>
      <c r="BO149" t="s">
        <v>52</v>
      </c>
      <c r="BP149" t="s">
        <v>56</v>
      </c>
      <c r="BQ149" t="s">
        <v>56</v>
      </c>
      <c r="BR149" t="s">
        <v>57</v>
      </c>
      <c r="BS149" t="s">
        <v>57</v>
      </c>
      <c r="BT149" t="s">
        <v>57</v>
      </c>
      <c r="BU149" t="s">
        <v>59</v>
      </c>
      <c r="BV149" t="s">
        <v>61</v>
      </c>
      <c r="BW149" t="s">
        <v>282</v>
      </c>
      <c r="BZ149" t="s">
        <v>52</v>
      </c>
      <c r="CB149" t="s">
        <v>58</v>
      </c>
      <c r="CC149" t="s">
        <v>59</v>
      </c>
      <c r="CD149" t="s">
        <v>59</v>
      </c>
      <c r="CE149" t="s">
        <v>59</v>
      </c>
      <c r="CF149" t="s">
        <v>57</v>
      </c>
      <c r="CG149" t="s">
        <v>283</v>
      </c>
      <c r="CH149" t="s">
        <v>52</v>
      </c>
      <c r="CI149" t="s">
        <v>284</v>
      </c>
    </row>
    <row r="150" spans="1:98" x14ac:dyDescent="0.35">
      <c r="A150" t="s">
        <v>281</v>
      </c>
      <c r="B150" t="s">
        <v>63</v>
      </c>
      <c r="C150" s="9">
        <v>1</v>
      </c>
      <c r="CR150">
        <v>0</v>
      </c>
      <c r="CT150">
        <v>1</v>
      </c>
    </row>
    <row r="151" spans="1:98" x14ac:dyDescent="0.35">
      <c r="A151" t="s">
        <v>281</v>
      </c>
      <c r="B151" t="s">
        <v>63</v>
      </c>
      <c r="C151" s="9">
        <v>2</v>
      </c>
      <c r="CJ151">
        <v>35919</v>
      </c>
      <c r="CK151">
        <v>64524</v>
      </c>
      <c r="CL151">
        <v>55.667658549999999</v>
      </c>
      <c r="CM151">
        <v>129048</v>
      </c>
      <c r="CN151">
        <v>193572</v>
      </c>
      <c r="CO151">
        <v>66.666666669999998</v>
      </c>
      <c r="CP151" t="s">
        <v>285</v>
      </c>
      <c r="CQ151">
        <v>0</v>
      </c>
      <c r="CR151">
        <v>1</v>
      </c>
      <c r="CS151">
        <v>2</v>
      </c>
      <c r="CT151">
        <v>1</v>
      </c>
    </row>
    <row r="152" spans="1:98" x14ac:dyDescent="0.35">
      <c r="A152" t="s">
        <v>281</v>
      </c>
      <c r="B152" t="s">
        <v>63</v>
      </c>
      <c r="C152" s="9">
        <v>3</v>
      </c>
      <c r="CJ152">
        <v>26524</v>
      </c>
      <c r="CK152">
        <v>35423</v>
      </c>
      <c r="CL152">
        <v>74.877904189999995</v>
      </c>
      <c r="CM152">
        <v>70846</v>
      </c>
      <c r="CN152">
        <v>106269</v>
      </c>
      <c r="CO152">
        <v>66.666666669999998</v>
      </c>
      <c r="CP152" t="s">
        <v>286</v>
      </c>
      <c r="CQ152">
        <v>0</v>
      </c>
      <c r="CR152">
        <v>1</v>
      </c>
      <c r="CS152">
        <v>2</v>
      </c>
      <c r="CT152">
        <v>1</v>
      </c>
    </row>
    <row r="153" spans="1:98" x14ac:dyDescent="0.35">
      <c r="A153" t="s">
        <v>287</v>
      </c>
      <c r="D153" t="s">
        <v>79</v>
      </c>
      <c r="E153" t="s">
        <v>79</v>
      </c>
      <c r="F153" t="s">
        <v>79</v>
      </c>
      <c r="G153" t="s">
        <v>79</v>
      </c>
      <c r="H153" t="s">
        <v>79</v>
      </c>
      <c r="I153" s="9">
        <v>11.2</v>
      </c>
      <c r="J153" s="9">
        <v>11.2</v>
      </c>
      <c r="K153" s="9">
        <v>11.2</v>
      </c>
      <c r="L153" s="9">
        <v>11.2</v>
      </c>
      <c r="M153" s="9">
        <v>11.2</v>
      </c>
      <c r="S153" t="s">
        <v>53</v>
      </c>
      <c r="T153" t="s">
        <v>53</v>
      </c>
      <c r="U153" t="s">
        <v>53</v>
      </c>
      <c r="V153" t="s">
        <v>53</v>
      </c>
      <c r="W153" t="s">
        <v>53</v>
      </c>
      <c r="X153" t="s">
        <v>52</v>
      </c>
      <c r="Y153" t="s">
        <v>52</v>
      </c>
      <c r="Z153" t="s">
        <v>52</v>
      </c>
      <c r="AA153" t="s">
        <v>52</v>
      </c>
      <c r="AB153" t="s">
        <v>52</v>
      </c>
      <c r="AC153" s="9">
        <v>12</v>
      </c>
      <c r="AD153" s="9">
        <v>12</v>
      </c>
      <c r="AE153" s="9">
        <v>12</v>
      </c>
      <c r="AF153" s="9">
        <v>12</v>
      </c>
      <c r="AG153" s="9">
        <v>12</v>
      </c>
      <c r="AH153" s="1">
        <v>44926</v>
      </c>
      <c r="AI153" s="1">
        <v>44926</v>
      </c>
      <c r="AJ153" s="1">
        <v>44926</v>
      </c>
      <c r="AK153" s="1">
        <v>44926</v>
      </c>
      <c r="AL153" s="1">
        <v>44926</v>
      </c>
      <c r="AM153" t="s">
        <v>53</v>
      </c>
      <c r="AN153" t="s">
        <v>53</v>
      </c>
      <c r="AO153" t="s">
        <v>53</v>
      </c>
      <c r="AP153" t="s">
        <v>53</v>
      </c>
      <c r="AQ153" t="s">
        <v>53</v>
      </c>
      <c r="BG153" t="s">
        <v>54</v>
      </c>
      <c r="BH153" t="s">
        <v>54</v>
      </c>
      <c r="BI153" t="s">
        <v>54</v>
      </c>
      <c r="BJ153" t="s">
        <v>54</v>
      </c>
      <c r="BK153" t="s">
        <v>54</v>
      </c>
      <c r="BL153" t="s">
        <v>52</v>
      </c>
      <c r="BM153" t="s">
        <v>55</v>
      </c>
      <c r="BO153" t="s">
        <v>72</v>
      </c>
      <c r="BP153" t="s">
        <v>104</v>
      </c>
      <c r="BQ153" t="s">
        <v>53</v>
      </c>
      <c r="BR153" t="s">
        <v>57</v>
      </c>
      <c r="BS153" t="s">
        <v>57</v>
      </c>
      <c r="BT153" t="s">
        <v>57</v>
      </c>
      <c r="BU153" t="s">
        <v>59</v>
      </c>
      <c r="BV153" t="s">
        <v>52</v>
      </c>
      <c r="BY153" t="s">
        <v>58</v>
      </c>
      <c r="BZ153" t="s">
        <v>61</v>
      </c>
      <c r="CA153" t="s">
        <v>288</v>
      </c>
      <c r="CC153" t="s">
        <v>59</v>
      </c>
      <c r="CD153" t="s">
        <v>59</v>
      </c>
      <c r="CE153" t="s">
        <v>59</v>
      </c>
      <c r="CF153" t="s">
        <v>59</v>
      </c>
      <c r="CI153" t="s">
        <v>289</v>
      </c>
    </row>
    <row r="154" spans="1:98" x14ac:dyDescent="0.35">
      <c r="A154" t="s">
        <v>287</v>
      </c>
      <c r="B154" t="s">
        <v>63</v>
      </c>
      <c r="C154" s="9">
        <v>2</v>
      </c>
      <c r="CJ154">
        <v>63140</v>
      </c>
      <c r="CK154">
        <v>76414</v>
      </c>
      <c r="CL154">
        <v>82.628837649999994</v>
      </c>
      <c r="CM154">
        <v>75354</v>
      </c>
      <c r="CN154">
        <v>75990</v>
      </c>
      <c r="CO154">
        <v>99.163047770000006</v>
      </c>
      <c r="CP154" t="s">
        <v>290</v>
      </c>
      <c r="CQ154">
        <v>24</v>
      </c>
      <c r="CR154">
        <v>2</v>
      </c>
      <c r="CS154">
        <v>0</v>
      </c>
      <c r="CT154">
        <v>0</v>
      </c>
    </row>
    <row r="155" spans="1:98" x14ac:dyDescent="0.35">
      <c r="A155" t="s">
        <v>287</v>
      </c>
      <c r="B155" t="s">
        <v>63</v>
      </c>
      <c r="C155" s="9">
        <v>3</v>
      </c>
      <c r="CJ155">
        <v>93081</v>
      </c>
      <c r="CK155">
        <v>131641</v>
      </c>
      <c r="CL155">
        <v>70.708214010000006</v>
      </c>
      <c r="CM155">
        <v>121269</v>
      </c>
      <c r="CN155">
        <v>174761</v>
      </c>
      <c r="CO155">
        <v>69.391340170000007</v>
      </c>
      <c r="CP155" t="s">
        <v>291</v>
      </c>
      <c r="CQ155">
        <v>24</v>
      </c>
      <c r="CR155">
        <v>2</v>
      </c>
      <c r="CS155">
        <v>0</v>
      </c>
      <c r="CT155">
        <v>0</v>
      </c>
    </row>
    <row r="156" spans="1:98" x14ac:dyDescent="0.35">
      <c r="A156" t="s">
        <v>292</v>
      </c>
      <c r="D156" t="s">
        <v>155</v>
      </c>
      <c r="E156" t="s">
        <v>155</v>
      </c>
      <c r="F156" t="s">
        <v>155</v>
      </c>
      <c r="G156" t="s">
        <v>155</v>
      </c>
      <c r="H156" t="s">
        <v>155</v>
      </c>
      <c r="I156" s="9">
        <v>5.2</v>
      </c>
      <c r="J156" s="9">
        <v>5.2</v>
      </c>
      <c r="K156" s="9">
        <v>5.2</v>
      </c>
      <c r="L156" s="9">
        <v>5.2</v>
      </c>
      <c r="M156" s="9">
        <v>5.2</v>
      </c>
      <c r="N156" t="s">
        <v>293</v>
      </c>
      <c r="O156" t="s">
        <v>293</v>
      </c>
      <c r="P156" t="s">
        <v>293</v>
      </c>
      <c r="Q156" t="s">
        <v>293</v>
      </c>
      <c r="R156" t="s">
        <v>293</v>
      </c>
      <c r="S156" t="s">
        <v>67</v>
      </c>
      <c r="T156" t="s">
        <v>67</v>
      </c>
      <c r="U156" t="s">
        <v>67</v>
      </c>
      <c r="V156" t="s">
        <v>67</v>
      </c>
      <c r="W156" t="s">
        <v>67</v>
      </c>
      <c r="X156" t="s">
        <v>53</v>
      </c>
      <c r="Y156" t="s">
        <v>53</v>
      </c>
      <c r="Z156" t="s">
        <v>53</v>
      </c>
      <c r="AA156" t="s">
        <v>53</v>
      </c>
      <c r="AB156" t="s">
        <v>53</v>
      </c>
      <c r="AM156" t="s">
        <v>52</v>
      </c>
      <c r="AN156" t="s">
        <v>52</v>
      </c>
      <c r="AO156" t="s">
        <v>52</v>
      </c>
      <c r="AP156" t="s">
        <v>52</v>
      </c>
      <c r="AQ156" t="s">
        <v>52</v>
      </c>
      <c r="AR156" t="s">
        <v>155</v>
      </c>
      <c r="AS156" t="s">
        <v>155</v>
      </c>
      <c r="AT156" t="s">
        <v>155</v>
      </c>
      <c r="AU156" t="s">
        <v>155</v>
      </c>
      <c r="AV156" t="s">
        <v>155</v>
      </c>
      <c r="AW156" t="s">
        <v>294</v>
      </c>
      <c r="AX156" t="s">
        <v>294</v>
      </c>
      <c r="AY156" t="s">
        <v>294</v>
      </c>
      <c r="AZ156" t="s">
        <v>294</v>
      </c>
      <c r="BA156" t="s">
        <v>294</v>
      </c>
      <c r="BB156" s="1">
        <v>45352</v>
      </c>
      <c r="BC156" s="1">
        <v>45352</v>
      </c>
      <c r="BD156" s="1">
        <v>45352</v>
      </c>
      <c r="BE156" s="1">
        <v>45352</v>
      </c>
      <c r="BF156" s="1">
        <v>45352</v>
      </c>
      <c r="BG156" t="s">
        <v>54</v>
      </c>
      <c r="BH156" t="s">
        <v>54</v>
      </c>
      <c r="BI156" t="s">
        <v>54</v>
      </c>
      <c r="BJ156" t="s">
        <v>54</v>
      </c>
      <c r="BK156" t="s">
        <v>54</v>
      </c>
      <c r="BL156" t="s">
        <v>52</v>
      </c>
      <c r="BM156" t="s">
        <v>55</v>
      </c>
      <c r="BO156" t="s">
        <v>52</v>
      </c>
      <c r="BP156" t="s">
        <v>56</v>
      </c>
      <c r="BQ156" t="s">
        <v>56</v>
      </c>
      <c r="BR156" t="s">
        <v>57</v>
      </c>
      <c r="BS156" t="s">
        <v>57</v>
      </c>
      <c r="BT156" t="s">
        <v>57</v>
      </c>
      <c r="BU156" t="s">
        <v>57</v>
      </c>
      <c r="BV156" t="s">
        <v>52</v>
      </c>
      <c r="BY156" t="s">
        <v>93</v>
      </c>
      <c r="BZ156" t="s">
        <v>52</v>
      </c>
      <c r="CB156" t="s">
        <v>58</v>
      </c>
      <c r="CC156" t="s">
        <v>59</v>
      </c>
      <c r="CD156" t="s">
        <v>59</v>
      </c>
      <c r="CE156" t="s">
        <v>59</v>
      </c>
      <c r="CF156" t="s">
        <v>57</v>
      </c>
      <c r="CG156" t="s">
        <v>295</v>
      </c>
      <c r="CH156" t="s">
        <v>52</v>
      </c>
      <c r="CI156" t="s">
        <v>296</v>
      </c>
    </row>
    <row r="157" spans="1:98" x14ac:dyDescent="0.35">
      <c r="A157" t="s">
        <v>292</v>
      </c>
      <c r="B157" t="s">
        <v>63</v>
      </c>
      <c r="C157" s="9">
        <v>1</v>
      </c>
      <c r="CJ157">
        <v>17342</v>
      </c>
      <c r="CK157">
        <v>17577</v>
      </c>
      <c r="CL157">
        <v>98.663025540000007</v>
      </c>
      <c r="CM157">
        <v>85963</v>
      </c>
      <c r="CN157">
        <v>86079</v>
      </c>
      <c r="CO157">
        <v>99.865240069999999</v>
      </c>
      <c r="CP157" t="s">
        <v>297</v>
      </c>
      <c r="CQ157">
        <v>4</v>
      </c>
      <c r="CR157">
        <v>4</v>
      </c>
      <c r="CS157">
        <v>119</v>
      </c>
      <c r="CT157">
        <v>12</v>
      </c>
    </row>
    <row r="158" spans="1:98" x14ac:dyDescent="0.35">
      <c r="A158" t="s">
        <v>292</v>
      </c>
      <c r="B158" t="s">
        <v>63</v>
      </c>
      <c r="C158" s="9">
        <v>2</v>
      </c>
      <c r="CJ158">
        <v>12324</v>
      </c>
      <c r="CK158">
        <v>15358</v>
      </c>
      <c r="CL158">
        <v>80.244823539999999</v>
      </c>
      <c r="CM158">
        <v>43459</v>
      </c>
      <c r="CN158">
        <v>48662</v>
      </c>
      <c r="CO158">
        <v>89.307878840000001</v>
      </c>
      <c r="CP158" t="s">
        <v>298</v>
      </c>
      <c r="CQ158">
        <v>4</v>
      </c>
      <c r="CR158">
        <v>2</v>
      </c>
      <c r="CS158">
        <v>335</v>
      </c>
      <c r="CT158">
        <v>13</v>
      </c>
    </row>
    <row r="159" spans="1:98" x14ac:dyDescent="0.35">
      <c r="A159" t="s">
        <v>292</v>
      </c>
      <c r="B159" t="s">
        <v>63</v>
      </c>
      <c r="C159" s="9">
        <v>3</v>
      </c>
      <c r="CJ159">
        <v>7162</v>
      </c>
      <c r="CK159">
        <v>10242</v>
      </c>
      <c r="CL159">
        <v>69.927748489999999</v>
      </c>
      <c r="CM159">
        <v>41088</v>
      </c>
      <c r="CN159">
        <v>43846</v>
      </c>
      <c r="CO159">
        <v>93.709802490000001</v>
      </c>
      <c r="CP159" t="s">
        <v>299</v>
      </c>
      <c r="CQ159">
        <v>4</v>
      </c>
      <c r="CR159">
        <v>2</v>
      </c>
      <c r="CS159">
        <v>331</v>
      </c>
      <c r="CT159">
        <v>16</v>
      </c>
    </row>
    <row r="160" spans="1:98" x14ac:dyDescent="0.35">
      <c r="A160" t="s">
        <v>300</v>
      </c>
      <c r="D160" t="s">
        <v>79</v>
      </c>
      <c r="E160" t="s">
        <v>79</v>
      </c>
      <c r="F160" t="s">
        <v>79</v>
      </c>
      <c r="G160" t="s">
        <v>79</v>
      </c>
      <c r="H160" t="s">
        <v>79</v>
      </c>
      <c r="I160" s="9">
        <v>10.7</v>
      </c>
      <c r="J160" s="9">
        <v>10.7</v>
      </c>
      <c r="K160" s="9">
        <v>10.7</v>
      </c>
      <c r="L160" s="9">
        <v>10.7</v>
      </c>
      <c r="M160" s="9">
        <v>10.7</v>
      </c>
      <c r="S160" t="s">
        <v>67</v>
      </c>
      <c r="T160" t="s">
        <v>67</v>
      </c>
      <c r="U160" t="s">
        <v>67</v>
      </c>
      <c r="V160" t="s">
        <v>67</v>
      </c>
      <c r="W160" t="s">
        <v>68</v>
      </c>
      <c r="X160" t="s">
        <v>52</v>
      </c>
      <c r="Y160" t="s">
        <v>52</v>
      </c>
      <c r="Z160" t="s">
        <v>52</v>
      </c>
      <c r="AA160" t="s">
        <v>52</v>
      </c>
      <c r="AB160" t="s">
        <v>52</v>
      </c>
      <c r="AC160" s="9">
        <v>12</v>
      </c>
      <c r="AD160" s="9">
        <v>12</v>
      </c>
      <c r="AE160" s="9">
        <v>12</v>
      </c>
      <c r="AF160" s="9">
        <v>12</v>
      </c>
      <c r="AG160" s="9">
        <v>12</v>
      </c>
      <c r="AH160" s="1">
        <v>44926</v>
      </c>
      <c r="AI160" s="1">
        <v>44926</v>
      </c>
      <c r="AJ160" s="1">
        <v>44926</v>
      </c>
      <c r="AK160" s="1">
        <v>44926</v>
      </c>
      <c r="AL160" s="1">
        <v>44926</v>
      </c>
      <c r="AM160" t="s">
        <v>52</v>
      </c>
      <c r="AN160" t="s">
        <v>52</v>
      </c>
      <c r="AO160" t="s">
        <v>52</v>
      </c>
      <c r="AP160" t="s">
        <v>52</v>
      </c>
      <c r="AQ160" t="s">
        <v>52</v>
      </c>
      <c r="AR160" t="s">
        <v>88</v>
      </c>
      <c r="AS160" t="s">
        <v>88</v>
      </c>
      <c r="AT160" t="s">
        <v>88</v>
      </c>
      <c r="AU160" t="s">
        <v>88</v>
      </c>
      <c r="AV160" t="s">
        <v>88</v>
      </c>
      <c r="AW160" t="s">
        <v>301</v>
      </c>
      <c r="AX160" t="s">
        <v>301</v>
      </c>
      <c r="AY160" t="s">
        <v>301</v>
      </c>
      <c r="AZ160" t="s">
        <v>301</v>
      </c>
      <c r="BA160" t="s">
        <v>301</v>
      </c>
      <c r="BB160" s="1">
        <v>45138</v>
      </c>
      <c r="BC160" s="1">
        <v>45138</v>
      </c>
      <c r="BD160" s="1">
        <v>45138</v>
      </c>
      <c r="BE160" s="1">
        <v>45138</v>
      </c>
      <c r="BF160" s="1">
        <v>45138</v>
      </c>
      <c r="BG160" t="s">
        <v>54</v>
      </c>
      <c r="BH160" t="s">
        <v>54</v>
      </c>
      <c r="BI160" t="s">
        <v>54</v>
      </c>
      <c r="BJ160" t="s">
        <v>54</v>
      </c>
      <c r="BK160" t="s">
        <v>70</v>
      </c>
      <c r="BL160" t="s">
        <v>52</v>
      </c>
      <c r="BM160" t="s">
        <v>71</v>
      </c>
      <c r="BO160" t="s">
        <v>52</v>
      </c>
      <c r="BP160" t="s">
        <v>104</v>
      </c>
      <c r="BQ160" t="s">
        <v>104</v>
      </c>
      <c r="BR160" t="s">
        <v>57</v>
      </c>
      <c r="BS160" t="s">
        <v>57</v>
      </c>
      <c r="BT160" t="s">
        <v>57</v>
      </c>
      <c r="BU160" t="s">
        <v>59</v>
      </c>
      <c r="BV160" t="s">
        <v>61</v>
      </c>
      <c r="BW160" t="s">
        <v>302</v>
      </c>
      <c r="BZ160" t="s">
        <v>52</v>
      </c>
      <c r="CB160" t="s">
        <v>58</v>
      </c>
      <c r="CC160" t="s">
        <v>59</v>
      </c>
      <c r="CD160" t="s">
        <v>59</v>
      </c>
      <c r="CE160" t="s">
        <v>59</v>
      </c>
      <c r="CF160" t="s">
        <v>57</v>
      </c>
      <c r="CG160" t="s">
        <v>303</v>
      </c>
      <c r="CH160" t="s">
        <v>52</v>
      </c>
      <c r="CI160" t="s">
        <v>304</v>
      </c>
    </row>
    <row r="161" spans="1:98" x14ac:dyDescent="0.35">
      <c r="A161" t="s">
        <v>300</v>
      </c>
      <c r="B161" t="s">
        <v>63</v>
      </c>
      <c r="C161" s="9">
        <v>1</v>
      </c>
      <c r="CJ161">
        <v>84980</v>
      </c>
      <c r="CK161">
        <v>89748</v>
      </c>
      <c r="CL161">
        <v>94.687346790000007</v>
      </c>
      <c r="CM161">
        <v>84980</v>
      </c>
      <c r="CN161">
        <v>89748</v>
      </c>
      <c r="CO161">
        <v>94.687346790000007</v>
      </c>
      <c r="CQ161">
        <v>0</v>
      </c>
      <c r="CR161">
        <v>0</v>
      </c>
      <c r="CS161">
        <v>46</v>
      </c>
      <c r="CT161">
        <v>0</v>
      </c>
    </row>
    <row r="162" spans="1:98" x14ac:dyDescent="0.35">
      <c r="A162" t="s">
        <v>300</v>
      </c>
      <c r="B162" t="s">
        <v>63</v>
      </c>
      <c r="C162" s="9">
        <v>2</v>
      </c>
      <c r="CJ162">
        <v>159097</v>
      </c>
      <c r="CK162">
        <v>163579</v>
      </c>
      <c r="CL162">
        <v>97.260039489999997</v>
      </c>
      <c r="CM162">
        <v>158480</v>
      </c>
      <c r="CN162">
        <v>162962</v>
      </c>
      <c r="CO162">
        <v>97.249665570000005</v>
      </c>
      <c r="CP162" t="s">
        <v>305</v>
      </c>
      <c r="CQ162">
        <v>0</v>
      </c>
      <c r="CR162">
        <v>0</v>
      </c>
      <c r="CS162">
        <v>46</v>
      </c>
      <c r="CT162">
        <v>0</v>
      </c>
    </row>
    <row r="163" spans="1:98" x14ac:dyDescent="0.35">
      <c r="A163" t="s">
        <v>300</v>
      </c>
      <c r="B163" t="s">
        <v>63</v>
      </c>
      <c r="C163" s="9">
        <v>3</v>
      </c>
      <c r="CJ163">
        <v>38101</v>
      </c>
      <c r="CK163">
        <v>40202</v>
      </c>
      <c r="CL163">
        <v>94.773891849999998</v>
      </c>
      <c r="CM163">
        <v>37445</v>
      </c>
      <c r="CN163">
        <v>38167</v>
      </c>
      <c r="CO163">
        <v>98.108313460000005</v>
      </c>
      <c r="CP163" t="s">
        <v>68</v>
      </c>
      <c r="CQ163">
        <v>0</v>
      </c>
      <c r="CR163">
        <v>0</v>
      </c>
      <c r="CS163">
        <v>46</v>
      </c>
      <c r="CT163">
        <v>1</v>
      </c>
    </row>
    <row r="164" spans="1:98" x14ac:dyDescent="0.35">
      <c r="A164" t="s">
        <v>306</v>
      </c>
      <c r="D164" t="s">
        <v>155</v>
      </c>
      <c r="E164" t="s">
        <v>155</v>
      </c>
      <c r="F164" t="s">
        <v>155</v>
      </c>
      <c r="H164" t="s">
        <v>155</v>
      </c>
      <c r="I164" s="9" t="s">
        <v>307</v>
      </c>
      <c r="J164" s="9" t="s">
        <v>307</v>
      </c>
      <c r="K164" s="9" t="s">
        <v>307</v>
      </c>
      <c r="M164" s="9" t="s">
        <v>307</v>
      </c>
      <c r="N164" t="s">
        <v>308</v>
      </c>
      <c r="O164" t="s">
        <v>308</v>
      </c>
      <c r="P164" t="s">
        <v>308</v>
      </c>
      <c r="R164" t="s">
        <v>308</v>
      </c>
      <c r="S164" t="s">
        <v>53</v>
      </c>
      <c r="T164" t="s">
        <v>53</v>
      </c>
      <c r="U164" t="s">
        <v>53</v>
      </c>
      <c r="V164" t="s">
        <v>68</v>
      </c>
      <c r="W164" t="s">
        <v>53</v>
      </c>
      <c r="X164" t="s">
        <v>53</v>
      </c>
      <c r="Y164" t="s">
        <v>53</v>
      </c>
      <c r="Z164" t="s">
        <v>53</v>
      </c>
      <c r="AA164" t="s">
        <v>68</v>
      </c>
      <c r="AB164" t="s">
        <v>53</v>
      </c>
      <c r="AM164" t="s">
        <v>52</v>
      </c>
      <c r="AN164" t="s">
        <v>52</v>
      </c>
      <c r="AO164" t="s">
        <v>52</v>
      </c>
      <c r="AP164" t="s">
        <v>68</v>
      </c>
      <c r="AQ164" t="s">
        <v>52</v>
      </c>
      <c r="AR164" t="s">
        <v>88</v>
      </c>
      <c r="AS164" t="s">
        <v>88</v>
      </c>
      <c r="AT164" t="s">
        <v>88</v>
      </c>
      <c r="AV164" t="s">
        <v>88</v>
      </c>
      <c r="AW164" t="s">
        <v>309</v>
      </c>
      <c r="AX164" t="s">
        <v>309</v>
      </c>
      <c r="AY164" t="s">
        <v>309</v>
      </c>
      <c r="BA164" t="s">
        <v>309</v>
      </c>
      <c r="BB164" s="1">
        <v>44804</v>
      </c>
      <c r="BC164" s="1">
        <v>44804</v>
      </c>
      <c r="BD164" s="1">
        <v>44804</v>
      </c>
      <c r="BF164" s="1">
        <v>44804</v>
      </c>
      <c r="BG164" t="s">
        <v>54</v>
      </c>
      <c r="BH164" t="s">
        <v>54</v>
      </c>
      <c r="BI164" t="s">
        <v>54</v>
      </c>
      <c r="BJ164" t="s">
        <v>70</v>
      </c>
      <c r="BK164" t="s">
        <v>54</v>
      </c>
      <c r="BL164" t="s">
        <v>52</v>
      </c>
      <c r="BM164" t="s">
        <v>71</v>
      </c>
      <c r="BO164" t="s">
        <v>52</v>
      </c>
      <c r="BP164" t="s">
        <v>56</v>
      </c>
      <c r="BQ164" t="s">
        <v>72</v>
      </c>
      <c r="BR164" t="s">
        <v>57</v>
      </c>
      <c r="BS164" t="s">
        <v>57</v>
      </c>
      <c r="BT164" t="s">
        <v>59</v>
      </c>
      <c r="BU164" t="s">
        <v>57</v>
      </c>
      <c r="BV164" t="s">
        <v>61</v>
      </c>
      <c r="BW164" t="s">
        <v>310</v>
      </c>
      <c r="BZ164" t="s">
        <v>52</v>
      </c>
      <c r="CB164" t="s">
        <v>93</v>
      </c>
      <c r="CC164" t="s">
        <v>59</v>
      </c>
      <c r="CD164" t="s">
        <v>59</v>
      </c>
      <c r="CE164" t="s">
        <v>59</v>
      </c>
      <c r="CF164" t="s">
        <v>57</v>
      </c>
      <c r="CG164" t="s">
        <v>311</v>
      </c>
      <c r="CH164" t="s">
        <v>52</v>
      </c>
      <c r="CI164" t="s">
        <v>312</v>
      </c>
    </row>
    <row r="165" spans="1:98" x14ac:dyDescent="0.35">
      <c r="A165" t="s">
        <v>306</v>
      </c>
      <c r="B165" t="s">
        <v>63</v>
      </c>
      <c r="C165" s="9">
        <v>1</v>
      </c>
      <c r="CJ165">
        <v>0</v>
      </c>
      <c r="CK165">
        <v>10163</v>
      </c>
      <c r="CL165">
        <v>0</v>
      </c>
      <c r="CM165">
        <v>0</v>
      </c>
      <c r="CN165">
        <v>8630</v>
      </c>
      <c r="CO165">
        <v>0</v>
      </c>
      <c r="CP165" t="s">
        <v>313</v>
      </c>
      <c r="CQ165">
        <v>0</v>
      </c>
      <c r="CR165">
        <v>0</v>
      </c>
      <c r="CS165">
        <v>0</v>
      </c>
      <c r="CT165">
        <v>0</v>
      </c>
    </row>
    <row r="166" spans="1:98" x14ac:dyDescent="0.35">
      <c r="A166" t="s">
        <v>306</v>
      </c>
      <c r="B166" t="s">
        <v>63</v>
      </c>
      <c r="C166" s="9">
        <v>2</v>
      </c>
      <c r="CJ166">
        <v>0</v>
      </c>
      <c r="CK166">
        <v>12821</v>
      </c>
      <c r="CL166">
        <v>0</v>
      </c>
      <c r="CM166">
        <v>0</v>
      </c>
      <c r="CN166">
        <v>10661</v>
      </c>
      <c r="CO166">
        <v>0</v>
      </c>
      <c r="CP166" t="s">
        <v>314</v>
      </c>
      <c r="CQ166">
        <v>0</v>
      </c>
      <c r="CR166">
        <v>0</v>
      </c>
      <c r="CS166">
        <v>0</v>
      </c>
      <c r="CT166">
        <v>0</v>
      </c>
    </row>
    <row r="167" spans="1:98" x14ac:dyDescent="0.35">
      <c r="A167" t="s">
        <v>306</v>
      </c>
      <c r="B167" t="s">
        <v>63</v>
      </c>
      <c r="C167" s="9">
        <v>3</v>
      </c>
      <c r="CJ167">
        <v>0</v>
      </c>
      <c r="CK167">
        <v>8166</v>
      </c>
      <c r="CL167">
        <v>0</v>
      </c>
      <c r="CM167">
        <v>0</v>
      </c>
      <c r="CN167">
        <v>7390</v>
      </c>
      <c r="CO167">
        <v>0</v>
      </c>
      <c r="CP167" t="s">
        <v>313</v>
      </c>
      <c r="CQ167">
        <v>0</v>
      </c>
      <c r="CR167">
        <v>0</v>
      </c>
      <c r="CS167">
        <v>0</v>
      </c>
      <c r="CT167">
        <v>0</v>
      </c>
    </row>
    <row r="168" spans="1:98" x14ac:dyDescent="0.35">
      <c r="A168" t="s">
        <v>315</v>
      </c>
      <c r="D168" t="s">
        <v>122</v>
      </c>
      <c r="E168" t="s">
        <v>122</v>
      </c>
      <c r="F168" t="s">
        <v>122</v>
      </c>
      <c r="G168" t="s">
        <v>122</v>
      </c>
      <c r="H168" t="s">
        <v>122</v>
      </c>
      <c r="I168" s="9">
        <v>6</v>
      </c>
      <c r="J168" s="9">
        <v>6</v>
      </c>
      <c r="K168" s="9">
        <v>6</v>
      </c>
      <c r="L168" s="9">
        <v>6</v>
      </c>
      <c r="M168" s="9">
        <v>6</v>
      </c>
      <c r="S168" t="s">
        <v>52</v>
      </c>
      <c r="T168" t="s">
        <v>52</v>
      </c>
      <c r="U168" t="s">
        <v>52</v>
      </c>
      <c r="V168" t="s">
        <v>52</v>
      </c>
      <c r="W168" t="s">
        <v>68</v>
      </c>
      <c r="X168" t="s">
        <v>53</v>
      </c>
      <c r="Y168" t="s">
        <v>53</v>
      </c>
      <c r="Z168" t="s">
        <v>53</v>
      </c>
      <c r="AA168" t="s">
        <v>53</v>
      </c>
      <c r="AB168" t="s">
        <v>53</v>
      </c>
      <c r="AM168" t="s">
        <v>52</v>
      </c>
      <c r="AN168" t="s">
        <v>52</v>
      </c>
      <c r="AO168" t="s">
        <v>52</v>
      </c>
      <c r="AP168" t="s">
        <v>52</v>
      </c>
      <c r="AQ168" t="s">
        <v>52</v>
      </c>
      <c r="AR168" t="s">
        <v>223</v>
      </c>
      <c r="AS168" t="s">
        <v>223</v>
      </c>
      <c r="AT168" t="s">
        <v>223</v>
      </c>
      <c r="AU168" t="s">
        <v>223</v>
      </c>
      <c r="AV168" t="s">
        <v>223</v>
      </c>
      <c r="BG168" t="s">
        <v>54</v>
      </c>
      <c r="BH168" t="s">
        <v>54</v>
      </c>
      <c r="BI168" t="s">
        <v>54</v>
      </c>
      <c r="BJ168" t="s">
        <v>54</v>
      </c>
      <c r="BK168" t="s">
        <v>70</v>
      </c>
      <c r="BL168" t="s">
        <v>52</v>
      </c>
      <c r="BM168" t="s">
        <v>55</v>
      </c>
      <c r="BO168" t="s">
        <v>52</v>
      </c>
      <c r="BP168" t="s">
        <v>56</v>
      </c>
      <c r="BQ168" t="s">
        <v>72</v>
      </c>
      <c r="BR168" t="s">
        <v>57</v>
      </c>
      <c r="BS168" t="s">
        <v>57</v>
      </c>
      <c r="BT168" t="s">
        <v>57</v>
      </c>
      <c r="BU168" t="s">
        <v>59</v>
      </c>
      <c r="BV168" t="s">
        <v>52</v>
      </c>
      <c r="BY168" t="s">
        <v>176</v>
      </c>
      <c r="BZ168" t="s">
        <v>52</v>
      </c>
      <c r="CB168" t="s">
        <v>58</v>
      </c>
      <c r="CC168" t="s">
        <v>59</v>
      </c>
      <c r="CD168" t="s">
        <v>59</v>
      </c>
      <c r="CE168" t="s">
        <v>59</v>
      </c>
      <c r="CF168" t="s">
        <v>57</v>
      </c>
      <c r="CG168" t="s">
        <v>316</v>
      </c>
      <c r="CH168" t="s">
        <v>52</v>
      </c>
      <c r="CI168" t="s">
        <v>317</v>
      </c>
    </row>
    <row r="169" spans="1:98" x14ac:dyDescent="0.35">
      <c r="A169" t="s">
        <v>315</v>
      </c>
      <c r="B169" t="s">
        <v>63</v>
      </c>
      <c r="C169" s="9">
        <v>1</v>
      </c>
      <c r="CJ169">
        <v>36924</v>
      </c>
      <c r="CK169">
        <v>41605</v>
      </c>
      <c r="CL169">
        <v>88.748948440000007</v>
      </c>
      <c r="CM169">
        <v>36924</v>
      </c>
      <c r="CN169">
        <v>46105</v>
      </c>
      <c r="CO169">
        <v>80.086758489999994</v>
      </c>
      <c r="CR169">
        <v>0</v>
      </c>
      <c r="CT169">
        <v>1</v>
      </c>
    </row>
    <row r="170" spans="1:98" x14ac:dyDescent="0.35">
      <c r="A170" t="s">
        <v>315</v>
      </c>
      <c r="B170" t="s">
        <v>63</v>
      </c>
      <c r="C170" s="9">
        <v>2</v>
      </c>
      <c r="CJ170">
        <v>24373</v>
      </c>
      <c r="CK170">
        <v>56747</v>
      </c>
      <c r="CL170">
        <v>42.950288120000003</v>
      </c>
      <c r="CM170">
        <v>24373</v>
      </c>
      <c r="CN170">
        <v>56747</v>
      </c>
      <c r="CO170">
        <v>42.950288120000003</v>
      </c>
      <c r="CR170">
        <v>0</v>
      </c>
      <c r="CT170">
        <v>1</v>
      </c>
    </row>
    <row r="171" spans="1:98" x14ac:dyDescent="0.35">
      <c r="A171" t="s">
        <v>315</v>
      </c>
      <c r="B171" t="s">
        <v>63</v>
      </c>
      <c r="C171" s="9">
        <v>3</v>
      </c>
      <c r="CJ171">
        <v>14557</v>
      </c>
      <c r="CK171">
        <v>15154</v>
      </c>
      <c r="CL171">
        <v>96.060446089999999</v>
      </c>
      <c r="CM171">
        <v>14945</v>
      </c>
      <c r="CN171">
        <v>14945</v>
      </c>
      <c r="CO171">
        <v>100</v>
      </c>
      <c r="CQ171">
        <v>0</v>
      </c>
      <c r="CR171">
        <v>0</v>
      </c>
      <c r="CS171">
        <v>0</v>
      </c>
      <c r="CT171">
        <v>1</v>
      </c>
    </row>
    <row r="172" spans="1:98" x14ac:dyDescent="0.35">
      <c r="A172" t="s">
        <v>315</v>
      </c>
      <c r="B172" t="s">
        <v>63</v>
      </c>
      <c r="C172" s="9">
        <v>4</v>
      </c>
      <c r="CJ172">
        <v>9963</v>
      </c>
      <c r="CK172">
        <v>10500</v>
      </c>
      <c r="CL172">
        <v>94.885714289999996</v>
      </c>
      <c r="CM172">
        <v>10376</v>
      </c>
      <c r="CN172">
        <v>10376</v>
      </c>
      <c r="CO172">
        <v>100</v>
      </c>
      <c r="CR172">
        <v>0</v>
      </c>
      <c r="CT172">
        <v>1</v>
      </c>
    </row>
    <row r="173" spans="1:98" x14ac:dyDescent="0.35">
      <c r="A173" t="s">
        <v>318</v>
      </c>
      <c r="D173" t="s">
        <v>223</v>
      </c>
      <c r="E173" t="s">
        <v>223</v>
      </c>
      <c r="F173" t="s">
        <v>223</v>
      </c>
      <c r="G173" t="s">
        <v>223</v>
      </c>
      <c r="H173" t="s">
        <v>223</v>
      </c>
      <c r="I173" s="9">
        <v>12</v>
      </c>
      <c r="J173" s="9">
        <v>12</v>
      </c>
      <c r="K173" s="9">
        <v>12</v>
      </c>
      <c r="L173" s="9">
        <v>12</v>
      </c>
      <c r="M173" s="9">
        <v>12</v>
      </c>
      <c r="S173" t="s">
        <v>53</v>
      </c>
      <c r="T173" t="s">
        <v>52</v>
      </c>
      <c r="U173" t="s">
        <v>52</v>
      </c>
      <c r="V173" t="s">
        <v>52</v>
      </c>
      <c r="W173" t="s">
        <v>53</v>
      </c>
      <c r="X173" t="s">
        <v>53</v>
      </c>
      <c r="Y173" t="s">
        <v>53</v>
      </c>
      <c r="Z173" t="s">
        <v>53</v>
      </c>
      <c r="AA173" t="s">
        <v>53</v>
      </c>
      <c r="AB173" t="s">
        <v>53</v>
      </c>
      <c r="AM173" t="s">
        <v>53</v>
      </c>
      <c r="AN173" t="s">
        <v>53</v>
      </c>
      <c r="AO173" t="s">
        <v>53</v>
      </c>
      <c r="AP173" t="s">
        <v>53</v>
      </c>
      <c r="AQ173" t="s">
        <v>53</v>
      </c>
      <c r="BG173" t="s">
        <v>134</v>
      </c>
      <c r="BH173" t="s">
        <v>69</v>
      </c>
      <c r="BI173" t="s">
        <v>69</v>
      </c>
      <c r="BJ173" t="s">
        <v>69</v>
      </c>
      <c r="BK173" t="s">
        <v>134</v>
      </c>
      <c r="BL173" t="s">
        <v>52</v>
      </c>
      <c r="BM173" t="s">
        <v>71</v>
      </c>
      <c r="BO173" t="s">
        <v>52</v>
      </c>
      <c r="BP173" t="s">
        <v>104</v>
      </c>
      <c r="BQ173" t="s">
        <v>72</v>
      </c>
      <c r="BR173" t="s">
        <v>59</v>
      </c>
      <c r="BS173" t="s">
        <v>59</v>
      </c>
      <c r="BT173" t="s">
        <v>59</v>
      </c>
      <c r="BU173" t="s">
        <v>57</v>
      </c>
      <c r="BV173" t="s">
        <v>52</v>
      </c>
      <c r="BY173" t="s">
        <v>58</v>
      </c>
      <c r="BZ173" t="s">
        <v>61</v>
      </c>
      <c r="CA173" t="s">
        <v>319</v>
      </c>
      <c r="CC173" t="s">
        <v>59</v>
      </c>
      <c r="CD173" t="s">
        <v>59</v>
      </c>
      <c r="CE173" t="s">
        <v>59</v>
      </c>
      <c r="CF173" t="s">
        <v>59</v>
      </c>
      <c r="CI173" t="s">
        <v>320</v>
      </c>
    </row>
    <row r="174" spans="1:98" x14ac:dyDescent="0.35">
      <c r="A174" t="s">
        <v>318</v>
      </c>
      <c r="B174" t="s">
        <v>63</v>
      </c>
      <c r="C174" s="9">
        <v>1</v>
      </c>
      <c r="CJ174">
        <v>27751</v>
      </c>
      <c r="CK174">
        <v>73321</v>
      </c>
      <c r="CL174">
        <v>37.848638180000002</v>
      </c>
      <c r="CM174">
        <v>27882</v>
      </c>
      <c r="CN174">
        <v>73321</v>
      </c>
      <c r="CO174">
        <v>38.02730459</v>
      </c>
      <c r="CP174" t="s">
        <v>321</v>
      </c>
      <c r="CQ174">
        <v>0</v>
      </c>
      <c r="CR174">
        <v>1</v>
      </c>
      <c r="CS174">
        <v>0</v>
      </c>
      <c r="CT174">
        <v>0</v>
      </c>
    </row>
    <row r="175" spans="1:98" x14ac:dyDescent="0.35">
      <c r="A175" t="s">
        <v>318</v>
      </c>
      <c r="B175" t="s">
        <v>63</v>
      </c>
      <c r="C175" s="9">
        <v>2</v>
      </c>
      <c r="CJ175">
        <v>13487</v>
      </c>
      <c r="CK175">
        <v>34451</v>
      </c>
      <c r="CL175">
        <v>39.148355639999998</v>
      </c>
      <c r="CM175">
        <v>13487</v>
      </c>
      <c r="CN175">
        <v>34451</v>
      </c>
      <c r="CO175">
        <v>39.148355639999998</v>
      </c>
      <c r="CP175" t="s">
        <v>322</v>
      </c>
      <c r="CQ175">
        <v>0</v>
      </c>
      <c r="CR175">
        <v>1</v>
      </c>
      <c r="CS175">
        <v>0</v>
      </c>
      <c r="CT175">
        <v>1</v>
      </c>
    </row>
    <row r="176" spans="1:98" x14ac:dyDescent="0.35">
      <c r="A176" t="s">
        <v>318</v>
      </c>
      <c r="B176" t="s">
        <v>63</v>
      </c>
      <c r="C176" s="9">
        <v>3</v>
      </c>
      <c r="CJ176">
        <v>15551</v>
      </c>
      <c r="CK176">
        <v>27226</v>
      </c>
      <c r="CL176">
        <v>57.118195839999998</v>
      </c>
      <c r="CM176">
        <v>12221</v>
      </c>
      <c r="CN176">
        <v>27226</v>
      </c>
      <c r="CO176">
        <v>44.887240140000003</v>
      </c>
      <c r="CP176" t="s">
        <v>323</v>
      </c>
      <c r="CQ176">
        <v>0</v>
      </c>
      <c r="CR176">
        <v>1</v>
      </c>
      <c r="CS176">
        <v>0</v>
      </c>
      <c r="CT176">
        <v>1</v>
      </c>
    </row>
    <row r="177" spans="1:98" x14ac:dyDescent="0.35">
      <c r="A177" t="s">
        <v>324</v>
      </c>
      <c r="D177" t="s">
        <v>155</v>
      </c>
      <c r="E177" t="s">
        <v>155</v>
      </c>
      <c r="F177" t="s">
        <v>155</v>
      </c>
      <c r="G177" t="s">
        <v>155</v>
      </c>
      <c r="H177" t="s">
        <v>155</v>
      </c>
      <c r="I177" s="9" t="s">
        <v>325</v>
      </c>
      <c r="J177" s="9" t="s">
        <v>325</v>
      </c>
      <c r="K177" s="9" t="s">
        <v>325</v>
      </c>
      <c r="L177" s="9" t="s">
        <v>325</v>
      </c>
      <c r="M177" s="9" t="s">
        <v>325</v>
      </c>
      <c r="N177" t="s">
        <v>326</v>
      </c>
      <c r="O177" t="s">
        <v>326</v>
      </c>
      <c r="P177" t="s">
        <v>326</v>
      </c>
      <c r="Q177" t="s">
        <v>326</v>
      </c>
      <c r="R177" t="s">
        <v>326</v>
      </c>
      <c r="S177" t="s">
        <v>67</v>
      </c>
      <c r="T177" t="s">
        <v>67</v>
      </c>
      <c r="U177" t="s">
        <v>67</v>
      </c>
      <c r="V177" t="s">
        <v>67</v>
      </c>
      <c r="W177" t="s">
        <v>67</v>
      </c>
      <c r="X177" t="s">
        <v>53</v>
      </c>
      <c r="Y177" t="s">
        <v>53</v>
      </c>
      <c r="Z177" t="s">
        <v>53</v>
      </c>
      <c r="AA177" t="s">
        <v>53</v>
      </c>
      <c r="AB177" t="s">
        <v>53</v>
      </c>
      <c r="AM177" t="s">
        <v>52</v>
      </c>
      <c r="AN177" t="s">
        <v>52</v>
      </c>
      <c r="AO177" t="s">
        <v>52</v>
      </c>
      <c r="AP177" t="s">
        <v>52</v>
      </c>
      <c r="AQ177" t="s">
        <v>52</v>
      </c>
      <c r="BG177" t="s">
        <v>54</v>
      </c>
      <c r="BH177" t="s">
        <v>54</v>
      </c>
      <c r="BI177" t="s">
        <v>54</v>
      </c>
      <c r="BJ177" t="s">
        <v>54</v>
      </c>
      <c r="BK177" t="s">
        <v>54</v>
      </c>
      <c r="BL177" t="s">
        <v>53</v>
      </c>
      <c r="BO177" t="s">
        <v>52</v>
      </c>
      <c r="BP177" t="s">
        <v>56</v>
      </c>
      <c r="BQ177" t="s">
        <v>114</v>
      </c>
      <c r="BR177" t="s">
        <v>57</v>
      </c>
      <c r="BS177" t="s">
        <v>57</v>
      </c>
      <c r="BT177" t="s">
        <v>59</v>
      </c>
      <c r="BU177" t="s">
        <v>59</v>
      </c>
      <c r="BV177" t="s">
        <v>53</v>
      </c>
      <c r="BX177" t="s">
        <v>53</v>
      </c>
      <c r="BZ177" t="s">
        <v>52</v>
      </c>
      <c r="CB177" t="s">
        <v>58</v>
      </c>
      <c r="CC177" t="s">
        <v>57</v>
      </c>
      <c r="CD177" t="s">
        <v>59</v>
      </c>
      <c r="CE177" t="s">
        <v>59</v>
      </c>
      <c r="CF177" t="s">
        <v>59</v>
      </c>
      <c r="CH177" t="s">
        <v>53</v>
      </c>
      <c r="CI177" t="s">
        <v>327</v>
      </c>
    </row>
    <row r="178" spans="1:98" x14ac:dyDescent="0.35">
      <c r="A178" t="s">
        <v>324</v>
      </c>
      <c r="B178" t="s">
        <v>63</v>
      </c>
      <c r="C178" s="9">
        <v>2</v>
      </c>
      <c r="CJ178">
        <v>75740</v>
      </c>
      <c r="CK178">
        <v>80786</v>
      </c>
      <c r="CL178">
        <v>93.753868240000003</v>
      </c>
      <c r="CM178">
        <v>75740</v>
      </c>
      <c r="CN178">
        <v>80666</v>
      </c>
      <c r="CO178">
        <v>93.893337959999997</v>
      </c>
      <c r="CP178" t="s">
        <v>328</v>
      </c>
      <c r="CQ178">
        <v>0</v>
      </c>
      <c r="CR178">
        <v>0</v>
      </c>
      <c r="CS178">
        <v>1</v>
      </c>
      <c r="CT178">
        <v>0</v>
      </c>
    </row>
    <row r="179" spans="1:98" x14ac:dyDescent="0.35">
      <c r="A179" t="s">
        <v>324</v>
      </c>
      <c r="B179" t="s">
        <v>63</v>
      </c>
      <c r="C179" s="9">
        <v>3</v>
      </c>
      <c r="CJ179">
        <v>35159</v>
      </c>
      <c r="CK179">
        <v>37645</v>
      </c>
      <c r="CL179">
        <v>93.396201349999998</v>
      </c>
      <c r="CM179">
        <v>33033</v>
      </c>
      <c r="CN179">
        <v>36855</v>
      </c>
      <c r="CO179">
        <v>89.629629629999997</v>
      </c>
      <c r="CP179" t="s">
        <v>329</v>
      </c>
      <c r="CQ179">
        <v>0</v>
      </c>
      <c r="CR179">
        <v>0</v>
      </c>
      <c r="CS179">
        <v>1</v>
      </c>
      <c r="CT179">
        <v>0</v>
      </c>
    </row>
    <row r="180" spans="1:98" x14ac:dyDescent="0.35">
      <c r="A180" t="s">
        <v>330</v>
      </c>
      <c r="D180" t="s">
        <v>223</v>
      </c>
      <c r="E180" t="s">
        <v>223</v>
      </c>
      <c r="F180" t="s">
        <v>223</v>
      </c>
      <c r="G180" t="s">
        <v>223</v>
      </c>
      <c r="H180" t="s">
        <v>223</v>
      </c>
      <c r="I180" s="9">
        <v>7.1809070000000004</v>
      </c>
      <c r="J180" s="9">
        <v>7.1809070000000004</v>
      </c>
      <c r="K180" s="9">
        <v>7.1809070000000004</v>
      </c>
      <c r="L180" s="9">
        <v>7.1809070000000004</v>
      </c>
      <c r="M180" s="9">
        <v>7.1809070000000004</v>
      </c>
      <c r="S180" t="s">
        <v>67</v>
      </c>
      <c r="T180" t="s">
        <v>67</v>
      </c>
      <c r="U180" t="s">
        <v>67</v>
      </c>
      <c r="V180" t="s">
        <v>67</v>
      </c>
      <c r="W180" t="s">
        <v>68</v>
      </c>
      <c r="X180" t="s">
        <v>52</v>
      </c>
      <c r="Y180" t="s">
        <v>52</v>
      </c>
      <c r="Z180" t="s">
        <v>52</v>
      </c>
      <c r="AA180" t="s">
        <v>52</v>
      </c>
      <c r="AB180" t="s">
        <v>52</v>
      </c>
      <c r="AH180" s="1">
        <v>44771</v>
      </c>
      <c r="AI180" s="1">
        <v>44771</v>
      </c>
      <c r="AJ180" s="1">
        <v>44771</v>
      </c>
      <c r="AK180" s="1">
        <v>44771</v>
      </c>
      <c r="AL180" s="1">
        <v>44771</v>
      </c>
      <c r="AM180" t="s">
        <v>53</v>
      </c>
      <c r="AN180" t="s">
        <v>53</v>
      </c>
      <c r="AO180" t="s">
        <v>53</v>
      </c>
      <c r="AP180" t="s">
        <v>53</v>
      </c>
      <c r="AQ180" t="s">
        <v>53</v>
      </c>
      <c r="BG180" t="s">
        <v>54</v>
      </c>
      <c r="BH180" t="s">
        <v>54</v>
      </c>
      <c r="BI180" t="s">
        <v>54</v>
      </c>
      <c r="BJ180" t="s">
        <v>54</v>
      </c>
      <c r="BK180" t="s">
        <v>70</v>
      </c>
      <c r="BL180" t="s">
        <v>52</v>
      </c>
      <c r="BM180" t="s">
        <v>55</v>
      </c>
      <c r="BO180" t="s">
        <v>52</v>
      </c>
      <c r="BP180" t="s">
        <v>53</v>
      </c>
      <c r="BQ180" t="s">
        <v>53</v>
      </c>
      <c r="BR180" t="s">
        <v>57</v>
      </c>
      <c r="BS180" t="s">
        <v>59</v>
      </c>
      <c r="BT180" t="s">
        <v>59</v>
      </c>
      <c r="BU180" t="s">
        <v>59</v>
      </c>
      <c r="BV180" t="s">
        <v>52</v>
      </c>
      <c r="BY180" t="s">
        <v>58</v>
      </c>
      <c r="BZ180" t="s">
        <v>52</v>
      </c>
      <c r="CB180" t="s">
        <v>58</v>
      </c>
      <c r="CC180" t="s">
        <v>57</v>
      </c>
      <c r="CD180" t="s">
        <v>59</v>
      </c>
      <c r="CE180" t="s">
        <v>59</v>
      </c>
      <c r="CF180" t="s">
        <v>59</v>
      </c>
      <c r="CH180" t="s">
        <v>52</v>
      </c>
      <c r="CI180" t="s">
        <v>331</v>
      </c>
    </row>
    <row r="181" spans="1:98" x14ac:dyDescent="0.35">
      <c r="A181" t="s">
        <v>330</v>
      </c>
      <c r="B181" t="s">
        <v>63</v>
      </c>
      <c r="C181" s="9">
        <v>1</v>
      </c>
      <c r="CJ181">
        <v>3589</v>
      </c>
      <c r="CK181">
        <v>6083</v>
      </c>
      <c r="CL181">
        <v>59.000493179999999</v>
      </c>
      <c r="CM181">
        <v>3574</v>
      </c>
      <c r="CN181">
        <v>6076</v>
      </c>
      <c r="CO181">
        <v>58.821593149999998</v>
      </c>
      <c r="CP181" t="s">
        <v>332</v>
      </c>
      <c r="CQ181">
        <v>0</v>
      </c>
      <c r="CR181">
        <v>0</v>
      </c>
      <c r="CS181">
        <v>0</v>
      </c>
      <c r="CT181">
        <v>0</v>
      </c>
    </row>
    <row r="182" spans="1:98" x14ac:dyDescent="0.35">
      <c r="A182" t="s">
        <v>330</v>
      </c>
      <c r="B182" t="s">
        <v>63</v>
      </c>
      <c r="C182" s="9">
        <v>2</v>
      </c>
      <c r="CJ182">
        <v>14224</v>
      </c>
      <c r="CK182">
        <v>15800</v>
      </c>
      <c r="CL182">
        <v>90.025316459999999</v>
      </c>
      <c r="CM182">
        <v>15800</v>
      </c>
      <c r="CN182">
        <v>15800</v>
      </c>
      <c r="CO182">
        <v>100</v>
      </c>
      <c r="CP182" t="s">
        <v>333</v>
      </c>
      <c r="CQ182">
        <v>0</v>
      </c>
      <c r="CR182">
        <v>0</v>
      </c>
      <c r="CS182">
        <v>0</v>
      </c>
      <c r="CT182">
        <v>0</v>
      </c>
    </row>
    <row r="183" spans="1:98" x14ac:dyDescent="0.35">
      <c r="A183" t="s">
        <v>330</v>
      </c>
      <c r="B183" t="s">
        <v>63</v>
      </c>
      <c r="C183" s="9">
        <v>3</v>
      </c>
      <c r="CJ183">
        <v>2139</v>
      </c>
      <c r="CK183">
        <v>2245</v>
      </c>
      <c r="CL183">
        <v>95.278396439999995</v>
      </c>
      <c r="CM183">
        <v>2245</v>
      </c>
      <c r="CN183">
        <v>2245</v>
      </c>
      <c r="CO183">
        <v>100</v>
      </c>
      <c r="CP183" t="s">
        <v>334</v>
      </c>
      <c r="CQ183">
        <v>0</v>
      </c>
      <c r="CR183">
        <v>0</v>
      </c>
      <c r="CS183">
        <v>0</v>
      </c>
      <c r="CT183">
        <v>0</v>
      </c>
    </row>
    <row r="184" spans="1:98" x14ac:dyDescent="0.35">
      <c r="A184" t="s">
        <v>335</v>
      </c>
      <c r="D184" t="s">
        <v>79</v>
      </c>
      <c r="E184" t="s">
        <v>79</v>
      </c>
      <c r="F184" t="s">
        <v>79</v>
      </c>
      <c r="G184" t="s">
        <v>79</v>
      </c>
      <c r="H184" t="s">
        <v>79</v>
      </c>
      <c r="I184" s="9">
        <v>12</v>
      </c>
      <c r="J184" s="9">
        <v>12</v>
      </c>
      <c r="K184" s="9">
        <v>12</v>
      </c>
      <c r="L184" s="9">
        <v>12</v>
      </c>
      <c r="M184" s="9">
        <v>12</v>
      </c>
      <c r="S184" t="s">
        <v>67</v>
      </c>
      <c r="T184" t="s">
        <v>67</v>
      </c>
      <c r="U184" t="s">
        <v>53</v>
      </c>
      <c r="V184" t="s">
        <v>67</v>
      </c>
      <c r="W184" t="s">
        <v>67</v>
      </c>
      <c r="X184" t="s">
        <v>53</v>
      </c>
      <c r="Y184" t="s">
        <v>53</v>
      </c>
      <c r="Z184" t="s">
        <v>53</v>
      </c>
      <c r="AA184" t="s">
        <v>53</v>
      </c>
      <c r="AB184" t="s">
        <v>53</v>
      </c>
      <c r="AM184" t="s">
        <v>53</v>
      </c>
      <c r="AN184" t="s">
        <v>53</v>
      </c>
      <c r="AO184" t="s">
        <v>53</v>
      </c>
      <c r="AP184" t="s">
        <v>53</v>
      </c>
      <c r="AQ184" t="s">
        <v>53</v>
      </c>
      <c r="BG184" t="s">
        <v>54</v>
      </c>
      <c r="BH184" t="s">
        <v>54</v>
      </c>
      <c r="BI184" t="s">
        <v>134</v>
      </c>
      <c r="BJ184" t="s">
        <v>54</v>
      </c>
      <c r="BK184" t="s">
        <v>54</v>
      </c>
      <c r="BL184" t="s">
        <v>52</v>
      </c>
      <c r="BM184" t="s">
        <v>55</v>
      </c>
      <c r="BO184" t="s">
        <v>72</v>
      </c>
      <c r="BP184" t="s">
        <v>53</v>
      </c>
      <c r="BQ184" t="s">
        <v>53</v>
      </c>
      <c r="BR184" t="s">
        <v>57</v>
      </c>
      <c r="BS184" t="s">
        <v>59</v>
      </c>
      <c r="BT184" t="s">
        <v>59</v>
      </c>
      <c r="BU184" t="s">
        <v>59</v>
      </c>
      <c r="BV184" t="s">
        <v>52</v>
      </c>
      <c r="BY184" t="s">
        <v>58</v>
      </c>
      <c r="BZ184" t="s">
        <v>52</v>
      </c>
      <c r="CB184" t="s">
        <v>58</v>
      </c>
      <c r="CC184" t="s">
        <v>59</v>
      </c>
      <c r="CD184" t="s">
        <v>59</v>
      </c>
      <c r="CE184" t="s">
        <v>59</v>
      </c>
      <c r="CF184" t="s">
        <v>57</v>
      </c>
      <c r="CG184" t="s">
        <v>336</v>
      </c>
      <c r="CH184" t="s">
        <v>52</v>
      </c>
      <c r="CI184" t="s">
        <v>337</v>
      </c>
    </row>
    <row r="185" spans="1:98" x14ac:dyDescent="0.35">
      <c r="A185" t="s">
        <v>335</v>
      </c>
      <c r="B185" t="s">
        <v>63</v>
      </c>
      <c r="C185" s="9">
        <v>1</v>
      </c>
      <c r="CJ185">
        <v>134931</v>
      </c>
      <c r="CK185">
        <v>228299</v>
      </c>
      <c r="CL185">
        <v>59.102755600000002</v>
      </c>
      <c r="CM185">
        <v>228299</v>
      </c>
      <c r="CN185">
        <v>228299</v>
      </c>
      <c r="CO185">
        <v>100</v>
      </c>
      <c r="CP185" t="s">
        <v>338</v>
      </c>
    </row>
    <row r="186" spans="1:98" x14ac:dyDescent="0.35">
      <c r="A186" t="s">
        <v>335</v>
      </c>
      <c r="B186" t="s">
        <v>63</v>
      </c>
      <c r="C186" s="9">
        <v>2</v>
      </c>
      <c r="CQ186">
        <v>0</v>
      </c>
      <c r="CR186">
        <v>6</v>
      </c>
      <c r="CS186">
        <v>69</v>
      </c>
      <c r="CT186">
        <v>6</v>
      </c>
    </row>
    <row r="187" spans="1:98" x14ac:dyDescent="0.35">
      <c r="A187" t="s">
        <v>335</v>
      </c>
      <c r="B187" t="s">
        <v>63</v>
      </c>
      <c r="C187" s="9">
        <v>3</v>
      </c>
      <c r="CJ187">
        <v>48390</v>
      </c>
      <c r="CK187">
        <v>48390</v>
      </c>
      <c r="CL187">
        <v>100</v>
      </c>
      <c r="CM187">
        <v>48390</v>
      </c>
      <c r="CN187">
        <v>48390</v>
      </c>
      <c r="CO187">
        <v>100</v>
      </c>
      <c r="CP187" t="s">
        <v>91</v>
      </c>
      <c r="CQ187">
        <v>0</v>
      </c>
      <c r="CR187">
        <v>6</v>
      </c>
      <c r="CS187">
        <v>67</v>
      </c>
      <c r="CT187">
        <v>6</v>
      </c>
    </row>
    <row r="188" spans="1:98" x14ac:dyDescent="0.35">
      <c r="A188" t="s">
        <v>339</v>
      </c>
      <c r="S188" t="s">
        <v>53</v>
      </c>
      <c r="T188" t="s">
        <v>53</v>
      </c>
      <c r="U188" t="s">
        <v>53</v>
      </c>
      <c r="V188" t="s">
        <v>53</v>
      </c>
      <c r="W188" t="s">
        <v>53</v>
      </c>
      <c r="AM188" t="s">
        <v>52</v>
      </c>
      <c r="AN188" t="s">
        <v>52</v>
      </c>
      <c r="AO188" t="s">
        <v>52</v>
      </c>
      <c r="AP188" t="s">
        <v>52</v>
      </c>
      <c r="AQ188" t="s">
        <v>52</v>
      </c>
      <c r="AR188" t="s">
        <v>340</v>
      </c>
      <c r="AS188" t="s">
        <v>340</v>
      </c>
      <c r="AT188" t="s">
        <v>340</v>
      </c>
      <c r="AU188" t="s">
        <v>340</v>
      </c>
      <c r="AV188" t="s">
        <v>340</v>
      </c>
      <c r="BB188" s="1">
        <v>44926</v>
      </c>
      <c r="BC188" s="1">
        <v>44926</v>
      </c>
      <c r="BD188" s="1">
        <v>44926</v>
      </c>
      <c r="BE188" s="1">
        <v>44926</v>
      </c>
      <c r="BF188" s="1">
        <v>44926</v>
      </c>
      <c r="BL188" t="s">
        <v>53</v>
      </c>
      <c r="BO188" t="s">
        <v>72</v>
      </c>
      <c r="BP188" t="s">
        <v>53</v>
      </c>
      <c r="BQ188" t="s">
        <v>53</v>
      </c>
      <c r="BR188" t="s">
        <v>59</v>
      </c>
      <c r="BS188" t="s">
        <v>59</v>
      </c>
      <c r="BT188" t="s">
        <v>59</v>
      </c>
      <c r="BU188" t="s">
        <v>57</v>
      </c>
      <c r="BV188" t="s">
        <v>53</v>
      </c>
      <c r="BX188" t="s">
        <v>53</v>
      </c>
      <c r="BZ188" t="s">
        <v>53</v>
      </c>
      <c r="CC188" t="s">
        <v>59</v>
      </c>
      <c r="CD188" t="s">
        <v>59</v>
      </c>
      <c r="CE188" t="s">
        <v>59</v>
      </c>
      <c r="CF188" t="s">
        <v>59</v>
      </c>
      <c r="CI188" t="s">
        <v>341</v>
      </c>
    </row>
    <row r="189" spans="1:98" x14ac:dyDescent="0.35">
      <c r="A189" t="s">
        <v>342</v>
      </c>
      <c r="D189" t="s">
        <v>343</v>
      </c>
      <c r="E189" t="s">
        <v>343</v>
      </c>
      <c r="F189" t="s">
        <v>343</v>
      </c>
      <c r="G189" t="s">
        <v>343</v>
      </c>
      <c r="H189" t="s">
        <v>343</v>
      </c>
      <c r="I189" s="9" t="s">
        <v>344</v>
      </c>
      <c r="J189" s="9" t="s">
        <v>344</v>
      </c>
      <c r="K189" s="9" t="s">
        <v>344</v>
      </c>
      <c r="L189" s="9" t="s">
        <v>344</v>
      </c>
      <c r="M189" s="9" t="s">
        <v>344</v>
      </c>
      <c r="S189" t="s">
        <v>52</v>
      </c>
      <c r="T189" t="s">
        <v>52</v>
      </c>
      <c r="U189" t="s">
        <v>52</v>
      </c>
      <c r="V189" t="s">
        <v>52</v>
      </c>
      <c r="W189" t="s">
        <v>53</v>
      </c>
      <c r="X189" t="s">
        <v>53</v>
      </c>
      <c r="Y189" t="s">
        <v>53</v>
      </c>
      <c r="Z189" t="s">
        <v>53</v>
      </c>
      <c r="AA189" t="s">
        <v>53</v>
      </c>
      <c r="AB189" t="s">
        <v>53</v>
      </c>
      <c r="AM189" t="s">
        <v>52</v>
      </c>
      <c r="AN189" t="s">
        <v>52</v>
      </c>
      <c r="AO189" t="s">
        <v>52</v>
      </c>
      <c r="AP189" t="s">
        <v>52</v>
      </c>
      <c r="AQ189" t="s">
        <v>52</v>
      </c>
      <c r="BB189" s="1">
        <v>44865</v>
      </c>
      <c r="BC189" s="1">
        <v>44865</v>
      </c>
      <c r="BD189" s="1">
        <v>44865</v>
      </c>
      <c r="BE189" s="1">
        <v>44865</v>
      </c>
      <c r="BF189" s="1">
        <v>44865</v>
      </c>
      <c r="BG189" t="s">
        <v>69</v>
      </c>
      <c r="BH189" t="s">
        <v>69</v>
      </c>
      <c r="BI189" t="s">
        <v>54</v>
      </c>
      <c r="BJ189" t="s">
        <v>69</v>
      </c>
      <c r="BK189" t="s">
        <v>134</v>
      </c>
      <c r="BL189" t="s">
        <v>52</v>
      </c>
      <c r="BM189" t="s">
        <v>55</v>
      </c>
      <c r="BO189" t="s">
        <v>52</v>
      </c>
      <c r="BP189" t="s">
        <v>56</v>
      </c>
      <c r="BQ189" t="s">
        <v>53</v>
      </c>
      <c r="BR189" t="s">
        <v>57</v>
      </c>
      <c r="BS189" t="s">
        <v>57</v>
      </c>
      <c r="BT189" t="s">
        <v>57</v>
      </c>
      <c r="BU189" t="s">
        <v>59</v>
      </c>
      <c r="BV189" t="s">
        <v>52</v>
      </c>
      <c r="BY189" t="s">
        <v>58</v>
      </c>
      <c r="BZ189" t="s">
        <v>53</v>
      </c>
      <c r="CC189" t="s">
        <v>59</v>
      </c>
      <c r="CD189" t="s">
        <v>59</v>
      </c>
      <c r="CE189" t="s">
        <v>59</v>
      </c>
      <c r="CF189" t="s">
        <v>59</v>
      </c>
      <c r="CI189" t="s">
        <v>345</v>
      </c>
    </row>
    <row r="190" spans="1:98" x14ac:dyDescent="0.35">
      <c r="A190" t="s">
        <v>342</v>
      </c>
      <c r="B190" t="s">
        <v>63</v>
      </c>
      <c r="C190" s="9">
        <v>1</v>
      </c>
      <c r="CJ190">
        <v>56624</v>
      </c>
      <c r="CK190">
        <v>206263</v>
      </c>
      <c r="CL190">
        <v>27.452330280000002</v>
      </c>
      <c r="CM190">
        <v>46976</v>
      </c>
      <c r="CN190">
        <v>186024</v>
      </c>
      <c r="CO190">
        <v>25.252655570000002</v>
      </c>
      <c r="CP190" t="s">
        <v>346</v>
      </c>
      <c r="CQ190">
        <v>2</v>
      </c>
      <c r="CR190">
        <v>1</v>
      </c>
      <c r="CS190">
        <v>0</v>
      </c>
      <c r="CT190">
        <v>0</v>
      </c>
    </row>
    <row r="191" spans="1:98" x14ac:dyDescent="0.35">
      <c r="A191" t="s">
        <v>342</v>
      </c>
      <c r="B191" t="s">
        <v>63</v>
      </c>
      <c r="C191" s="9">
        <v>2</v>
      </c>
      <c r="CJ191">
        <v>17998</v>
      </c>
      <c r="CK191">
        <v>70111</v>
      </c>
      <c r="CL191">
        <v>25.670722139999999</v>
      </c>
      <c r="CM191">
        <v>14021</v>
      </c>
      <c r="CN191">
        <v>64211</v>
      </c>
      <c r="CO191">
        <v>21.835822520000001</v>
      </c>
      <c r="CP191" t="s">
        <v>347</v>
      </c>
      <c r="CQ191">
        <v>2</v>
      </c>
      <c r="CR191">
        <v>1</v>
      </c>
      <c r="CS191">
        <v>0</v>
      </c>
      <c r="CT191">
        <v>0</v>
      </c>
    </row>
    <row r="192" spans="1:98" x14ac:dyDescent="0.35">
      <c r="A192" t="s">
        <v>342</v>
      </c>
      <c r="B192" t="s">
        <v>63</v>
      </c>
      <c r="C192" s="9">
        <v>3</v>
      </c>
      <c r="CJ192">
        <v>16885</v>
      </c>
      <c r="CK192">
        <v>38090</v>
      </c>
      <c r="CL192">
        <v>44.32922027</v>
      </c>
      <c r="CM192">
        <v>13484</v>
      </c>
      <c r="CN192">
        <v>33415</v>
      </c>
      <c r="CO192">
        <v>40.353134820000001</v>
      </c>
      <c r="CP192" t="s">
        <v>347</v>
      </c>
      <c r="CQ192">
        <v>4</v>
      </c>
      <c r="CR192">
        <v>1</v>
      </c>
      <c r="CS192">
        <v>0</v>
      </c>
      <c r="CT192">
        <v>0</v>
      </c>
    </row>
    <row r="193" spans="1:98" x14ac:dyDescent="0.35">
      <c r="A193" t="s">
        <v>342</v>
      </c>
      <c r="B193" t="s">
        <v>63</v>
      </c>
      <c r="C193" s="9">
        <v>4</v>
      </c>
      <c r="CQ193">
        <v>4</v>
      </c>
      <c r="CR193">
        <v>1</v>
      </c>
      <c r="CS193">
        <v>0</v>
      </c>
      <c r="CT193">
        <v>0</v>
      </c>
    </row>
    <row r="194" spans="1:98" x14ac:dyDescent="0.35">
      <c r="A194" t="s">
        <v>348</v>
      </c>
      <c r="D194" t="s">
        <v>145</v>
      </c>
      <c r="E194" t="s">
        <v>145</v>
      </c>
      <c r="F194" t="s">
        <v>145</v>
      </c>
      <c r="G194" t="s">
        <v>145</v>
      </c>
      <c r="S194" t="s">
        <v>52</v>
      </c>
      <c r="T194" t="s">
        <v>52</v>
      </c>
      <c r="U194" t="s">
        <v>52</v>
      </c>
      <c r="V194" t="s">
        <v>52</v>
      </c>
      <c r="W194" t="s">
        <v>68</v>
      </c>
      <c r="X194" t="s">
        <v>53</v>
      </c>
      <c r="Y194" t="s">
        <v>53</v>
      </c>
      <c r="Z194" t="s">
        <v>53</v>
      </c>
      <c r="AA194" t="s">
        <v>52</v>
      </c>
      <c r="AB194" t="s">
        <v>68</v>
      </c>
      <c r="AK194" s="1">
        <v>44666</v>
      </c>
      <c r="AM194" t="s">
        <v>53</v>
      </c>
      <c r="AN194" t="s">
        <v>53</v>
      </c>
      <c r="AO194" t="s">
        <v>53</v>
      </c>
      <c r="AP194" t="s">
        <v>53</v>
      </c>
      <c r="AQ194" t="s">
        <v>68</v>
      </c>
      <c r="BG194" t="s">
        <v>69</v>
      </c>
      <c r="BH194" t="s">
        <v>54</v>
      </c>
      <c r="BI194" t="s">
        <v>54</v>
      </c>
      <c r="BJ194" t="s">
        <v>54</v>
      </c>
      <c r="BK194" t="s">
        <v>70</v>
      </c>
      <c r="BL194" t="s">
        <v>52</v>
      </c>
      <c r="BM194" t="s">
        <v>55</v>
      </c>
      <c r="BO194" t="s">
        <v>52</v>
      </c>
      <c r="BP194" t="s">
        <v>56</v>
      </c>
      <c r="BQ194" t="s">
        <v>72</v>
      </c>
      <c r="BR194" t="s">
        <v>57</v>
      </c>
      <c r="BS194" t="s">
        <v>57</v>
      </c>
      <c r="BT194" t="s">
        <v>57</v>
      </c>
      <c r="BU194" t="s">
        <v>57</v>
      </c>
      <c r="BV194" t="s">
        <v>52</v>
      </c>
      <c r="BY194" t="s">
        <v>58</v>
      </c>
      <c r="BZ194" t="s">
        <v>61</v>
      </c>
      <c r="CA194" t="s">
        <v>349</v>
      </c>
      <c r="CC194" t="s">
        <v>59</v>
      </c>
      <c r="CD194" t="s">
        <v>59</v>
      </c>
      <c r="CE194" t="s">
        <v>59</v>
      </c>
      <c r="CF194" t="s">
        <v>59</v>
      </c>
      <c r="CI194" t="s">
        <v>350</v>
      </c>
    </row>
    <row r="195" spans="1:98" x14ac:dyDescent="0.35">
      <c r="A195" t="s">
        <v>348</v>
      </c>
      <c r="B195" t="s">
        <v>63</v>
      </c>
      <c r="C195" s="9">
        <v>1</v>
      </c>
      <c r="CJ195">
        <v>70364</v>
      </c>
      <c r="CK195">
        <v>114845</v>
      </c>
      <c r="CL195">
        <v>61.268666459999999</v>
      </c>
      <c r="CM195">
        <v>114845</v>
      </c>
      <c r="CN195">
        <v>114845</v>
      </c>
      <c r="CO195">
        <v>100</v>
      </c>
      <c r="CP195" t="s">
        <v>351</v>
      </c>
      <c r="CQ195">
        <v>5</v>
      </c>
      <c r="CR195">
        <v>0</v>
      </c>
      <c r="CS195">
        <v>0</v>
      </c>
      <c r="CT195">
        <v>0</v>
      </c>
    </row>
    <row r="196" spans="1:98" x14ac:dyDescent="0.35">
      <c r="A196" t="s">
        <v>348</v>
      </c>
      <c r="B196" t="s">
        <v>63</v>
      </c>
      <c r="C196" s="9">
        <v>2</v>
      </c>
      <c r="CJ196">
        <v>70364</v>
      </c>
      <c r="CK196">
        <v>114845</v>
      </c>
      <c r="CL196">
        <v>61.268666459999999</v>
      </c>
      <c r="CM196">
        <v>11845</v>
      </c>
      <c r="CN196">
        <v>11845</v>
      </c>
      <c r="CO196">
        <v>100</v>
      </c>
      <c r="CP196" t="s">
        <v>352</v>
      </c>
      <c r="CQ196">
        <v>5</v>
      </c>
      <c r="CR196">
        <v>0</v>
      </c>
      <c r="CS196">
        <v>0</v>
      </c>
      <c r="CT196">
        <v>0</v>
      </c>
    </row>
    <row r="197" spans="1:98" x14ac:dyDescent="0.35">
      <c r="A197" t="s">
        <v>348</v>
      </c>
      <c r="B197" t="s">
        <v>63</v>
      </c>
      <c r="C197" s="9">
        <v>3</v>
      </c>
      <c r="CJ197">
        <v>164904</v>
      </c>
      <c r="CK197">
        <v>355310</v>
      </c>
      <c r="CL197">
        <v>46.411302810000002</v>
      </c>
      <c r="CM197">
        <v>164821</v>
      </c>
      <c r="CN197">
        <v>369575</v>
      </c>
      <c r="CO197">
        <v>44.597443009999999</v>
      </c>
      <c r="CP197" t="s">
        <v>353</v>
      </c>
      <c r="CQ197">
        <v>6</v>
      </c>
      <c r="CR197">
        <v>0</v>
      </c>
      <c r="CS197">
        <v>0</v>
      </c>
      <c r="CT197">
        <v>0</v>
      </c>
    </row>
    <row r="198" spans="1:98" x14ac:dyDescent="0.35">
      <c r="A198" t="s">
        <v>354</v>
      </c>
      <c r="D198" t="s">
        <v>122</v>
      </c>
      <c r="E198" t="s">
        <v>122</v>
      </c>
      <c r="F198" t="s">
        <v>122</v>
      </c>
      <c r="G198" t="s">
        <v>122</v>
      </c>
      <c r="H198" t="s">
        <v>122</v>
      </c>
      <c r="I198" s="9" t="s">
        <v>355</v>
      </c>
      <c r="J198" s="9" t="s">
        <v>355</v>
      </c>
      <c r="K198" s="9" t="s">
        <v>355</v>
      </c>
      <c r="L198" s="9" t="s">
        <v>355</v>
      </c>
      <c r="M198" s="9" t="s">
        <v>355</v>
      </c>
      <c r="S198" t="s">
        <v>53</v>
      </c>
      <c r="T198" t="s">
        <v>53</v>
      </c>
      <c r="U198" t="s">
        <v>67</v>
      </c>
      <c r="V198" t="s">
        <v>53</v>
      </c>
      <c r="W198" t="s">
        <v>53</v>
      </c>
      <c r="X198" t="s">
        <v>53</v>
      </c>
      <c r="Y198" t="s">
        <v>53</v>
      </c>
      <c r="Z198" t="s">
        <v>53</v>
      </c>
      <c r="AA198" t="s">
        <v>53</v>
      </c>
      <c r="AB198" t="s">
        <v>53</v>
      </c>
      <c r="AM198" t="s">
        <v>52</v>
      </c>
      <c r="AN198" t="s">
        <v>52</v>
      </c>
      <c r="AO198" t="s">
        <v>52</v>
      </c>
      <c r="AP198" t="s">
        <v>52</v>
      </c>
      <c r="AQ198" t="s">
        <v>52</v>
      </c>
      <c r="AR198" t="s">
        <v>88</v>
      </c>
      <c r="AS198" t="s">
        <v>88</v>
      </c>
      <c r="AT198" t="s">
        <v>88</v>
      </c>
      <c r="AU198" t="s">
        <v>88</v>
      </c>
      <c r="AV198" t="s">
        <v>88</v>
      </c>
      <c r="AW198" t="s">
        <v>356</v>
      </c>
      <c r="AX198" t="s">
        <v>356</v>
      </c>
      <c r="AY198" t="s">
        <v>356</v>
      </c>
      <c r="AZ198" t="s">
        <v>356</v>
      </c>
      <c r="BA198" t="s">
        <v>356</v>
      </c>
      <c r="BB198" s="1">
        <v>44985</v>
      </c>
      <c r="BC198" s="1">
        <v>44985</v>
      </c>
      <c r="BD198" s="1">
        <v>44985</v>
      </c>
      <c r="BE198" s="1">
        <v>44985</v>
      </c>
      <c r="BF198" s="1">
        <v>44985</v>
      </c>
      <c r="BG198" t="s">
        <v>54</v>
      </c>
      <c r="BH198" t="s">
        <v>54</v>
      </c>
      <c r="BI198" t="s">
        <v>54</v>
      </c>
      <c r="BJ198" t="s">
        <v>54</v>
      </c>
      <c r="BK198" t="s">
        <v>54</v>
      </c>
      <c r="BL198" t="s">
        <v>52</v>
      </c>
      <c r="BM198" t="s">
        <v>103</v>
      </c>
      <c r="BO198" t="s">
        <v>52</v>
      </c>
      <c r="BP198" t="s">
        <v>56</v>
      </c>
      <c r="BQ198" t="s">
        <v>53</v>
      </c>
      <c r="BR198" t="s">
        <v>57</v>
      </c>
      <c r="BS198" t="s">
        <v>57</v>
      </c>
      <c r="BT198" t="s">
        <v>59</v>
      </c>
      <c r="BU198" t="s">
        <v>59</v>
      </c>
      <c r="BV198" t="s">
        <v>52</v>
      </c>
      <c r="BY198" t="s">
        <v>58</v>
      </c>
      <c r="BZ198" t="s">
        <v>52</v>
      </c>
      <c r="CB198" t="s">
        <v>58</v>
      </c>
      <c r="CC198" t="s">
        <v>59</v>
      </c>
      <c r="CD198" t="s">
        <v>59</v>
      </c>
      <c r="CE198" t="s">
        <v>59</v>
      </c>
      <c r="CF198" t="s">
        <v>57</v>
      </c>
      <c r="CG198" t="s">
        <v>122</v>
      </c>
      <c r="CH198" t="s">
        <v>52</v>
      </c>
      <c r="CI198" t="s">
        <v>357</v>
      </c>
    </row>
    <row r="199" spans="1:98" x14ac:dyDescent="0.35">
      <c r="A199" t="s">
        <v>354</v>
      </c>
      <c r="B199" t="s">
        <v>63</v>
      </c>
      <c r="C199" s="9">
        <v>1</v>
      </c>
      <c r="CJ199">
        <v>0</v>
      </c>
      <c r="CK199">
        <v>12376</v>
      </c>
      <c r="CL199">
        <v>0</v>
      </c>
      <c r="CM199">
        <v>0</v>
      </c>
      <c r="CN199">
        <v>12376</v>
      </c>
      <c r="CO199">
        <v>0</v>
      </c>
      <c r="CP199" t="s">
        <v>215</v>
      </c>
      <c r="CQ199">
        <v>0</v>
      </c>
      <c r="CR199">
        <v>0</v>
      </c>
      <c r="CS199">
        <v>0</v>
      </c>
      <c r="CT199">
        <v>0</v>
      </c>
    </row>
    <row r="200" spans="1:98" x14ac:dyDescent="0.35">
      <c r="A200" t="s">
        <v>354</v>
      </c>
      <c r="B200" t="s">
        <v>63</v>
      </c>
      <c r="C200" s="9">
        <v>2</v>
      </c>
      <c r="CJ200">
        <v>0</v>
      </c>
      <c r="CK200">
        <v>4035</v>
      </c>
      <c r="CL200">
        <v>0</v>
      </c>
      <c r="CM200">
        <v>0</v>
      </c>
      <c r="CN200">
        <v>4035</v>
      </c>
      <c r="CO200">
        <v>0</v>
      </c>
      <c r="CP200" t="s">
        <v>358</v>
      </c>
      <c r="CQ200">
        <v>0</v>
      </c>
      <c r="CR200">
        <v>0</v>
      </c>
      <c r="CS200">
        <v>0</v>
      </c>
      <c r="CT200">
        <v>0</v>
      </c>
    </row>
    <row r="201" spans="1:98" x14ac:dyDescent="0.35">
      <c r="A201" t="s">
        <v>354</v>
      </c>
      <c r="B201" t="s">
        <v>63</v>
      </c>
      <c r="C201" s="9">
        <v>3</v>
      </c>
      <c r="CJ201">
        <v>0</v>
      </c>
      <c r="CK201">
        <v>11787</v>
      </c>
      <c r="CL201">
        <v>0</v>
      </c>
      <c r="CM201">
        <v>0</v>
      </c>
      <c r="CN201">
        <v>11787</v>
      </c>
      <c r="CO201">
        <v>0</v>
      </c>
      <c r="CP201" t="s">
        <v>359</v>
      </c>
      <c r="CQ201">
        <v>0</v>
      </c>
      <c r="CR201">
        <v>0</v>
      </c>
      <c r="CS201">
        <v>0</v>
      </c>
      <c r="CT201">
        <v>0</v>
      </c>
    </row>
    <row r="202" spans="1:98" x14ac:dyDescent="0.35">
      <c r="A202" t="s">
        <v>360</v>
      </c>
      <c r="BR202" t="s">
        <v>59</v>
      </c>
      <c r="BS202" t="s">
        <v>59</v>
      </c>
      <c r="BT202" t="s">
        <v>59</v>
      </c>
      <c r="BU202" t="s">
        <v>59</v>
      </c>
      <c r="CC202" t="s">
        <v>59</v>
      </c>
      <c r="CD202" t="s">
        <v>59</v>
      </c>
      <c r="CE202" t="s">
        <v>59</v>
      </c>
      <c r="CF202" t="s">
        <v>59</v>
      </c>
    </row>
    <row r="203" spans="1:98" x14ac:dyDescent="0.35">
      <c r="A203" t="s">
        <v>361</v>
      </c>
      <c r="D203" t="s">
        <v>79</v>
      </c>
      <c r="E203" t="s">
        <v>79</v>
      </c>
      <c r="F203" t="s">
        <v>79</v>
      </c>
      <c r="G203" t="s">
        <v>79</v>
      </c>
      <c r="H203" t="s">
        <v>79</v>
      </c>
      <c r="I203" s="9">
        <v>11.6</v>
      </c>
      <c r="J203" s="9">
        <v>11.6</v>
      </c>
      <c r="K203" s="9">
        <v>11.6</v>
      </c>
      <c r="L203" s="9">
        <v>11.6</v>
      </c>
      <c r="M203" s="9">
        <v>11.6</v>
      </c>
      <c r="S203" t="s">
        <v>53</v>
      </c>
      <c r="T203" t="s">
        <v>53</v>
      </c>
      <c r="U203" t="s">
        <v>53</v>
      </c>
      <c r="V203" t="s">
        <v>53</v>
      </c>
      <c r="W203" t="s">
        <v>53</v>
      </c>
      <c r="X203" t="s">
        <v>53</v>
      </c>
      <c r="Y203" t="s">
        <v>53</v>
      </c>
      <c r="Z203" t="s">
        <v>53</v>
      </c>
      <c r="AA203" t="s">
        <v>53</v>
      </c>
      <c r="AB203" t="s">
        <v>53</v>
      </c>
      <c r="AM203" t="s">
        <v>53</v>
      </c>
      <c r="AN203" t="s">
        <v>53</v>
      </c>
      <c r="AO203" t="s">
        <v>53</v>
      </c>
      <c r="AP203" t="s">
        <v>53</v>
      </c>
      <c r="AQ203" t="s">
        <v>53</v>
      </c>
      <c r="BG203" t="s">
        <v>54</v>
      </c>
      <c r="BH203" t="s">
        <v>54</v>
      </c>
      <c r="BI203" t="s">
        <v>54</v>
      </c>
      <c r="BJ203" t="s">
        <v>54</v>
      </c>
      <c r="BK203" t="s">
        <v>54</v>
      </c>
      <c r="BL203" t="s">
        <v>52</v>
      </c>
      <c r="BM203" t="s">
        <v>55</v>
      </c>
      <c r="BO203" t="s">
        <v>52</v>
      </c>
      <c r="BP203" t="s">
        <v>56</v>
      </c>
      <c r="BQ203" t="s">
        <v>72</v>
      </c>
      <c r="BR203" t="s">
        <v>57</v>
      </c>
      <c r="BS203" t="s">
        <v>57</v>
      </c>
      <c r="BT203" t="s">
        <v>57</v>
      </c>
      <c r="BU203" t="s">
        <v>59</v>
      </c>
      <c r="BV203" t="s">
        <v>52</v>
      </c>
      <c r="BY203" t="s">
        <v>58</v>
      </c>
      <c r="BZ203" t="s">
        <v>52</v>
      </c>
      <c r="CB203" t="s">
        <v>58</v>
      </c>
      <c r="CC203" t="s">
        <v>57</v>
      </c>
      <c r="CD203" t="s">
        <v>59</v>
      </c>
      <c r="CE203" t="s">
        <v>59</v>
      </c>
      <c r="CF203" t="s">
        <v>59</v>
      </c>
      <c r="CH203" t="s">
        <v>52</v>
      </c>
      <c r="CI203" t="s">
        <v>362</v>
      </c>
    </row>
    <row r="204" spans="1:98" x14ac:dyDescent="0.35">
      <c r="A204" t="s">
        <v>361</v>
      </c>
      <c r="B204" t="s">
        <v>63</v>
      </c>
      <c r="C204" s="9">
        <v>1</v>
      </c>
      <c r="CJ204">
        <v>119568</v>
      </c>
      <c r="CK204">
        <v>154484</v>
      </c>
      <c r="CL204">
        <v>77.39830662</v>
      </c>
      <c r="CM204">
        <v>119083</v>
      </c>
      <c r="CN204">
        <v>154974</v>
      </c>
      <c r="CO204">
        <v>76.840631329999994</v>
      </c>
      <c r="CP204" t="s">
        <v>363</v>
      </c>
      <c r="CQ204">
        <v>0</v>
      </c>
      <c r="CR204">
        <v>2</v>
      </c>
      <c r="CS204">
        <v>0</v>
      </c>
      <c r="CT204">
        <v>2</v>
      </c>
    </row>
    <row r="205" spans="1:98" x14ac:dyDescent="0.35">
      <c r="A205" t="s">
        <v>361</v>
      </c>
      <c r="B205" t="s">
        <v>63</v>
      </c>
      <c r="C205" s="9">
        <v>2</v>
      </c>
      <c r="CJ205">
        <v>56213</v>
      </c>
      <c r="CK205">
        <v>70741</v>
      </c>
      <c r="CL205">
        <v>79.463111920000003</v>
      </c>
      <c r="CM205">
        <v>56443</v>
      </c>
      <c r="CN205">
        <v>72065</v>
      </c>
      <c r="CO205">
        <v>78.322347879999995</v>
      </c>
      <c r="CP205" t="s">
        <v>364</v>
      </c>
      <c r="CQ205">
        <v>0</v>
      </c>
      <c r="CR205">
        <v>2</v>
      </c>
      <c r="CS205">
        <v>0</v>
      </c>
      <c r="CT205">
        <v>2</v>
      </c>
    </row>
    <row r="206" spans="1:98" x14ac:dyDescent="0.35">
      <c r="A206" t="s">
        <v>361</v>
      </c>
      <c r="B206" t="s">
        <v>63</v>
      </c>
      <c r="C206" s="9">
        <v>3</v>
      </c>
      <c r="CJ206">
        <v>122935</v>
      </c>
      <c r="CK206">
        <v>155315</v>
      </c>
      <c r="CL206">
        <v>79.15204584</v>
      </c>
      <c r="CM206">
        <v>122718</v>
      </c>
      <c r="CN206">
        <v>156333</v>
      </c>
      <c r="CO206">
        <v>78.497821959999996</v>
      </c>
      <c r="CP206" t="s">
        <v>365</v>
      </c>
      <c r="CQ206">
        <v>0</v>
      </c>
      <c r="CR206">
        <v>2</v>
      </c>
      <c r="CS206">
        <v>0</v>
      </c>
      <c r="CT206">
        <v>2</v>
      </c>
    </row>
    <row r="207" spans="1:98" x14ac:dyDescent="0.35">
      <c r="A207" t="s">
        <v>366</v>
      </c>
      <c r="D207" t="s">
        <v>122</v>
      </c>
      <c r="E207" t="s">
        <v>122</v>
      </c>
      <c r="F207" t="s">
        <v>122</v>
      </c>
      <c r="G207" t="s">
        <v>122</v>
      </c>
      <c r="H207" t="s">
        <v>122</v>
      </c>
      <c r="I207" s="9">
        <v>6</v>
      </c>
      <c r="J207" s="9">
        <v>6</v>
      </c>
      <c r="K207" s="9">
        <v>6</v>
      </c>
      <c r="L207" s="9">
        <v>6</v>
      </c>
      <c r="M207" s="9">
        <v>6</v>
      </c>
      <c r="S207" t="s">
        <v>53</v>
      </c>
      <c r="T207" t="s">
        <v>53</v>
      </c>
      <c r="U207" t="s">
        <v>67</v>
      </c>
      <c r="V207" t="s">
        <v>67</v>
      </c>
      <c r="W207" t="s">
        <v>53</v>
      </c>
      <c r="X207" t="s">
        <v>52</v>
      </c>
      <c r="Y207" t="s">
        <v>52</v>
      </c>
      <c r="Z207" t="s">
        <v>52</v>
      </c>
      <c r="AA207" t="s">
        <v>52</v>
      </c>
      <c r="AB207" t="s">
        <v>52</v>
      </c>
      <c r="AC207" s="9">
        <v>8</v>
      </c>
      <c r="AD207" s="9">
        <v>8</v>
      </c>
      <c r="AE207" s="9">
        <v>8</v>
      </c>
      <c r="AF207" s="9">
        <v>8</v>
      </c>
      <c r="AG207" s="9">
        <v>8</v>
      </c>
      <c r="AH207" s="1">
        <v>45013</v>
      </c>
      <c r="AI207" s="1">
        <v>45013</v>
      </c>
      <c r="AJ207" s="1">
        <v>44987</v>
      </c>
      <c r="AK207" s="1">
        <v>45013</v>
      </c>
      <c r="AL207" s="1">
        <v>45013</v>
      </c>
      <c r="AM207" t="s">
        <v>53</v>
      </c>
      <c r="AN207" t="s">
        <v>53</v>
      </c>
      <c r="AO207" t="s">
        <v>52</v>
      </c>
      <c r="AP207" t="s">
        <v>53</v>
      </c>
      <c r="AQ207" t="s">
        <v>53</v>
      </c>
      <c r="AT207" t="s">
        <v>88</v>
      </c>
      <c r="AY207" t="s">
        <v>367</v>
      </c>
      <c r="BD207" s="1">
        <v>44651</v>
      </c>
      <c r="BG207" t="s">
        <v>54</v>
      </c>
      <c r="BH207" t="s">
        <v>54</v>
      </c>
      <c r="BI207" t="s">
        <v>54</v>
      </c>
      <c r="BJ207" t="s">
        <v>54</v>
      </c>
      <c r="BK207" t="s">
        <v>54</v>
      </c>
      <c r="BL207" t="s">
        <v>52</v>
      </c>
      <c r="BM207" t="s">
        <v>103</v>
      </c>
      <c r="BO207" t="s">
        <v>52</v>
      </c>
      <c r="BP207" t="s">
        <v>104</v>
      </c>
      <c r="BQ207" t="s">
        <v>56</v>
      </c>
      <c r="BR207" t="s">
        <v>57</v>
      </c>
      <c r="BS207" t="s">
        <v>57</v>
      </c>
      <c r="BT207" t="s">
        <v>57</v>
      </c>
      <c r="BU207" t="s">
        <v>59</v>
      </c>
      <c r="BV207" t="s">
        <v>61</v>
      </c>
      <c r="BW207" t="s">
        <v>368</v>
      </c>
      <c r="BZ207" t="s">
        <v>61</v>
      </c>
      <c r="CA207" t="s">
        <v>369</v>
      </c>
      <c r="CC207" t="s">
        <v>59</v>
      </c>
      <c r="CD207" t="s">
        <v>59</v>
      </c>
      <c r="CE207" t="s">
        <v>59</v>
      </c>
      <c r="CF207" t="s">
        <v>59</v>
      </c>
      <c r="CI207" t="s">
        <v>370</v>
      </c>
    </row>
    <row r="208" spans="1:98" x14ac:dyDescent="0.35">
      <c r="A208" t="s">
        <v>366</v>
      </c>
      <c r="B208" t="s">
        <v>63</v>
      </c>
      <c r="C208" s="9">
        <v>1</v>
      </c>
      <c r="CJ208">
        <v>51529</v>
      </c>
      <c r="CK208">
        <v>290412</v>
      </c>
      <c r="CL208">
        <v>17.743412809999999</v>
      </c>
      <c r="CM208">
        <v>98458</v>
      </c>
      <c r="CN208">
        <v>292005</v>
      </c>
      <c r="CO208">
        <v>33.717915789999999</v>
      </c>
      <c r="CP208" t="s">
        <v>371</v>
      </c>
      <c r="CQ208">
        <v>57</v>
      </c>
      <c r="CR208">
        <v>0</v>
      </c>
      <c r="CS208">
        <v>0</v>
      </c>
      <c r="CT208">
        <v>0</v>
      </c>
    </row>
    <row r="209" spans="1:98" x14ac:dyDescent="0.35">
      <c r="A209" t="s">
        <v>366</v>
      </c>
      <c r="B209" t="s">
        <v>63</v>
      </c>
      <c r="C209" s="9">
        <v>2</v>
      </c>
      <c r="CJ209">
        <v>42208</v>
      </c>
      <c r="CK209">
        <v>289026</v>
      </c>
      <c r="CL209">
        <v>14.60353048</v>
      </c>
      <c r="CM209">
        <v>81631</v>
      </c>
      <c r="CN209">
        <v>290503</v>
      </c>
      <c r="CO209">
        <v>28.099881929999999</v>
      </c>
      <c r="CP209" t="s">
        <v>372</v>
      </c>
      <c r="CQ209">
        <v>152</v>
      </c>
      <c r="CR209">
        <v>0</v>
      </c>
      <c r="CS209">
        <v>28</v>
      </c>
      <c r="CT209">
        <v>60</v>
      </c>
    </row>
    <row r="210" spans="1:98" x14ac:dyDescent="0.35">
      <c r="A210" t="s">
        <v>366</v>
      </c>
      <c r="B210" t="s">
        <v>63</v>
      </c>
      <c r="C210" s="9">
        <v>3</v>
      </c>
      <c r="CJ210">
        <v>51996</v>
      </c>
      <c r="CK210">
        <v>275597</v>
      </c>
      <c r="CL210">
        <v>18.866678520000001</v>
      </c>
      <c r="CM210">
        <v>85295</v>
      </c>
      <c r="CN210">
        <v>272748</v>
      </c>
      <c r="CO210">
        <v>31.272456630000001</v>
      </c>
      <c r="CP210" t="s">
        <v>372</v>
      </c>
      <c r="CQ210">
        <v>57</v>
      </c>
      <c r="CR210">
        <v>0</v>
      </c>
      <c r="CS210">
        <v>0</v>
      </c>
      <c r="CT210">
        <v>0</v>
      </c>
    </row>
    <row r="211" spans="1:98" x14ac:dyDescent="0.35">
      <c r="A211" t="s">
        <v>373</v>
      </c>
      <c r="D211" t="s">
        <v>122</v>
      </c>
      <c r="E211" t="s">
        <v>122</v>
      </c>
      <c r="F211" t="s">
        <v>122</v>
      </c>
      <c r="G211" t="s">
        <v>122</v>
      </c>
      <c r="I211" s="9">
        <v>6</v>
      </c>
      <c r="J211" s="9">
        <v>6</v>
      </c>
      <c r="K211" s="9">
        <v>6</v>
      </c>
      <c r="L211" s="9">
        <v>6</v>
      </c>
      <c r="S211" t="s">
        <v>53</v>
      </c>
      <c r="T211" t="s">
        <v>67</v>
      </c>
      <c r="U211" t="s">
        <v>67</v>
      </c>
      <c r="V211" t="s">
        <v>53</v>
      </c>
      <c r="W211" t="s">
        <v>68</v>
      </c>
      <c r="X211" t="s">
        <v>52</v>
      </c>
      <c r="Y211" t="s">
        <v>52</v>
      </c>
      <c r="Z211" t="s">
        <v>52</v>
      </c>
      <c r="AA211" t="s">
        <v>52</v>
      </c>
      <c r="AB211" t="s">
        <v>68</v>
      </c>
      <c r="AC211" s="9">
        <v>8</v>
      </c>
      <c r="AD211" s="9">
        <v>8</v>
      </c>
      <c r="AE211" s="9">
        <v>8</v>
      </c>
      <c r="AF211" s="9">
        <v>8</v>
      </c>
      <c r="AH211" s="1">
        <v>45016</v>
      </c>
      <c r="AI211" s="1">
        <v>45016</v>
      </c>
      <c r="AJ211" s="1">
        <v>45016</v>
      </c>
      <c r="AK211" s="1">
        <v>45016</v>
      </c>
      <c r="AM211" t="s">
        <v>53</v>
      </c>
      <c r="AN211" t="s">
        <v>53</v>
      </c>
      <c r="AO211" t="s">
        <v>53</v>
      </c>
      <c r="AP211" t="s">
        <v>53</v>
      </c>
      <c r="AQ211" t="s">
        <v>68</v>
      </c>
      <c r="BG211" t="s">
        <v>54</v>
      </c>
      <c r="BH211" t="s">
        <v>54</v>
      </c>
      <c r="BI211" t="s">
        <v>54</v>
      </c>
      <c r="BJ211" t="s">
        <v>54</v>
      </c>
      <c r="BK211" t="s">
        <v>70</v>
      </c>
      <c r="BL211" t="s">
        <v>52</v>
      </c>
      <c r="BM211" t="s">
        <v>103</v>
      </c>
      <c r="BO211" t="s">
        <v>52</v>
      </c>
      <c r="BP211" t="s">
        <v>104</v>
      </c>
      <c r="BQ211" t="s">
        <v>72</v>
      </c>
      <c r="BR211" t="s">
        <v>57</v>
      </c>
      <c r="BS211" t="s">
        <v>57</v>
      </c>
      <c r="BT211" t="s">
        <v>59</v>
      </c>
      <c r="BU211" t="s">
        <v>59</v>
      </c>
      <c r="BV211" t="s">
        <v>61</v>
      </c>
      <c r="BW211" t="s">
        <v>374</v>
      </c>
      <c r="BZ211" t="s">
        <v>52</v>
      </c>
      <c r="CB211" t="s">
        <v>58</v>
      </c>
      <c r="CC211" t="s">
        <v>57</v>
      </c>
      <c r="CD211" t="s">
        <v>59</v>
      </c>
      <c r="CE211" t="s">
        <v>59</v>
      </c>
      <c r="CF211" t="s">
        <v>57</v>
      </c>
      <c r="CG211" t="s">
        <v>375</v>
      </c>
      <c r="CH211" t="s">
        <v>52</v>
      </c>
      <c r="CI211" t="s">
        <v>376</v>
      </c>
    </row>
    <row r="212" spans="1:98" x14ac:dyDescent="0.35">
      <c r="A212" t="s">
        <v>373</v>
      </c>
      <c r="B212" t="s">
        <v>63</v>
      </c>
      <c r="C212" s="9">
        <v>1</v>
      </c>
      <c r="CJ212">
        <v>21342</v>
      </c>
      <c r="CK212">
        <v>157935</v>
      </c>
      <c r="CL212">
        <v>13.51315415</v>
      </c>
      <c r="CM212">
        <v>28705</v>
      </c>
      <c r="CN212">
        <v>407308</v>
      </c>
      <c r="CO212">
        <v>7.0474923150000004</v>
      </c>
      <c r="CP212" t="s">
        <v>377</v>
      </c>
      <c r="CR212">
        <v>1</v>
      </c>
      <c r="CT212">
        <v>1</v>
      </c>
    </row>
    <row r="213" spans="1:98" x14ac:dyDescent="0.35">
      <c r="A213" t="s">
        <v>373</v>
      </c>
      <c r="B213" t="s">
        <v>63</v>
      </c>
      <c r="C213" s="9">
        <v>2</v>
      </c>
      <c r="CJ213">
        <v>29358</v>
      </c>
      <c r="CK213">
        <v>135069</v>
      </c>
      <c r="CL213">
        <v>21.735557379999999</v>
      </c>
      <c r="CM213">
        <v>35603</v>
      </c>
      <c r="CN213">
        <v>133132</v>
      </c>
      <c r="CO213">
        <v>26.742631370000002</v>
      </c>
      <c r="CP213" t="s">
        <v>377</v>
      </c>
      <c r="CQ213">
        <v>0</v>
      </c>
      <c r="CR213">
        <v>1</v>
      </c>
      <c r="CS213">
        <v>0</v>
      </c>
      <c r="CT213">
        <v>1</v>
      </c>
    </row>
    <row r="214" spans="1:98" x14ac:dyDescent="0.35">
      <c r="A214" t="s">
        <v>373</v>
      </c>
      <c r="B214" t="s">
        <v>63</v>
      </c>
      <c r="C214" s="9">
        <v>3</v>
      </c>
      <c r="CJ214">
        <v>5855</v>
      </c>
      <c r="CK214">
        <v>101546</v>
      </c>
      <c r="CL214">
        <v>5.765859807</v>
      </c>
      <c r="CM214">
        <v>14381</v>
      </c>
      <c r="CN214">
        <v>74968</v>
      </c>
      <c r="CO214">
        <v>19.18285135</v>
      </c>
      <c r="CP214" t="s">
        <v>377</v>
      </c>
      <c r="CQ214">
        <v>0</v>
      </c>
      <c r="CR214">
        <v>1</v>
      </c>
      <c r="CS214">
        <v>0</v>
      </c>
      <c r="CT214">
        <v>1</v>
      </c>
    </row>
    <row r="215" spans="1:98" x14ac:dyDescent="0.35">
      <c r="A215" t="s">
        <v>378</v>
      </c>
      <c r="D215" t="s">
        <v>79</v>
      </c>
      <c r="E215" t="s">
        <v>79</v>
      </c>
      <c r="F215" t="s">
        <v>79</v>
      </c>
      <c r="G215" t="s">
        <v>79</v>
      </c>
      <c r="H215" t="s">
        <v>79</v>
      </c>
      <c r="I215" s="9">
        <v>10.07</v>
      </c>
      <c r="J215" s="9">
        <v>10.07</v>
      </c>
      <c r="K215" s="9">
        <v>10.07</v>
      </c>
      <c r="L215" s="9">
        <v>10.07</v>
      </c>
      <c r="M215" s="9">
        <v>10.07</v>
      </c>
      <c r="S215" t="s">
        <v>67</v>
      </c>
      <c r="T215" t="s">
        <v>67</v>
      </c>
      <c r="U215" t="s">
        <v>67</v>
      </c>
      <c r="V215" t="s">
        <v>67</v>
      </c>
      <c r="W215" t="s">
        <v>67</v>
      </c>
      <c r="X215" t="s">
        <v>52</v>
      </c>
      <c r="Y215" t="s">
        <v>52</v>
      </c>
      <c r="Z215" t="s">
        <v>52</v>
      </c>
      <c r="AA215" t="s">
        <v>52</v>
      </c>
      <c r="AB215" t="s">
        <v>52</v>
      </c>
      <c r="AC215" s="9">
        <v>12</v>
      </c>
      <c r="AD215" s="9">
        <v>12</v>
      </c>
      <c r="AE215" s="9">
        <v>12</v>
      </c>
      <c r="AF215" s="9">
        <v>12</v>
      </c>
      <c r="AG215" s="9">
        <v>12</v>
      </c>
      <c r="AH215" s="1">
        <v>45016</v>
      </c>
      <c r="AI215" s="1">
        <v>45016</v>
      </c>
      <c r="AJ215" s="1">
        <v>45016</v>
      </c>
      <c r="AK215" s="1">
        <v>45016</v>
      </c>
      <c r="AL215" s="1">
        <v>45016</v>
      </c>
      <c r="AM215" t="s">
        <v>53</v>
      </c>
      <c r="AN215" t="s">
        <v>53</v>
      </c>
      <c r="AO215" t="s">
        <v>53</v>
      </c>
      <c r="AP215" t="s">
        <v>53</v>
      </c>
      <c r="AQ215" t="s">
        <v>53</v>
      </c>
      <c r="BG215" t="s">
        <v>54</v>
      </c>
      <c r="BH215" t="s">
        <v>54</v>
      </c>
      <c r="BI215" t="s">
        <v>54</v>
      </c>
      <c r="BJ215" t="s">
        <v>54</v>
      </c>
      <c r="BK215" t="s">
        <v>54</v>
      </c>
      <c r="BL215" t="s">
        <v>52</v>
      </c>
      <c r="BM215" t="s">
        <v>55</v>
      </c>
      <c r="BO215" t="s">
        <v>52</v>
      </c>
      <c r="BP215" t="s">
        <v>56</v>
      </c>
      <c r="BQ215" t="s">
        <v>114</v>
      </c>
      <c r="BR215" t="s">
        <v>57</v>
      </c>
      <c r="BS215" t="s">
        <v>57</v>
      </c>
      <c r="BT215" t="s">
        <v>57</v>
      </c>
      <c r="BU215" t="s">
        <v>57</v>
      </c>
      <c r="BV215" t="s">
        <v>52</v>
      </c>
      <c r="BY215" t="s">
        <v>58</v>
      </c>
      <c r="BZ215" t="s">
        <v>52</v>
      </c>
      <c r="CB215" t="s">
        <v>58</v>
      </c>
      <c r="CC215" t="s">
        <v>59</v>
      </c>
      <c r="CD215" t="s">
        <v>59</v>
      </c>
      <c r="CE215" t="s">
        <v>59</v>
      </c>
      <c r="CF215" t="s">
        <v>57</v>
      </c>
      <c r="CG215" t="s">
        <v>379</v>
      </c>
      <c r="CH215" t="s">
        <v>52</v>
      </c>
      <c r="CI215" t="s">
        <v>380</v>
      </c>
    </row>
    <row r="216" spans="1:98" x14ac:dyDescent="0.35">
      <c r="A216" t="s">
        <v>378</v>
      </c>
      <c r="B216" t="s">
        <v>63</v>
      </c>
      <c r="C216" s="9">
        <v>1</v>
      </c>
      <c r="CJ216">
        <v>56888</v>
      </c>
      <c r="CK216">
        <v>89153</v>
      </c>
      <c r="CL216">
        <v>63.809406299999999</v>
      </c>
      <c r="CM216">
        <v>55291</v>
      </c>
      <c r="CN216">
        <v>80650</v>
      </c>
      <c r="CO216">
        <v>68.556726600000005</v>
      </c>
      <c r="CP216" t="s">
        <v>381</v>
      </c>
    </row>
    <row r="217" spans="1:98" x14ac:dyDescent="0.35">
      <c r="A217" t="s">
        <v>378</v>
      </c>
      <c r="B217" t="s">
        <v>63</v>
      </c>
      <c r="C217" s="9">
        <v>2</v>
      </c>
      <c r="CJ217">
        <v>53150</v>
      </c>
      <c r="CK217">
        <v>91099</v>
      </c>
      <c r="CL217">
        <v>58.34312122</v>
      </c>
      <c r="CM217">
        <v>33025</v>
      </c>
      <c r="CN217">
        <v>85698</v>
      </c>
      <c r="CO217">
        <v>38.536488599999998</v>
      </c>
      <c r="CP217" t="s">
        <v>382</v>
      </c>
      <c r="CQ217">
        <v>9</v>
      </c>
      <c r="CR217">
        <v>1</v>
      </c>
      <c r="CS217">
        <v>10</v>
      </c>
      <c r="CT217">
        <v>1</v>
      </c>
    </row>
    <row r="218" spans="1:98" x14ac:dyDescent="0.35">
      <c r="A218" t="s">
        <v>378</v>
      </c>
      <c r="B218" t="s">
        <v>63</v>
      </c>
      <c r="C218" s="9">
        <v>3</v>
      </c>
      <c r="CJ218">
        <v>57872</v>
      </c>
      <c r="CK218">
        <v>75142</v>
      </c>
      <c r="CL218">
        <v>77.016848100000004</v>
      </c>
      <c r="CM218">
        <v>46268</v>
      </c>
      <c r="CN218">
        <v>68191</v>
      </c>
      <c r="CO218">
        <v>67.850596120000006</v>
      </c>
      <c r="CP218" t="s">
        <v>383</v>
      </c>
      <c r="CR218">
        <v>2</v>
      </c>
      <c r="CT218">
        <v>2</v>
      </c>
    </row>
    <row r="219" spans="1:98" x14ac:dyDescent="0.35">
      <c r="A219" t="s">
        <v>378</v>
      </c>
      <c r="B219" t="s">
        <v>63</v>
      </c>
      <c r="C219" s="9">
        <v>4</v>
      </c>
      <c r="CJ219">
        <v>57872</v>
      </c>
      <c r="CK219">
        <v>75142</v>
      </c>
      <c r="CL219">
        <v>77.016848100000004</v>
      </c>
      <c r="CM219">
        <v>46268</v>
      </c>
      <c r="CN219">
        <v>68191</v>
      </c>
      <c r="CO219">
        <v>67.850596120000006</v>
      </c>
      <c r="CP219" t="s">
        <v>383</v>
      </c>
    </row>
    <row r="220" spans="1:98" x14ac:dyDescent="0.35">
      <c r="A220" t="s">
        <v>384</v>
      </c>
      <c r="D220" t="s">
        <v>50</v>
      </c>
      <c r="E220" t="s">
        <v>50</v>
      </c>
      <c r="F220" t="s">
        <v>50</v>
      </c>
      <c r="G220" t="s">
        <v>50</v>
      </c>
      <c r="H220" t="s">
        <v>223</v>
      </c>
      <c r="I220" s="9">
        <v>12.9</v>
      </c>
      <c r="J220" s="9">
        <v>12.9</v>
      </c>
      <c r="K220" s="9">
        <v>12.9</v>
      </c>
      <c r="L220" s="9">
        <v>12.9</v>
      </c>
      <c r="M220" s="9">
        <v>12.9</v>
      </c>
      <c r="S220" t="s">
        <v>67</v>
      </c>
      <c r="T220" t="s">
        <v>67</v>
      </c>
      <c r="U220" t="s">
        <v>67</v>
      </c>
      <c r="V220" t="s">
        <v>67</v>
      </c>
      <c r="W220" t="s">
        <v>67</v>
      </c>
      <c r="X220" t="s">
        <v>52</v>
      </c>
      <c r="Y220" t="s">
        <v>52</v>
      </c>
      <c r="Z220" t="s">
        <v>52</v>
      </c>
      <c r="AA220" t="s">
        <v>52</v>
      </c>
      <c r="AB220" t="s">
        <v>52</v>
      </c>
      <c r="AC220" s="9">
        <v>13.2</v>
      </c>
      <c r="AD220" s="9">
        <v>13.2</v>
      </c>
      <c r="AE220" s="9">
        <v>13.2</v>
      </c>
      <c r="AF220" s="9">
        <v>13.2</v>
      </c>
      <c r="AG220" s="9">
        <v>13.2</v>
      </c>
      <c r="AH220" s="1">
        <v>44834</v>
      </c>
      <c r="AI220" s="1">
        <v>44834</v>
      </c>
      <c r="AJ220" s="1">
        <v>44834</v>
      </c>
      <c r="AK220" s="1">
        <v>44834</v>
      </c>
      <c r="AL220" s="1">
        <v>44834</v>
      </c>
      <c r="AM220" t="s">
        <v>53</v>
      </c>
      <c r="AN220" t="s">
        <v>53</v>
      </c>
      <c r="AO220" t="s">
        <v>53</v>
      </c>
      <c r="AP220" t="s">
        <v>53</v>
      </c>
      <c r="AQ220" t="s">
        <v>53</v>
      </c>
      <c r="BG220" t="s">
        <v>69</v>
      </c>
      <c r="BH220" t="s">
        <v>69</v>
      </c>
      <c r="BI220" t="s">
        <v>69</v>
      </c>
      <c r="BJ220" t="s">
        <v>69</v>
      </c>
      <c r="BK220" t="s">
        <v>69</v>
      </c>
      <c r="BL220" t="s">
        <v>52</v>
      </c>
      <c r="BM220" t="s">
        <v>103</v>
      </c>
      <c r="BO220" t="s">
        <v>52</v>
      </c>
      <c r="BP220" t="s">
        <v>385</v>
      </c>
      <c r="BQ220" t="s">
        <v>53</v>
      </c>
      <c r="BR220" t="s">
        <v>57</v>
      </c>
      <c r="BS220" t="s">
        <v>59</v>
      </c>
      <c r="BT220" t="s">
        <v>59</v>
      </c>
      <c r="BU220" t="s">
        <v>59</v>
      </c>
      <c r="BV220" t="s">
        <v>52</v>
      </c>
      <c r="BY220" t="s">
        <v>58</v>
      </c>
      <c r="BZ220" t="s">
        <v>52</v>
      </c>
      <c r="CB220" t="s">
        <v>58</v>
      </c>
      <c r="CC220" t="s">
        <v>59</v>
      </c>
      <c r="CD220" t="s">
        <v>57</v>
      </c>
      <c r="CE220" t="s">
        <v>59</v>
      </c>
      <c r="CF220" t="s">
        <v>59</v>
      </c>
      <c r="CH220" t="s">
        <v>52</v>
      </c>
      <c r="CI220" t="s">
        <v>386</v>
      </c>
    </row>
    <row r="221" spans="1:98" x14ac:dyDescent="0.35">
      <c r="A221" t="s">
        <v>387</v>
      </c>
      <c r="D221" t="s">
        <v>79</v>
      </c>
      <c r="E221" t="s">
        <v>79</v>
      </c>
      <c r="F221" t="s">
        <v>79</v>
      </c>
      <c r="G221" t="s">
        <v>79</v>
      </c>
      <c r="H221" t="s">
        <v>79</v>
      </c>
      <c r="I221" s="9">
        <v>10.08</v>
      </c>
      <c r="J221" s="9">
        <v>10.08</v>
      </c>
      <c r="K221" s="9">
        <v>10.08</v>
      </c>
      <c r="L221" s="9">
        <v>10.08</v>
      </c>
      <c r="M221" s="9">
        <v>10.08</v>
      </c>
      <c r="S221" t="s">
        <v>53</v>
      </c>
      <c r="T221" t="s">
        <v>67</v>
      </c>
      <c r="U221" t="s">
        <v>67</v>
      </c>
      <c r="V221" t="s">
        <v>67</v>
      </c>
      <c r="W221" t="s">
        <v>53</v>
      </c>
      <c r="X221" t="s">
        <v>52</v>
      </c>
      <c r="Y221" t="s">
        <v>52</v>
      </c>
      <c r="Z221" t="s">
        <v>52</v>
      </c>
      <c r="AA221" t="s">
        <v>52</v>
      </c>
      <c r="AB221" t="s">
        <v>52</v>
      </c>
      <c r="AC221" s="9">
        <v>12</v>
      </c>
      <c r="AD221" s="9">
        <v>12</v>
      </c>
      <c r="AE221" s="9">
        <v>12</v>
      </c>
      <c r="AF221" s="9">
        <v>12</v>
      </c>
      <c r="AG221" s="9">
        <v>12</v>
      </c>
      <c r="AH221" s="1">
        <v>45291</v>
      </c>
      <c r="AI221" s="1">
        <v>45291</v>
      </c>
      <c r="AJ221" s="1">
        <v>45291</v>
      </c>
      <c r="AK221" s="1">
        <v>45291</v>
      </c>
      <c r="AL221" s="1">
        <v>45291</v>
      </c>
      <c r="AM221" t="s">
        <v>53</v>
      </c>
      <c r="AN221" t="s">
        <v>53</v>
      </c>
      <c r="AO221" t="s">
        <v>53</v>
      </c>
      <c r="AP221" t="s">
        <v>53</v>
      </c>
      <c r="AQ221" t="s">
        <v>53</v>
      </c>
      <c r="BG221" t="s">
        <v>69</v>
      </c>
      <c r="BH221" t="s">
        <v>69</v>
      </c>
      <c r="BI221" t="s">
        <v>69</v>
      </c>
      <c r="BJ221" t="s">
        <v>69</v>
      </c>
      <c r="BK221" t="s">
        <v>69</v>
      </c>
      <c r="BL221" t="s">
        <v>52</v>
      </c>
      <c r="BM221" t="s">
        <v>55</v>
      </c>
      <c r="BO221" t="s">
        <v>52</v>
      </c>
      <c r="BP221" t="s">
        <v>56</v>
      </c>
      <c r="BQ221" t="s">
        <v>53</v>
      </c>
      <c r="BR221" t="s">
        <v>57</v>
      </c>
      <c r="BS221" t="s">
        <v>57</v>
      </c>
      <c r="BT221" t="s">
        <v>57</v>
      </c>
      <c r="BU221" t="s">
        <v>59</v>
      </c>
      <c r="BV221" t="s">
        <v>52</v>
      </c>
      <c r="BY221" t="s">
        <v>176</v>
      </c>
      <c r="BZ221" t="s">
        <v>52</v>
      </c>
      <c r="CB221" t="s">
        <v>176</v>
      </c>
      <c r="CC221" t="s">
        <v>57</v>
      </c>
      <c r="CD221" t="s">
        <v>59</v>
      </c>
      <c r="CE221" t="s">
        <v>59</v>
      </c>
      <c r="CF221" t="s">
        <v>59</v>
      </c>
      <c r="CH221" t="s">
        <v>52</v>
      </c>
      <c r="CI221" t="s">
        <v>388</v>
      </c>
    </row>
    <row r="222" spans="1:98" x14ac:dyDescent="0.35">
      <c r="A222" t="s">
        <v>387</v>
      </c>
      <c r="B222" t="s">
        <v>63</v>
      </c>
      <c r="C222" s="9">
        <v>1</v>
      </c>
      <c r="CJ222">
        <v>0</v>
      </c>
      <c r="CK222">
        <v>13498</v>
      </c>
      <c r="CL222">
        <v>0</v>
      </c>
      <c r="CM222">
        <v>12934</v>
      </c>
      <c r="CN222">
        <v>13498</v>
      </c>
      <c r="CO222">
        <v>95.821603199999998</v>
      </c>
      <c r="CP222" t="s">
        <v>389</v>
      </c>
      <c r="CQ222">
        <v>0</v>
      </c>
      <c r="CR222">
        <v>0</v>
      </c>
      <c r="CS222">
        <v>0</v>
      </c>
      <c r="CT222">
        <v>1</v>
      </c>
    </row>
    <row r="223" spans="1:98" x14ac:dyDescent="0.35">
      <c r="A223" t="s">
        <v>387</v>
      </c>
      <c r="B223" t="s">
        <v>63</v>
      </c>
      <c r="C223" s="9">
        <v>2</v>
      </c>
      <c r="CJ223">
        <v>0</v>
      </c>
      <c r="CK223">
        <v>20791</v>
      </c>
      <c r="CL223">
        <v>0</v>
      </c>
      <c r="CM223">
        <v>12429</v>
      </c>
      <c r="CN223">
        <v>20791</v>
      </c>
      <c r="CO223">
        <v>59.780674329999997</v>
      </c>
      <c r="CP223" t="s">
        <v>390</v>
      </c>
      <c r="CQ223">
        <v>0</v>
      </c>
      <c r="CR223">
        <v>0</v>
      </c>
      <c r="CS223">
        <v>0</v>
      </c>
      <c r="CT223">
        <v>0</v>
      </c>
    </row>
    <row r="224" spans="1:98" x14ac:dyDescent="0.35">
      <c r="A224" t="s">
        <v>387</v>
      </c>
      <c r="B224" t="s">
        <v>63</v>
      </c>
      <c r="C224" s="9">
        <v>3</v>
      </c>
      <c r="CJ224">
        <v>0</v>
      </c>
      <c r="CK224">
        <v>16119</v>
      </c>
      <c r="CL224">
        <v>0</v>
      </c>
      <c r="CM224">
        <v>6442</v>
      </c>
      <c r="CN224">
        <v>16119</v>
      </c>
      <c r="CO224">
        <v>39.965258390000002</v>
      </c>
      <c r="CP224" t="s">
        <v>389</v>
      </c>
      <c r="CQ224">
        <v>0</v>
      </c>
      <c r="CR224">
        <v>0</v>
      </c>
      <c r="CS224">
        <v>0</v>
      </c>
      <c r="CT224">
        <v>1</v>
      </c>
    </row>
    <row r="225" spans="1:98" x14ac:dyDescent="0.35">
      <c r="A225" t="s">
        <v>391</v>
      </c>
      <c r="D225" t="s">
        <v>79</v>
      </c>
      <c r="E225" t="s">
        <v>79</v>
      </c>
      <c r="F225" t="s">
        <v>79</v>
      </c>
      <c r="G225" t="s">
        <v>79</v>
      </c>
      <c r="H225" t="s">
        <v>79</v>
      </c>
      <c r="I225" s="9">
        <v>9</v>
      </c>
      <c r="J225" s="9">
        <v>9</v>
      </c>
      <c r="K225" s="9">
        <v>9</v>
      </c>
      <c r="L225" s="9">
        <v>9</v>
      </c>
      <c r="M225" s="9">
        <v>9</v>
      </c>
      <c r="S225" t="s">
        <v>67</v>
      </c>
      <c r="T225" t="s">
        <v>67</v>
      </c>
      <c r="U225" t="s">
        <v>67</v>
      </c>
      <c r="V225" t="s">
        <v>53</v>
      </c>
      <c r="W225" t="s">
        <v>53</v>
      </c>
      <c r="X225" t="s">
        <v>53</v>
      </c>
      <c r="Y225" t="s">
        <v>53</v>
      </c>
      <c r="Z225" t="s">
        <v>53</v>
      </c>
      <c r="AA225" t="s">
        <v>53</v>
      </c>
      <c r="AB225" t="s">
        <v>53</v>
      </c>
      <c r="AM225" t="s">
        <v>52</v>
      </c>
      <c r="AN225" t="s">
        <v>52</v>
      </c>
      <c r="AO225" t="s">
        <v>52</v>
      </c>
      <c r="AP225" t="s">
        <v>52</v>
      </c>
      <c r="AQ225" t="s">
        <v>52</v>
      </c>
      <c r="AR225" t="s">
        <v>88</v>
      </c>
      <c r="AS225" t="s">
        <v>88</v>
      </c>
      <c r="AT225" t="s">
        <v>88</v>
      </c>
      <c r="AU225" t="s">
        <v>88</v>
      </c>
      <c r="AV225" t="s">
        <v>88</v>
      </c>
      <c r="AW225" t="s">
        <v>392</v>
      </c>
      <c r="AX225" t="s">
        <v>392</v>
      </c>
      <c r="AY225" t="s">
        <v>392</v>
      </c>
      <c r="AZ225" t="s">
        <v>392</v>
      </c>
      <c r="BA225" t="s">
        <v>392</v>
      </c>
      <c r="BB225" s="1">
        <v>45657</v>
      </c>
      <c r="BC225" s="1">
        <v>45657</v>
      </c>
      <c r="BD225" s="1">
        <v>45657</v>
      </c>
      <c r="BE225" s="1">
        <v>45657</v>
      </c>
      <c r="BF225" s="1">
        <v>45657</v>
      </c>
      <c r="BG225" t="s">
        <v>69</v>
      </c>
      <c r="BH225" t="s">
        <v>54</v>
      </c>
      <c r="BI225" t="s">
        <v>54</v>
      </c>
      <c r="BJ225" t="s">
        <v>54</v>
      </c>
      <c r="BK225" t="s">
        <v>54</v>
      </c>
      <c r="BL225" t="s">
        <v>52</v>
      </c>
      <c r="BM225" t="s">
        <v>55</v>
      </c>
      <c r="BO225" t="s">
        <v>52</v>
      </c>
      <c r="BP225" t="s">
        <v>56</v>
      </c>
      <c r="BQ225" t="s">
        <v>53</v>
      </c>
      <c r="BR225" t="s">
        <v>57</v>
      </c>
      <c r="BS225" t="s">
        <v>57</v>
      </c>
      <c r="BT225" t="s">
        <v>57</v>
      </c>
      <c r="BU225" t="s">
        <v>59</v>
      </c>
      <c r="BV225" t="s">
        <v>52</v>
      </c>
      <c r="BY225" t="s">
        <v>58</v>
      </c>
      <c r="BZ225" t="s">
        <v>52</v>
      </c>
      <c r="CB225" t="s">
        <v>58</v>
      </c>
      <c r="CC225" t="s">
        <v>57</v>
      </c>
      <c r="CD225" t="s">
        <v>59</v>
      </c>
      <c r="CE225" t="s">
        <v>59</v>
      </c>
      <c r="CF225" t="s">
        <v>59</v>
      </c>
      <c r="CH225" t="s">
        <v>52</v>
      </c>
      <c r="CI225" t="s">
        <v>393</v>
      </c>
    </row>
    <row r="226" spans="1:98" x14ac:dyDescent="0.35">
      <c r="A226" t="s">
        <v>391</v>
      </c>
      <c r="B226" t="s">
        <v>63</v>
      </c>
      <c r="C226" s="9">
        <v>1</v>
      </c>
      <c r="CJ226">
        <v>0</v>
      </c>
      <c r="CK226">
        <v>59327</v>
      </c>
      <c r="CL226">
        <v>0</v>
      </c>
      <c r="CM226">
        <v>0</v>
      </c>
      <c r="CN226">
        <v>59603</v>
      </c>
      <c r="CO226">
        <v>0</v>
      </c>
      <c r="CP226" t="s">
        <v>394</v>
      </c>
      <c r="CR226">
        <v>1</v>
      </c>
      <c r="CT226">
        <v>1</v>
      </c>
    </row>
    <row r="227" spans="1:98" x14ac:dyDescent="0.35">
      <c r="A227" t="s">
        <v>391</v>
      </c>
      <c r="B227" t="s">
        <v>63</v>
      </c>
      <c r="C227" s="9">
        <v>2</v>
      </c>
      <c r="CJ227">
        <v>3</v>
      </c>
      <c r="CK227">
        <v>998</v>
      </c>
      <c r="CL227">
        <v>0.30060120200000001</v>
      </c>
      <c r="CM227">
        <v>3</v>
      </c>
      <c r="CN227">
        <v>1052</v>
      </c>
      <c r="CO227">
        <v>0.28517110299999998</v>
      </c>
      <c r="CP227" t="s">
        <v>395</v>
      </c>
      <c r="CQ227">
        <v>0</v>
      </c>
      <c r="CR227">
        <v>0</v>
      </c>
      <c r="CS227">
        <v>2</v>
      </c>
      <c r="CT227">
        <v>2</v>
      </c>
    </row>
    <row r="228" spans="1:98" x14ac:dyDescent="0.35">
      <c r="A228" t="s">
        <v>391</v>
      </c>
      <c r="B228" t="s">
        <v>63</v>
      </c>
      <c r="C228" s="9">
        <v>3</v>
      </c>
      <c r="CJ228">
        <v>159</v>
      </c>
      <c r="CK228">
        <v>4661</v>
      </c>
      <c r="CL228">
        <v>3.4112851320000002</v>
      </c>
      <c r="CM228">
        <v>159</v>
      </c>
      <c r="CN228">
        <v>4503</v>
      </c>
      <c r="CO228">
        <v>3.5309793470000002</v>
      </c>
      <c r="CP228" t="s">
        <v>396</v>
      </c>
      <c r="CQ228">
        <v>0</v>
      </c>
      <c r="CR228">
        <v>0</v>
      </c>
      <c r="CS228">
        <v>7</v>
      </c>
      <c r="CT228">
        <v>7</v>
      </c>
    </row>
    <row r="229" spans="1:98" x14ac:dyDescent="0.35">
      <c r="A229" t="s">
        <v>397</v>
      </c>
      <c r="D229" t="s">
        <v>243</v>
      </c>
      <c r="E229" t="s">
        <v>243</v>
      </c>
      <c r="F229" t="s">
        <v>243</v>
      </c>
      <c r="G229" t="s">
        <v>243</v>
      </c>
      <c r="H229" t="s">
        <v>243</v>
      </c>
      <c r="I229" s="10">
        <v>44886</v>
      </c>
      <c r="J229" s="10">
        <v>44886</v>
      </c>
      <c r="K229" s="10">
        <v>44886</v>
      </c>
      <c r="L229" s="10">
        <v>44886</v>
      </c>
      <c r="M229" s="10">
        <v>44886</v>
      </c>
      <c r="S229" t="s">
        <v>52</v>
      </c>
      <c r="T229" t="s">
        <v>52</v>
      </c>
      <c r="U229" t="s">
        <v>52</v>
      </c>
      <c r="V229" t="s">
        <v>52</v>
      </c>
      <c r="W229" t="s">
        <v>52</v>
      </c>
      <c r="X229" t="s">
        <v>52</v>
      </c>
      <c r="Y229" t="s">
        <v>52</v>
      </c>
      <c r="Z229" t="s">
        <v>52</v>
      </c>
      <c r="AA229" t="s">
        <v>52</v>
      </c>
      <c r="AB229" t="s">
        <v>52</v>
      </c>
      <c r="AC229" s="10">
        <v>44703</v>
      </c>
      <c r="AD229" s="10">
        <v>44703</v>
      </c>
      <c r="AE229" s="10">
        <v>44703</v>
      </c>
      <c r="AF229" s="10">
        <v>44703</v>
      </c>
      <c r="AG229" s="10">
        <v>44703</v>
      </c>
      <c r="AH229" s="1">
        <v>44851</v>
      </c>
      <c r="AI229" s="1">
        <v>44851</v>
      </c>
      <c r="AJ229" s="1">
        <v>44851</v>
      </c>
      <c r="AK229" s="1">
        <v>44851</v>
      </c>
      <c r="AL229" s="1">
        <v>44851</v>
      </c>
      <c r="AM229" t="s">
        <v>53</v>
      </c>
      <c r="AN229" t="s">
        <v>53</v>
      </c>
      <c r="AO229" t="s">
        <v>53</v>
      </c>
      <c r="AP229" t="s">
        <v>53</v>
      </c>
      <c r="AQ229" t="s">
        <v>53</v>
      </c>
      <c r="BG229" t="s">
        <v>54</v>
      </c>
      <c r="BH229" t="s">
        <v>54</v>
      </c>
      <c r="BI229" t="s">
        <v>54</v>
      </c>
      <c r="BJ229" t="s">
        <v>54</v>
      </c>
      <c r="BK229" t="s">
        <v>54</v>
      </c>
      <c r="BL229" t="s">
        <v>52</v>
      </c>
      <c r="BM229" t="s">
        <v>103</v>
      </c>
      <c r="BO229" t="s">
        <v>52</v>
      </c>
      <c r="BP229" t="s">
        <v>104</v>
      </c>
      <c r="BQ229" t="s">
        <v>56</v>
      </c>
      <c r="BR229" t="s">
        <v>57</v>
      </c>
      <c r="BS229" t="s">
        <v>57</v>
      </c>
      <c r="BT229" t="s">
        <v>59</v>
      </c>
      <c r="BU229" t="s">
        <v>59</v>
      </c>
      <c r="BV229" t="s">
        <v>52</v>
      </c>
      <c r="BY229" t="s">
        <v>58</v>
      </c>
      <c r="BZ229" t="s">
        <v>52</v>
      </c>
      <c r="CB229" t="s">
        <v>176</v>
      </c>
      <c r="CC229" t="s">
        <v>59</v>
      </c>
      <c r="CD229" t="s">
        <v>59</v>
      </c>
      <c r="CE229" t="s">
        <v>59</v>
      </c>
      <c r="CF229" t="s">
        <v>57</v>
      </c>
      <c r="CG229" t="s">
        <v>398</v>
      </c>
      <c r="CH229" t="s">
        <v>52</v>
      </c>
      <c r="CI229" t="s">
        <v>399</v>
      </c>
    </row>
    <row r="230" spans="1:98" x14ac:dyDescent="0.35">
      <c r="A230" t="s">
        <v>397</v>
      </c>
      <c r="B230" t="s">
        <v>63</v>
      </c>
      <c r="C230" s="9">
        <v>1</v>
      </c>
      <c r="CJ230">
        <v>26230</v>
      </c>
      <c r="CK230">
        <v>54441</v>
      </c>
      <c r="CL230">
        <v>48.180599180000002</v>
      </c>
      <c r="CM230">
        <v>26230</v>
      </c>
      <c r="CN230">
        <v>54441</v>
      </c>
      <c r="CO230">
        <v>48.180599180000002</v>
      </c>
      <c r="CP230" t="s">
        <v>400</v>
      </c>
      <c r="CQ230">
        <v>8</v>
      </c>
      <c r="CR230">
        <v>1</v>
      </c>
      <c r="CS230">
        <v>26</v>
      </c>
      <c r="CT230">
        <v>1</v>
      </c>
    </row>
    <row r="231" spans="1:98" x14ac:dyDescent="0.35">
      <c r="A231" t="s">
        <v>397</v>
      </c>
      <c r="B231" t="s">
        <v>63</v>
      </c>
      <c r="C231" s="9">
        <v>2</v>
      </c>
      <c r="CJ231">
        <v>5779</v>
      </c>
      <c r="CK231">
        <v>16068</v>
      </c>
      <c r="CL231">
        <v>35.965894949999999</v>
      </c>
      <c r="CM231">
        <v>5779</v>
      </c>
      <c r="CN231">
        <v>16068</v>
      </c>
      <c r="CO231">
        <v>35.965894949999999</v>
      </c>
      <c r="CP231" t="s">
        <v>401</v>
      </c>
      <c r="CQ231">
        <v>8</v>
      </c>
      <c r="CR231">
        <v>1</v>
      </c>
      <c r="CS231">
        <v>26</v>
      </c>
      <c r="CT231">
        <v>1</v>
      </c>
    </row>
    <row r="232" spans="1:98" x14ac:dyDescent="0.35">
      <c r="A232" t="s">
        <v>397</v>
      </c>
      <c r="B232" t="s">
        <v>63</v>
      </c>
      <c r="C232" s="9">
        <v>3</v>
      </c>
      <c r="CJ232">
        <v>1789</v>
      </c>
      <c r="CK232">
        <v>7053</v>
      </c>
      <c r="CL232">
        <v>25.365092870000002</v>
      </c>
      <c r="CM232">
        <v>1789</v>
      </c>
      <c r="CN232">
        <v>7053</v>
      </c>
      <c r="CO232">
        <v>25.365092870000002</v>
      </c>
      <c r="CP232" t="s">
        <v>402</v>
      </c>
      <c r="CQ232">
        <v>68</v>
      </c>
      <c r="CR232">
        <v>2</v>
      </c>
      <c r="CS232">
        <v>47</v>
      </c>
      <c r="CT232">
        <v>2</v>
      </c>
    </row>
    <row r="233" spans="1:98" x14ac:dyDescent="0.35">
      <c r="A233" t="s">
        <v>403</v>
      </c>
      <c r="D233" t="s">
        <v>79</v>
      </c>
      <c r="E233" t="s">
        <v>79</v>
      </c>
      <c r="F233" t="s">
        <v>79</v>
      </c>
      <c r="G233" t="s">
        <v>79</v>
      </c>
      <c r="H233" t="s">
        <v>79</v>
      </c>
      <c r="I233" s="9">
        <v>11</v>
      </c>
      <c r="J233" s="9">
        <v>11</v>
      </c>
      <c r="K233" s="9">
        <v>11</v>
      </c>
      <c r="L233" s="9">
        <v>11</v>
      </c>
      <c r="M233" s="9">
        <v>11</v>
      </c>
      <c r="S233" t="s">
        <v>53</v>
      </c>
      <c r="T233" t="s">
        <v>53</v>
      </c>
      <c r="U233" t="s">
        <v>53</v>
      </c>
      <c r="V233" t="s">
        <v>53</v>
      </c>
      <c r="W233" t="s">
        <v>53</v>
      </c>
      <c r="X233" t="s">
        <v>52</v>
      </c>
      <c r="Y233" t="s">
        <v>52</v>
      </c>
      <c r="Z233" t="s">
        <v>52</v>
      </c>
      <c r="AA233" t="s">
        <v>52</v>
      </c>
      <c r="AB233" t="s">
        <v>52</v>
      </c>
      <c r="AC233" s="9">
        <v>12</v>
      </c>
      <c r="AD233" s="9">
        <v>12</v>
      </c>
      <c r="AE233" s="9">
        <v>12</v>
      </c>
      <c r="AF233" s="9">
        <v>12</v>
      </c>
      <c r="AG233" s="9">
        <v>12</v>
      </c>
      <c r="AH233" s="1">
        <v>44865</v>
      </c>
      <c r="AI233" s="1">
        <v>44865</v>
      </c>
      <c r="AJ233" s="1">
        <v>44865</v>
      </c>
      <c r="AK233" s="1">
        <v>44865</v>
      </c>
      <c r="AL233" s="1">
        <v>44865</v>
      </c>
      <c r="AM233" t="s">
        <v>53</v>
      </c>
      <c r="AN233" t="s">
        <v>53</v>
      </c>
      <c r="AO233" t="s">
        <v>53</v>
      </c>
      <c r="AP233" t="s">
        <v>53</v>
      </c>
      <c r="AQ233" t="s">
        <v>53</v>
      </c>
      <c r="BG233" t="s">
        <v>54</v>
      </c>
      <c r="BH233" t="s">
        <v>54</v>
      </c>
      <c r="BI233" t="s">
        <v>54</v>
      </c>
      <c r="BJ233" t="s">
        <v>54</v>
      </c>
      <c r="BK233" t="s">
        <v>54</v>
      </c>
      <c r="BL233" t="s">
        <v>52</v>
      </c>
      <c r="BM233" t="s">
        <v>55</v>
      </c>
      <c r="BO233" t="s">
        <v>52</v>
      </c>
      <c r="BP233" t="s">
        <v>56</v>
      </c>
      <c r="BQ233" t="s">
        <v>72</v>
      </c>
      <c r="BR233" t="s">
        <v>57</v>
      </c>
      <c r="BS233" t="s">
        <v>57</v>
      </c>
      <c r="BT233" t="s">
        <v>57</v>
      </c>
      <c r="BU233" t="s">
        <v>59</v>
      </c>
      <c r="BV233" t="s">
        <v>61</v>
      </c>
      <c r="BW233" t="s">
        <v>404</v>
      </c>
      <c r="BZ233" t="s">
        <v>61</v>
      </c>
      <c r="CA233" t="s">
        <v>405</v>
      </c>
      <c r="CC233" t="s">
        <v>59</v>
      </c>
      <c r="CD233" t="s">
        <v>59</v>
      </c>
      <c r="CE233" t="s">
        <v>59</v>
      </c>
      <c r="CF233" t="s">
        <v>59</v>
      </c>
      <c r="CI233" t="s">
        <v>406</v>
      </c>
    </row>
    <row r="234" spans="1:98" x14ac:dyDescent="0.35">
      <c r="A234" t="s">
        <v>403</v>
      </c>
      <c r="B234" t="s">
        <v>63</v>
      </c>
      <c r="C234" s="9">
        <v>2</v>
      </c>
      <c r="CJ234">
        <v>0</v>
      </c>
      <c r="CK234">
        <v>0</v>
      </c>
      <c r="CM234">
        <v>0</v>
      </c>
      <c r="CN234">
        <v>0</v>
      </c>
      <c r="CP234">
        <v>0</v>
      </c>
      <c r="CQ234">
        <v>0</v>
      </c>
      <c r="CR234">
        <v>0</v>
      </c>
      <c r="CS234">
        <v>0</v>
      </c>
      <c r="CT234">
        <v>0</v>
      </c>
    </row>
    <row r="235" spans="1:98" x14ac:dyDescent="0.35">
      <c r="A235" t="s">
        <v>407</v>
      </c>
      <c r="D235" t="s">
        <v>79</v>
      </c>
      <c r="E235" t="s">
        <v>79</v>
      </c>
      <c r="F235" t="s">
        <v>79</v>
      </c>
      <c r="G235" t="s">
        <v>79</v>
      </c>
      <c r="I235" s="9">
        <v>12.1</v>
      </c>
      <c r="J235" s="9">
        <v>12.1</v>
      </c>
      <c r="K235" s="9">
        <v>12.1</v>
      </c>
      <c r="L235" s="9">
        <v>12.1</v>
      </c>
      <c r="S235" t="s">
        <v>52</v>
      </c>
      <c r="T235" t="s">
        <v>52</v>
      </c>
      <c r="U235" t="s">
        <v>52</v>
      </c>
      <c r="V235" t="s">
        <v>52</v>
      </c>
      <c r="W235" t="s">
        <v>68</v>
      </c>
      <c r="X235" t="s">
        <v>53</v>
      </c>
      <c r="Y235" t="s">
        <v>53</v>
      </c>
      <c r="Z235" t="s">
        <v>53</v>
      </c>
      <c r="AA235" t="s">
        <v>53</v>
      </c>
      <c r="AB235" t="s">
        <v>68</v>
      </c>
      <c r="AM235" t="s">
        <v>53</v>
      </c>
      <c r="AN235" t="s">
        <v>53</v>
      </c>
      <c r="AO235" t="s">
        <v>53</v>
      </c>
      <c r="AP235" t="s">
        <v>53</v>
      </c>
      <c r="AQ235" t="s">
        <v>68</v>
      </c>
      <c r="BG235" t="s">
        <v>54</v>
      </c>
      <c r="BH235" t="s">
        <v>54</v>
      </c>
      <c r="BI235" t="s">
        <v>54</v>
      </c>
      <c r="BJ235" t="s">
        <v>54</v>
      </c>
      <c r="BK235" t="s">
        <v>70</v>
      </c>
      <c r="BL235" t="s">
        <v>52</v>
      </c>
      <c r="BM235" t="s">
        <v>55</v>
      </c>
      <c r="BO235" t="s">
        <v>52</v>
      </c>
      <c r="BP235" t="s">
        <v>56</v>
      </c>
      <c r="BQ235" t="s">
        <v>56</v>
      </c>
      <c r="BR235" t="s">
        <v>57</v>
      </c>
      <c r="BS235" t="s">
        <v>57</v>
      </c>
      <c r="BT235" t="s">
        <v>57</v>
      </c>
      <c r="BU235" t="s">
        <v>59</v>
      </c>
      <c r="BV235" t="s">
        <v>52</v>
      </c>
      <c r="BY235" t="s">
        <v>176</v>
      </c>
      <c r="BZ235" t="s">
        <v>52</v>
      </c>
      <c r="CB235" t="s">
        <v>58</v>
      </c>
      <c r="CC235" t="s">
        <v>57</v>
      </c>
      <c r="CD235" t="s">
        <v>59</v>
      </c>
      <c r="CE235" t="s">
        <v>59</v>
      </c>
      <c r="CF235" t="s">
        <v>59</v>
      </c>
      <c r="CH235" t="s">
        <v>52</v>
      </c>
      <c r="CI235" t="s">
        <v>408</v>
      </c>
    </row>
    <row r="236" spans="1:98" x14ac:dyDescent="0.35">
      <c r="A236" t="s">
        <v>407</v>
      </c>
      <c r="B236" t="s">
        <v>63</v>
      </c>
      <c r="C236" s="9">
        <v>1</v>
      </c>
      <c r="CR236">
        <v>0</v>
      </c>
      <c r="CT236">
        <v>1</v>
      </c>
    </row>
    <row r="237" spans="1:98" x14ac:dyDescent="0.35">
      <c r="A237" t="s">
        <v>407</v>
      </c>
      <c r="B237" t="s">
        <v>63</v>
      </c>
      <c r="C237" s="9">
        <v>3</v>
      </c>
      <c r="CJ237">
        <v>41071</v>
      </c>
      <c r="CK237">
        <v>41071</v>
      </c>
      <c r="CL237">
        <v>100</v>
      </c>
      <c r="CM237">
        <v>41071</v>
      </c>
      <c r="CN237">
        <v>41071</v>
      </c>
      <c r="CO237">
        <v>100</v>
      </c>
      <c r="CP237" t="s">
        <v>409</v>
      </c>
      <c r="CQ237">
        <v>0</v>
      </c>
      <c r="CR237">
        <v>0</v>
      </c>
      <c r="CS237">
        <v>29</v>
      </c>
      <c r="CT237">
        <v>1</v>
      </c>
    </row>
    <row r="239" spans="1:98" x14ac:dyDescent="0.35">
      <c r="A239" t="s">
        <v>410</v>
      </c>
      <c r="C239" s="9" t="s">
        <v>411</v>
      </c>
      <c r="D239">
        <v>22</v>
      </c>
      <c r="E239">
        <v>22</v>
      </c>
      <c r="F239">
        <v>22</v>
      </c>
      <c r="G239">
        <v>22</v>
      </c>
      <c r="H239">
        <v>21</v>
      </c>
      <c r="BZ239">
        <v>48</v>
      </c>
      <c r="CC239">
        <v>21</v>
      </c>
      <c r="CD239">
        <v>8</v>
      </c>
      <c r="CE239">
        <v>2</v>
      </c>
      <c r="CF239">
        <v>23</v>
      </c>
      <c r="CH239">
        <v>44</v>
      </c>
    </row>
    <row r="240" spans="1:98" x14ac:dyDescent="0.35">
      <c r="C240" s="9" t="s">
        <v>412</v>
      </c>
      <c r="D240">
        <v>7</v>
      </c>
      <c r="E240">
        <v>7</v>
      </c>
      <c r="F240">
        <v>7</v>
      </c>
      <c r="G240">
        <v>7</v>
      </c>
      <c r="H240">
        <v>5</v>
      </c>
      <c r="CF240" t="s">
        <v>155</v>
      </c>
      <c r="CG240">
        <v>5</v>
      </c>
    </row>
    <row r="241" spans="1:85" x14ac:dyDescent="0.35">
      <c r="C241" s="9" t="s">
        <v>413</v>
      </c>
      <c r="D241">
        <v>8</v>
      </c>
      <c r="E241">
        <v>8</v>
      </c>
      <c r="F241">
        <v>8</v>
      </c>
      <c r="G241">
        <v>8</v>
      </c>
      <c r="H241">
        <v>7</v>
      </c>
      <c r="CF241" t="s">
        <v>414</v>
      </c>
      <c r="CG241">
        <v>1</v>
      </c>
    </row>
    <row r="242" spans="1:85" x14ac:dyDescent="0.35">
      <c r="C242" s="9" t="s">
        <v>137</v>
      </c>
      <c r="D242">
        <v>2</v>
      </c>
      <c r="E242">
        <v>2</v>
      </c>
      <c r="F242">
        <v>2</v>
      </c>
      <c r="G242">
        <v>2</v>
      </c>
      <c r="H242">
        <v>2</v>
      </c>
      <c r="CF242" t="s">
        <v>156</v>
      </c>
      <c r="CG242">
        <v>1</v>
      </c>
    </row>
    <row r="243" spans="1:85" x14ac:dyDescent="0.35">
      <c r="B243" t="s">
        <v>415</v>
      </c>
      <c r="C243" s="9" t="s">
        <v>145</v>
      </c>
      <c r="D243">
        <v>0</v>
      </c>
      <c r="CF243" t="s">
        <v>416</v>
      </c>
      <c r="CG243">
        <v>0</v>
      </c>
    </row>
    <row r="244" spans="1:85" x14ac:dyDescent="0.35">
      <c r="B244" t="s">
        <v>415</v>
      </c>
      <c r="C244" s="9" t="s">
        <v>417</v>
      </c>
      <c r="D244">
        <v>0</v>
      </c>
      <c r="CF244" t="s">
        <v>418</v>
      </c>
      <c r="CG244">
        <v>0</v>
      </c>
    </row>
    <row r="245" spans="1:85" x14ac:dyDescent="0.35">
      <c r="B245" t="s">
        <v>415</v>
      </c>
      <c r="C245" s="9" t="s">
        <v>419</v>
      </c>
      <c r="D245">
        <v>0</v>
      </c>
      <c r="CF245" t="s">
        <v>420</v>
      </c>
      <c r="CG245">
        <v>0</v>
      </c>
    </row>
    <row r="248" spans="1:85" x14ac:dyDescent="0.35">
      <c r="A248" t="s">
        <v>421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5786E-9056-4B4D-8F38-05309D1696D3}">
  <dimension ref="A1:Q52"/>
  <sheetViews>
    <sheetView tabSelected="1" topLeftCell="A9" workbookViewId="0">
      <selection activeCell="K20" sqref="K20:P34"/>
    </sheetView>
  </sheetViews>
  <sheetFormatPr defaultRowHeight="14.5" x14ac:dyDescent="0.35"/>
  <cols>
    <col min="1" max="1" width="25" bestFit="1" customWidth="1"/>
    <col min="2" max="2" width="15.81640625" bestFit="1" customWidth="1"/>
    <col min="3" max="3" width="12" bestFit="1" customWidth="1"/>
    <col min="4" max="4" width="17" bestFit="1" customWidth="1"/>
    <col min="5" max="6" width="12" bestFit="1" customWidth="1"/>
    <col min="7" max="7" width="25.453125" bestFit="1" customWidth="1"/>
    <col min="8" max="8" width="9.54296875" bestFit="1" customWidth="1"/>
    <col min="9" max="9" width="8.6328125" bestFit="1" customWidth="1"/>
    <col min="10" max="10" width="8.6328125" style="9" bestFit="1" customWidth="1"/>
    <col min="11" max="11" width="8.90625" style="9" customWidth="1"/>
    <col min="12" max="12" width="9.54296875" style="9" bestFit="1" customWidth="1"/>
    <col min="13" max="13" width="7.08984375" style="9" bestFit="1" customWidth="1"/>
    <col min="14" max="14" width="12.36328125" style="9" bestFit="1" customWidth="1"/>
    <col min="15" max="16" width="8.90625" style="9"/>
  </cols>
  <sheetData>
    <row r="1" spans="1:17" x14ac:dyDescent="0.35">
      <c r="L1" s="48" t="s">
        <v>79</v>
      </c>
      <c r="M1" s="49">
        <v>8</v>
      </c>
      <c r="N1" s="49">
        <v>50</v>
      </c>
      <c r="O1" s="49">
        <v>6</v>
      </c>
      <c r="P1" s="49"/>
      <c r="Q1" s="49">
        <v>2</v>
      </c>
    </row>
    <row r="2" spans="1:17" ht="29" x14ac:dyDescent="0.35">
      <c r="A2" s="3" t="s">
        <v>426</v>
      </c>
      <c r="B2" t="s">
        <v>79</v>
      </c>
      <c r="L2" s="36" t="s">
        <v>449</v>
      </c>
      <c r="M2" s="50" t="s">
        <v>71</v>
      </c>
      <c r="N2" s="50" t="s">
        <v>55</v>
      </c>
      <c r="O2" s="50" t="s">
        <v>103</v>
      </c>
      <c r="P2" s="50" t="s">
        <v>88</v>
      </c>
      <c r="Q2" s="50" t="s">
        <v>429</v>
      </c>
    </row>
    <row r="3" spans="1:17" x14ac:dyDescent="0.35">
      <c r="L3" s="9">
        <v>9</v>
      </c>
      <c r="M3" s="28"/>
      <c r="N3" s="28">
        <v>3</v>
      </c>
      <c r="O3" s="28"/>
      <c r="P3" s="28"/>
      <c r="Q3" s="28"/>
    </row>
    <row r="4" spans="1:17" x14ac:dyDescent="0.35">
      <c r="A4" s="3" t="s">
        <v>432</v>
      </c>
      <c r="B4" s="3" t="s">
        <v>428</v>
      </c>
      <c r="L4" s="9">
        <v>9.4160000000000004</v>
      </c>
      <c r="M4" s="28">
        <v>2</v>
      </c>
      <c r="N4" s="28"/>
      <c r="O4" s="28"/>
      <c r="P4" s="28"/>
      <c r="Q4" s="28"/>
    </row>
    <row r="5" spans="1:17" x14ac:dyDescent="0.35">
      <c r="A5" s="3" t="s">
        <v>424</v>
      </c>
      <c r="B5" t="s">
        <v>71</v>
      </c>
      <c r="C5" t="s">
        <v>55</v>
      </c>
      <c r="D5" t="s">
        <v>103</v>
      </c>
      <c r="E5" t="s">
        <v>429</v>
      </c>
      <c r="F5" t="s">
        <v>425</v>
      </c>
      <c r="L5" s="9">
        <v>10.07</v>
      </c>
      <c r="M5" s="28"/>
      <c r="N5" s="28">
        <v>3</v>
      </c>
      <c r="O5" s="28"/>
      <c r="P5" s="28"/>
      <c r="Q5" s="28"/>
    </row>
    <row r="6" spans="1:17" x14ac:dyDescent="0.35">
      <c r="A6" s="4">
        <v>9</v>
      </c>
      <c r="B6" s="5"/>
      <c r="C6" s="5">
        <v>1.2372954446666669</v>
      </c>
      <c r="D6" s="5"/>
      <c r="E6" s="5"/>
      <c r="F6" s="5">
        <v>1.2372954446666669</v>
      </c>
      <c r="L6" s="9">
        <v>10.08</v>
      </c>
      <c r="M6" s="28"/>
      <c r="N6" s="28">
        <v>3</v>
      </c>
      <c r="O6" s="28"/>
      <c r="P6" s="28"/>
      <c r="Q6" s="28"/>
    </row>
    <row r="7" spans="1:17" x14ac:dyDescent="0.35">
      <c r="A7" s="4">
        <v>9.4160000000000004</v>
      </c>
      <c r="B7" s="5"/>
      <c r="C7" s="5"/>
      <c r="D7" s="5"/>
      <c r="E7" s="5"/>
      <c r="F7" s="5"/>
      <c r="L7" s="9">
        <v>10.5</v>
      </c>
      <c r="M7" s="28"/>
      <c r="N7" s="28">
        <v>4</v>
      </c>
      <c r="O7" s="28"/>
      <c r="P7" s="28"/>
      <c r="Q7" s="28"/>
    </row>
    <row r="8" spans="1:17" x14ac:dyDescent="0.35">
      <c r="A8" s="4">
        <v>10.07</v>
      </c>
      <c r="B8" s="5"/>
      <c r="C8" s="5">
        <v>66.389791873333337</v>
      </c>
      <c r="D8" s="5"/>
      <c r="E8" s="5"/>
      <c r="F8" s="5">
        <v>66.389791873333337</v>
      </c>
      <c r="L8" s="9">
        <v>10.7</v>
      </c>
      <c r="M8" s="28">
        <v>3</v>
      </c>
      <c r="N8" s="28"/>
      <c r="O8" s="28"/>
      <c r="P8" s="28"/>
      <c r="Q8" s="28"/>
    </row>
    <row r="9" spans="1:17" x14ac:dyDescent="0.35">
      <c r="A9" s="4">
        <v>10.08</v>
      </c>
      <c r="B9" s="5"/>
      <c r="C9" s="5">
        <v>0</v>
      </c>
      <c r="D9" s="5"/>
      <c r="E9" s="5"/>
      <c r="F9" s="5">
        <v>0</v>
      </c>
      <c r="L9" s="9">
        <v>11</v>
      </c>
      <c r="M9" s="28"/>
      <c r="N9" s="28">
        <v>12</v>
      </c>
      <c r="O9" s="28"/>
      <c r="P9" s="28"/>
      <c r="Q9" s="28">
        <v>2</v>
      </c>
    </row>
    <row r="10" spans="1:17" x14ac:dyDescent="0.35">
      <c r="A10" s="4">
        <v>10.5</v>
      </c>
      <c r="B10" s="5"/>
      <c r="C10" s="5">
        <v>7.4335876057500005</v>
      </c>
      <c r="D10" s="5"/>
      <c r="E10" s="5"/>
      <c r="F10" s="5">
        <v>7.4335876057500005</v>
      </c>
      <c r="L10" s="9">
        <v>11.2</v>
      </c>
      <c r="M10" s="28"/>
      <c r="N10" s="28">
        <v>3</v>
      </c>
      <c r="O10" s="28"/>
      <c r="P10" s="28"/>
      <c r="Q10" s="28"/>
    </row>
    <row r="11" spans="1:17" x14ac:dyDescent="0.35">
      <c r="A11" s="4">
        <v>10.7</v>
      </c>
      <c r="B11" s="5">
        <v>95.573759376666658</v>
      </c>
      <c r="C11" s="5"/>
      <c r="D11" s="5"/>
      <c r="E11" s="5"/>
      <c r="F11" s="5">
        <v>95.573759376666658</v>
      </c>
      <c r="L11" s="9">
        <v>11.6</v>
      </c>
      <c r="M11" s="28"/>
      <c r="N11" s="28">
        <v>3</v>
      </c>
      <c r="O11" s="28"/>
      <c r="P11" s="28"/>
      <c r="Q11" s="28"/>
    </row>
    <row r="12" spans="1:17" x14ac:dyDescent="0.35">
      <c r="A12" s="4">
        <v>11</v>
      </c>
      <c r="B12" s="5"/>
      <c r="C12" s="5">
        <v>73.690615152222222</v>
      </c>
      <c r="D12" s="5"/>
      <c r="E12" s="5">
        <v>82.105221259999993</v>
      </c>
      <c r="F12" s="5">
        <v>74.532075762999995</v>
      </c>
      <c r="L12" s="9">
        <v>12</v>
      </c>
      <c r="M12" s="28"/>
      <c r="N12" s="28">
        <v>7</v>
      </c>
      <c r="O12" s="28"/>
      <c r="P12" s="28"/>
      <c r="Q12" s="28"/>
    </row>
    <row r="13" spans="1:17" x14ac:dyDescent="0.35">
      <c r="A13" s="4">
        <v>11.2</v>
      </c>
      <c r="B13" s="5"/>
      <c r="C13" s="5">
        <v>76.668525829999993</v>
      </c>
      <c r="D13" s="5"/>
      <c r="E13" s="5"/>
      <c r="F13" s="5">
        <v>76.668525829999993</v>
      </c>
      <c r="L13" s="9">
        <v>12.1</v>
      </c>
      <c r="M13" s="28"/>
      <c r="N13" s="28">
        <v>3</v>
      </c>
      <c r="O13" s="28">
        <v>6</v>
      </c>
      <c r="P13" s="28"/>
      <c r="Q13" s="28"/>
    </row>
    <row r="14" spans="1:17" x14ac:dyDescent="0.35">
      <c r="A14" s="4">
        <v>11.6</v>
      </c>
      <c r="B14" s="5"/>
      <c r="C14" s="5">
        <v>78.671154793333329</v>
      </c>
      <c r="D14" s="5"/>
      <c r="E14" s="5"/>
      <c r="F14" s="5">
        <v>78.671154793333329</v>
      </c>
      <c r="L14" s="9" t="s">
        <v>98</v>
      </c>
      <c r="M14" s="28"/>
      <c r="N14" s="28">
        <v>3</v>
      </c>
      <c r="O14" s="28"/>
      <c r="P14" s="28"/>
      <c r="Q14" s="28"/>
    </row>
    <row r="15" spans="1:17" x14ac:dyDescent="0.35">
      <c r="A15" s="4">
        <v>12</v>
      </c>
      <c r="B15" s="5"/>
      <c r="C15" s="5">
        <v>51.711890237199995</v>
      </c>
      <c r="D15" s="5"/>
      <c r="E15" s="5"/>
      <c r="F15" s="5">
        <v>51.711890237199995</v>
      </c>
      <c r="L15" s="9" t="s">
        <v>80</v>
      </c>
      <c r="M15" s="28"/>
      <c r="N15" s="28">
        <v>3</v>
      </c>
      <c r="O15" s="28"/>
      <c r="P15" s="28"/>
      <c r="Q15" s="28"/>
    </row>
    <row r="16" spans="1:17" x14ac:dyDescent="0.35">
      <c r="A16" s="4">
        <v>12.1</v>
      </c>
      <c r="B16" s="5"/>
      <c r="C16" s="5">
        <v>100</v>
      </c>
      <c r="D16" s="5">
        <v>99.619336099999998</v>
      </c>
      <c r="E16" s="5"/>
      <c r="F16" s="5">
        <v>99.714502074999999</v>
      </c>
      <c r="L16" s="9" t="s">
        <v>151</v>
      </c>
      <c r="M16" s="28">
        <v>3</v>
      </c>
      <c r="N16" s="28">
        <v>3</v>
      </c>
      <c r="O16" s="28"/>
      <c r="P16" s="28"/>
      <c r="Q16" s="28"/>
    </row>
    <row r="17" spans="1:16" x14ac:dyDescent="0.35">
      <c r="A17" s="4" t="s">
        <v>98</v>
      </c>
      <c r="B17" s="5"/>
      <c r="C17" s="5">
        <v>0.69410051399999995</v>
      </c>
      <c r="D17" s="5"/>
      <c r="E17" s="5"/>
      <c r="F17" s="5">
        <v>0.69410051399999995</v>
      </c>
    </row>
    <row r="18" spans="1:16" x14ac:dyDescent="0.35">
      <c r="A18" s="4" t="s">
        <v>80</v>
      </c>
      <c r="B18" s="5"/>
      <c r="C18" s="5">
        <v>97.879924793333331</v>
      </c>
      <c r="D18" s="5"/>
      <c r="E18" s="5"/>
      <c r="F18" s="5">
        <v>97.879924793333331</v>
      </c>
    </row>
    <row r="19" spans="1:16" x14ac:dyDescent="0.35">
      <c r="A19" s="4" t="s">
        <v>151</v>
      </c>
      <c r="B19" s="5">
        <v>10.142841252666669</v>
      </c>
      <c r="C19" s="5">
        <v>0.17679858600000001</v>
      </c>
      <c r="D19" s="5"/>
      <c r="E19" s="5"/>
      <c r="F19" s="5">
        <v>7.6513305860000012</v>
      </c>
    </row>
    <row r="20" spans="1:16" ht="43.5" x14ac:dyDescent="0.35">
      <c r="A20" s="4" t="s">
        <v>425</v>
      </c>
      <c r="B20" s="5">
        <v>52.858300314666671</v>
      </c>
      <c r="C20" s="5">
        <v>48.490999762025005</v>
      </c>
      <c r="D20" s="5">
        <v>99.619336099999998</v>
      </c>
      <c r="E20" s="5">
        <v>82.105221259999993</v>
      </c>
      <c r="F20" s="5">
        <v>52.755060438579996</v>
      </c>
      <c r="K20" s="54" t="s">
        <v>450</v>
      </c>
      <c r="L20" s="35" t="s">
        <v>449</v>
      </c>
      <c r="M20" s="56" t="s">
        <v>71</v>
      </c>
      <c r="N20" s="56" t="s">
        <v>55</v>
      </c>
      <c r="O20" s="56" t="s">
        <v>103</v>
      </c>
      <c r="P20" s="55" t="s">
        <v>429</v>
      </c>
    </row>
    <row r="21" spans="1:16" x14ac:dyDescent="0.35">
      <c r="L21" s="9">
        <v>9</v>
      </c>
      <c r="M21" s="28"/>
      <c r="N21" s="27">
        <v>1.2720501500000001</v>
      </c>
      <c r="O21" s="28"/>
      <c r="P21" s="28"/>
    </row>
    <row r="22" spans="1:16" x14ac:dyDescent="0.35">
      <c r="L22" s="9">
        <v>9.4160000000000004</v>
      </c>
      <c r="M22" s="28"/>
      <c r="N22" s="27"/>
      <c r="O22" s="28"/>
      <c r="P22" s="28"/>
    </row>
    <row r="23" spans="1:16" x14ac:dyDescent="0.35">
      <c r="L23" s="9">
        <v>10.07</v>
      </c>
      <c r="M23" s="28"/>
      <c r="N23" s="27">
        <v>58.314603773333339</v>
      </c>
      <c r="O23" s="28"/>
      <c r="P23" s="28"/>
    </row>
    <row r="24" spans="1:16" x14ac:dyDescent="0.35">
      <c r="L24" s="9">
        <v>10.08</v>
      </c>
      <c r="M24" s="28"/>
      <c r="N24" s="27">
        <v>65.189178640000009</v>
      </c>
      <c r="O24" s="28"/>
      <c r="P24" s="28"/>
    </row>
    <row r="25" spans="1:16" x14ac:dyDescent="0.35">
      <c r="L25" s="9">
        <v>10.5</v>
      </c>
      <c r="M25" s="28"/>
      <c r="N25" s="27">
        <v>10.13454418775</v>
      </c>
      <c r="O25" s="28"/>
      <c r="P25" s="28"/>
    </row>
    <row r="26" spans="1:16" x14ac:dyDescent="0.35">
      <c r="L26" s="9">
        <v>10.7</v>
      </c>
      <c r="M26" s="27">
        <v>96.681775273333344</v>
      </c>
      <c r="N26" s="27"/>
      <c r="O26" s="28"/>
      <c r="P26" s="28"/>
    </row>
    <row r="27" spans="1:16" x14ac:dyDescent="0.35">
      <c r="L27" s="9">
        <v>11</v>
      </c>
      <c r="M27" s="27"/>
      <c r="N27" s="27">
        <v>62.257708833124994</v>
      </c>
      <c r="O27" s="28"/>
      <c r="P27" s="27">
        <v>93.841362079999996</v>
      </c>
    </row>
    <row r="28" spans="1:16" x14ac:dyDescent="0.35">
      <c r="L28" s="9">
        <v>11.2</v>
      </c>
      <c r="M28" s="27"/>
      <c r="N28" s="27">
        <v>84.277193970000013</v>
      </c>
      <c r="O28" s="28"/>
      <c r="P28" s="28"/>
    </row>
    <row r="29" spans="1:16" x14ac:dyDescent="0.35">
      <c r="L29" s="9">
        <v>11.6</v>
      </c>
      <c r="M29" s="27"/>
      <c r="N29" s="27">
        <v>77.886933723333343</v>
      </c>
      <c r="O29" s="28"/>
      <c r="P29" s="28"/>
    </row>
    <row r="30" spans="1:16" x14ac:dyDescent="0.35">
      <c r="L30" s="9">
        <v>12</v>
      </c>
      <c r="M30" s="27"/>
      <c r="N30" s="27">
        <v>60.036744894000002</v>
      </c>
      <c r="O30" s="28"/>
      <c r="P30" s="28"/>
    </row>
    <row r="31" spans="1:16" x14ac:dyDescent="0.35">
      <c r="L31" s="9">
        <v>12.1</v>
      </c>
      <c r="M31" s="27"/>
      <c r="N31" s="27">
        <v>100</v>
      </c>
      <c r="O31" s="27">
        <v>99.623553969999989</v>
      </c>
      <c r="P31" s="28"/>
    </row>
    <row r="32" spans="1:16" x14ac:dyDescent="0.35">
      <c r="L32" s="9" t="s">
        <v>98</v>
      </c>
      <c r="M32" s="27"/>
      <c r="N32" s="27">
        <v>0.84012747333333326</v>
      </c>
      <c r="O32" s="28"/>
      <c r="P32" s="28"/>
    </row>
    <row r="33" spans="11:16" x14ac:dyDescent="0.35">
      <c r="L33" s="9" t="s">
        <v>80</v>
      </c>
      <c r="M33" s="27"/>
      <c r="N33" s="27">
        <v>97.879924793333331</v>
      </c>
      <c r="O33" s="28"/>
      <c r="P33" s="28"/>
    </row>
    <row r="34" spans="11:16" x14ac:dyDescent="0.35">
      <c r="L34" s="9" t="s">
        <v>151</v>
      </c>
      <c r="M34" s="27">
        <v>92.801615916666677</v>
      </c>
      <c r="N34" s="27">
        <v>11.003092629999999</v>
      </c>
      <c r="O34" s="28"/>
      <c r="P34" s="28"/>
    </row>
    <row r="37" spans="11:16" ht="43.5" x14ac:dyDescent="0.35">
      <c r="K37" s="53" t="s">
        <v>447</v>
      </c>
      <c r="L37" s="55" t="s">
        <v>449</v>
      </c>
      <c r="M37" s="56" t="s">
        <v>71</v>
      </c>
      <c r="N37" s="56" t="s">
        <v>55</v>
      </c>
      <c r="O37" s="56" t="s">
        <v>103</v>
      </c>
      <c r="P37" s="55" t="s">
        <v>429</v>
      </c>
    </row>
    <row r="38" spans="11:16" x14ac:dyDescent="0.35">
      <c r="L38" s="4">
        <v>9</v>
      </c>
      <c r="M38" s="5"/>
      <c r="N38" s="14">
        <v>1.2372954446666669</v>
      </c>
      <c r="O38" s="5"/>
      <c r="P38" s="5"/>
    </row>
    <row r="39" spans="11:16" x14ac:dyDescent="0.35">
      <c r="L39" s="4">
        <v>9.4160000000000004</v>
      </c>
      <c r="M39" s="5"/>
      <c r="N39" s="14"/>
      <c r="O39" s="5"/>
      <c r="P39" s="5"/>
    </row>
    <row r="40" spans="11:16" x14ac:dyDescent="0.35">
      <c r="L40" s="4">
        <v>10.07</v>
      </c>
      <c r="M40" s="5"/>
      <c r="N40" s="14">
        <v>66.389791873333337</v>
      </c>
      <c r="O40" s="5"/>
      <c r="P40" s="5"/>
    </row>
    <row r="41" spans="11:16" x14ac:dyDescent="0.35">
      <c r="L41" s="4">
        <v>10.08</v>
      </c>
      <c r="M41" s="5"/>
      <c r="N41" s="14">
        <v>0</v>
      </c>
      <c r="O41" s="5"/>
      <c r="P41" s="5"/>
    </row>
    <row r="42" spans="11:16" x14ac:dyDescent="0.35">
      <c r="L42" s="4">
        <v>10.5</v>
      </c>
      <c r="M42" s="5"/>
      <c r="N42" s="14">
        <v>7.4335876057500005</v>
      </c>
      <c r="O42" s="5"/>
      <c r="P42" s="5"/>
    </row>
    <row r="43" spans="11:16" x14ac:dyDescent="0.35">
      <c r="L43" s="4">
        <v>10.7</v>
      </c>
      <c r="M43" s="14">
        <v>95.573759376666658</v>
      </c>
      <c r="N43" s="14"/>
      <c r="O43" s="5"/>
      <c r="P43" s="5"/>
    </row>
    <row r="44" spans="11:16" x14ac:dyDescent="0.35">
      <c r="L44" s="4">
        <v>11</v>
      </c>
      <c r="M44" s="5"/>
      <c r="N44" s="14">
        <v>73.690615152222222</v>
      </c>
      <c r="O44" s="5"/>
      <c r="P44" s="14">
        <v>82.105221259999993</v>
      </c>
    </row>
    <row r="45" spans="11:16" x14ac:dyDescent="0.35">
      <c r="L45" s="4">
        <v>11.2</v>
      </c>
      <c r="M45" s="5"/>
      <c r="N45" s="14">
        <v>76.668525829999993</v>
      </c>
      <c r="O45" s="5"/>
      <c r="P45" s="5"/>
    </row>
    <row r="46" spans="11:16" x14ac:dyDescent="0.35">
      <c r="L46" s="4">
        <v>11.6</v>
      </c>
      <c r="M46" s="5"/>
      <c r="N46" s="14">
        <v>78.671154793333329</v>
      </c>
      <c r="O46" s="5"/>
      <c r="P46" s="5"/>
    </row>
    <row r="47" spans="11:16" x14ac:dyDescent="0.35">
      <c r="L47" s="4">
        <v>12</v>
      </c>
      <c r="M47" s="5"/>
      <c r="N47" s="14">
        <v>51.711890237199995</v>
      </c>
      <c r="O47" s="5"/>
      <c r="P47" s="5"/>
    </row>
    <row r="48" spans="11:16" x14ac:dyDescent="0.35">
      <c r="L48" s="4">
        <v>12.1</v>
      </c>
      <c r="M48" s="5"/>
      <c r="N48" s="14">
        <v>100</v>
      </c>
      <c r="O48" s="14">
        <v>99.619336099999998</v>
      </c>
      <c r="P48" s="5"/>
    </row>
    <row r="49" spans="12:16" x14ac:dyDescent="0.35">
      <c r="L49" s="4" t="s">
        <v>98</v>
      </c>
      <c r="M49" s="5"/>
      <c r="N49" s="14">
        <v>0.69410051399999995</v>
      </c>
      <c r="O49" s="5"/>
      <c r="P49" s="5"/>
    </row>
    <row r="50" spans="12:16" x14ac:dyDescent="0.35">
      <c r="L50" s="4" t="s">
        <v>80</v>
      </c>
      <c r="M50" s="5"/>
      <c r="N50" s="14">
        <v>97.879924793333331</v>
      </c>
      <c r="O50" s="5"/>
      <c r="P50" s="5"/>
    </row>
    <row r="51" spans="12:16" x14ac:dyDescent="0.35">
      <c r="L51" s="4" t="s">
        <v>151</v>
      </c>
      <c r="M51" s="14">
        <v>10.142841252666669</v>
      </c>
      <c r="N51" s="14">
        <v>0.17679858600000001</v>
      </c>
      <c r="O51" s="5"/>
      <c r="P51" s="5"/>
    </row>
    <row r="52" spans="12:16" x14ac:dyDescent="0.35">
      <c r="N52" s="27"/>
    </row>
  </sheetData>
  <conditionalFormatting sqref="M38:O51">
    <cfRule type="colorScale" priority="2">
      <colorScale>
        <cfvo type="min"/>
        <cfvo type="max"/>
        <color rgb="FFFCFCFF"/>
        <color rgb="FF63BE7B"/>
      </colorScale>
    </cfRule>
  </conditionalFormatting>
  <conditionalFormatting sqref="M21:O34">
    <cfRule type="colorScale" priority="1">
      <colorScale>
        <cfvo type="min"/>
        <cfvo type="max"/>
        <color rgb="FFFCFCFF"/>
        <color rgb="FF63BE7B"/>
      </colorScale>
    </cfRule>
  </conditionalFormatting>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AD7E3-DDFE-4E29-943C-07391EE65ADD}">
  <dimension ref="A1:J67"/>
  <sheetViews>
    <sheetView topLeftCell="D1" workbookViewId="0">
      <selection activeCell="I11" sqref="I11:I24"/>
    </sheetView>
  </sheetViews>
  <sheetFormatPr defaultRowHeight="14.5" x14ac:dyDescent="0.35"/>
  <cols>
    <col min="1" max="1" width="21.1796875" bestFit="1" customWidth="1"/>
    <col min="2" max="2" width="25" bestFit="1" customWidth="1"/>
    <col min="3" max="3" width="25.453125" bestFit="1" customWidth="1"/>
    <col min="4" max="4" width="13.54296875" bestFit="1" customWidth="1"/>
    <col min="5" max="5" width="11.81640625" style="9" bestFit="1" customWidth="1"/>
    <col min="6" max="6" width="11.81640625" style="9" customWidth="1"/>
    <col min="7" max="7" width="21.08984375" style="24" customWidth="1"/>
    <col min="8" max="8" width="4" style="24" customWidth="1"/>
    <col min="9" max="9" width="15" customWidth="1"/>
    <col min="10" max="10" width="14" customWidth="1"/>
    <col min="11" max="38" width="11.81640625" bestFit="1" customWidth="1"/>
    <col min="39" max="39" width="10.81640625" bestFit="1" customWidth="1"/>
    <col min="40" max="65" width="11.81640625" bestFit="1" customWidth="1"/>
    <col min="66" max="66" width="10.81640625" bestFit="1" customWidth="1"/>
    <col min="67" max="68" width="11.81640625" bestFit="1" customWidth="1"/>
    <col min="69" max="69" width="10.81640625" bestFit="1" customWidth="1"/>
    <col min="70" max="70" width="11.81640625" bestFit="1" customWidth="1"/>
    <col min="71" max="71" width="10.81640625" bestFit="1" customWidth="1"/>
    <col min="72" max="78" width="11.81640625" bestFit="1" customWidth="1"/>
    <col min="79" max="79" width="10.81640625" bestFit="1" customWidth="1"/>
    <col min="80" max="80" width="11.81640625" bestFit="1" customWidth="1"/>
    <col min="81" max="81" width="10.81640625" bestFit="1" customWidth="1"/>
    <col min="82" max="89" width="11.81640625" bestFit="1" customWidth="1"/>
    <col min="90" max="90" width="10.81640625" bestFit="1" customWidth="1"/>
    <col min="91" max="116" width="11.81640625" bestFit="1" customWidth="1"/>
    <col min="117" max="117" width="2.81640625" bestFit="1" customWidth="1"/>
    <col min="118" max="124" width="11.81640625" bestFit="1" customWidth="1"/>
    <col min="125" max="125" width="3.81640625" bestFit="1" customWidth="1"/>
    <col min="126" max="126" width="6.81640625" bestFit="1" customWidth="1"/>
    <col min="127" max="127" width="10.81640625" bestFit="1" customWidth="1"/>
  </cols>
  <sheetData>
    <row r="1" spans="1:10" x14ac:dyDescent="0.35">
      <c r="A1" s="43" t="s">
        <v>440</v>
      </c>
    </row>
    <row r="3" spans="1:10" x14ac:dyDescent="0.35">
      <c r="A3" s="3" t="s">
        <v>424</v>
      </c>
      <c r="B3" t="s">
        <v>432</v>
      </c>
      <c r="C3" t="s">
        <v>434</v>
      </c>
      <c r="E3" s="40" t="s">
        <v>442</v>
      </c>
      <c r="F3" s="40"/>
    </row>
    <row r="4" spans="1:10" x14ac:dyDescent="0.35">
      <c r="A4" s="4" t="s">
        <v>137</v>
      </c>
      <c r="B4" s="5">
        <v>56.846453887999999</v>
      </c>
      <c r="C4" s="5">
        <v>61.846051120000006</v>
      </c>
    </row>
    <row r="5" spans="1:10" x14ac:dyDescent="0.35">
      <c r="A5" s="13">
        <v>5</v>
      </c>
      <c r="B5" s="5">
        <v>59.456160320000002</v>
      </c>
      <c r="C5" s="5">
        <v>67.788822373333332</v>
      </c>
      <c r="G5" s="39" t="s">
        <v>443</v>
      </c>
      <c r="H5" s="39"/>
      <c r="I5" s="41" t="s">
        <v>444</v>
      </c>
      <c r="J5" s="24"/>
    </row>
    <row r="6" spans="1:10" x14ac:dyDescent="0.35">
      <c r="A6" s="13" t="s">
        <v>242</v>
      </c>
      <c r="B6" s="5">
        <v>52.931894240000005</v>
      </c>
      <c r="C6" s="5">
        <v>52.931894240000005</v>
      </c>
      <c r="G6" s="9">
        <f>CORREL(G11:G24,I11:I24)</f>
        <v>0.66982677241418065</v>
      </c>
      <c r="H6" s="9"/>
      <c r="I6" s="24">
        <f>CORREL(G11:G24,J11:J24)</f>
        <v>0.66723134734126155</v>
      </c>
      <c r="J6" s="24"/>
    </row>
    <row r="7" spans="1:10" x14ac:dyDescent="0.35">
      <c r="A7" s="4" t="s">
        <v>343</v>
      </c>
      <c r="B7" s="5">
        <v>32.484090896666665</v>
      </c>
      <c r="C7" s="5">
        <v>29.147204303333336</v>
      </c>
      <c r="G7" s="9"/>
      <c r="H7" s="9"/>
      <c r="I7" s="24"/>
      <c r="J7" s="24"/>
    </row>
    <row r="8" spans="1:10" ht="43.5" x14ac:dyDescent="0.35">
      <c r="A8" s="13" t="s">
        <v>344</v>
      </c>
      <c r="B8" s="5">
        <v>32.484090896666665</v>
      </c>
      <c r="C8" s="5">
        <v>29.147204303333336</v>
      </c>
      <c r="G8" s="47" t="s">
        <v>124</v>
      </c>
      <c r="H8" s="46"/>
      <c r="I8" s="51" t="s">
        <v>432</v>
      </c>
      <c r="J8" s="51" t="s">
        <v>434</v>
      </c>
    </row>
    <row r="9" spans="1:10" x14ac:dyDescent="0.35">
      <c r="A9" s="4" t="s">
        <v>155</v>
      </c>
      <c r="B9" s="5">
        <v>51.959455538285702</v>
      </c>
      <c r="C9" s="5">
        <v>59.585979994357139</v>
      </c>
      <c r="G9" s="44" t="s">
        <v>79</v>
      </c>
      <c r="H9" s="44"/>
      <c r="I9" s="45">
        <v>52.755060438579996</v>
      </c>
      <c r="J9" s="45">
        <v>60.890851136244898</v>
      </c>
    </row>
    <row r="10" spans="1:10" ht="43.5" x14ac:dyDescent="0.35">
      <c r="A10" s="13">
        <v>5.2</v>
      </c>
      <c r="B10" s="5">
        <v>82.945199189999997</v>
      </c>
      <c r="C10" s="5">
        <v>94.294307133333334</v>
      </c>
      <c r="G10" s="35" t="s">
        <v>449</v>
      </c>
      <c r="H10" s="36"/>
      <c r="I10" s="52" t="s">
        <v>432</v>
      </c>
      <c r="J10" s="52" t="s">
        <v>434</v>
      </c>
    </row>
    <row r="11" spans="1:10" x14ac:dyDescent="0.35">
      <c r="A11" s="13">
        <v>7.31</v>
      </c>
      <c r="B11" s="5">
        <v>37.128271558000002</v>
      </c>
      <c r="C11" s="5">
        <v>36.717236970499997</v>
      </c>
      <c r="G11" s="9">
        <v>9</v>
      </c>
      <c r="H11" s="5"/>
      <c r="I11" s="24">
        <v>1.2372954446666669</v>
      </c>
      <c r="J11" s="24">
        <v>1.2720501500000001</v>
      </c>
    </row>
    <row r="12" spans="1:10" x14ac:dyDescent="0.35">
      <c r="A12" s="13" t="s">
        <v>325</v>
      </c>
      <c r="B12" s="5">
        <v>93.575034794999993</v>
      </c>
      <c r="C12" s="5">
        <v>91.761483795000004</v>
      </c>
      <c r="G12" s="9">
        <v>9.4160000000000004</v>
      </c>
      <c r="H12" s="5"/>
      <c r="I12" s="24"/>
      <c r="J12" s="24"/>
    </row>
    <row r="13" spans="1:10" x14ac:dyDescent="0.35">
      <c r="A13" s="13" t="s">
        <v>307</v>
      </c>
      <c r="B13" s="5">
        <v>0</v>
      </c>
      <c r="C13" s="5">
        <v>0</v>
      </c>
      <c r="G13" s="9">
        <v>10.07</v>
      </c>
      <c r="H13" s="5"/>
      <c r="I13" s="24">
        <v>66.389791873333337</v>
      </c>
      <c r="J13" s="24">
        <v>58.314603773333339</v>
      </c>
    </row>
    <row r="14" spans="1:10" x14ac:dyDescent="0.35">
      <c r="A14" s="13" t="s">
        <v>429</v>
      </c>
      <c r="B14" s="5">
        <v>54.297541814999995</v>
      </c>
      <c r="C14" s="5">
        <v>73.5908392475</v>
      </c>
      <c r="G14" s="9">
        <v>10.08</v>
      </c>
      <c r="H14" s="5"/>
      <c r="I14" s="24">
        <v>0</v>
      </c>
      <c r="J14" s="24">
        <v>65.189178639999994</v>
      </c>
    </row>
    <row r="15" spans="1:10" x14ac:dyDescent="0.35">
      <c r="A15" s="4" t="s">
        <v>243</v>
      </c>
      <c r="B15" s="5">
        <v>36.503862333333338</v>
      </c>
      <c r="C15" s="5">
        <v>36.503862333333338</v>
      </c>
      <c r="G15" s="9">
        <v>10.5</v>
      </c>
      <c r="H15" s="5"/>
      <c r="I15" s="24">
        <v>7.4335876057499997</v>
      </c>
      <c r="J15" s="24">
        <v>10.134544187749999</v>
      </c>
    </row>
    <row r="16" spans="1:10" x14ac:dyDescent="0.35">
      <c r="A16" s="15">
        <v>44337</v>
      </c>
      <c r="B16" s="5">
        <v>48.180599180000002</v>
      </c>
      <c r="C16" s="5">
        <v>48.180599180000002</v>
      </c>
      <c r="G16" s="9">
        <v>10.7</v>
      </c>
      <c r="H16" s="5"/>
      <c r="I16" s="24">
        <v>95.573759376666658</v>
      </c>
      <c r="J16" s="24">
        <v>96.681775273333344</v>
      </c>
    </row>
    <row r="17" spans="1:10" x14ac:dyDescent="0.35">
      <c r="A17" s="15">
        <v>44702</v>
      </c>
      <c r="B17" s="5">
        <v>35.965894949999999</v>
      </c>
      <c r="C17" s="5">
        <v>35.965894949999999</v>
      </c>
      <c r="G17" s="9">
        <v>11</v>
      </c>
      <c r="H17" s="5"/>
      <c r="I17" s="24">
        <v>74.532075763000009</v>
      </c>
      <c r="J17" s="24">
        <v>65.767003638333335</v>
      </c>
    </row>
    <row r="18" spans="1:10" x14ac:dyDescent="0.35">
      <c r="A18" s="15">
        <v>44886</v>
      </c>
      <c r="B18" s="5">
        <v>25.365092870000002</v>
      </c>
      <c r="C18" s="5">
        <v>25.365092870000002</v>
      </c>
      <c r="G18" s="9">
        <v>11.2</v>
      </c>
      <c r="H18" s="5"/>
      <c r="I18" s="24">
        <v>76.668525829999993</v>
      </c>
      <c r="J18" s="24">
        <v>84.277193970000013</v>
      </c>
    </row>
    <row r="19" spans="1:10" x14ac:dyDescent="0.35">
      <c r="A19" s="4" t="s">
        <v>223</v>
      </c>
      <c r="B19" s="5">
        <v>40.044493744785719</v>
      </c>
      <c r="C19" s="5">
        <v>49.958171845785721</v>
      </c>
      <c r="G19" s="9" t="s">
        <v>98</v>
      </c>
      <c r="H19" s="5"/>
      <c r="I19" s="24">
        <v>0.69410051399999995</v>
      </c>
      <c r="J19" s="24">
        <v>0.84012747333333326</v>
      </c>
    </row>
    <row r="20" spans="1:10" x14ac:dyDescent="0.35">
      <c r="A20" s="13">
        <v>7.1809070000000004</v>
      </c>
      <c r="B20" s="5">
        <v>81.434735360000005</v>
      </c>
      <c r="C20" s="5">
        <v>86.273864383333333</v>
      </c>
      <c r="G20" s="9">
        <v>11.6</v>
      </c>
      <c r="H20" s="5"/>
      <c r="I20" s="24">
        <v>78.671154793333329</v>
      </c>
      <c r="J20" s="24">
        <v>77.886933723333343</v>
      </c>
    </row>
    <row r="21" spans="1:10" x14ac:dyDescent="0.35">
      <c r="A21" s="13">
        <v>10</v>
      </c>
      <c r="B21" s="5">
        <v>50.779442799999998</v>
      </c>
      <c r="C21" s="5">
        <v>0</v>
      </c>
      <c r="G21" s="9">
        <v>12</v>
      </c>
      <c r="H21" s="5"/>
      <c r="I21" s="24">
        <v>51.711890237199995</v>
      </c>
      <c r="J21" s="24">
        <v>60.036744894000002</v>
      </c>
    </row>
    <row r="22" spans="1:10" x14ac:dyDescent="0.35">
      <c r="A22" s="13">
        <v>11</v>
      </c>
      <c r="B22" s="5">
        <v>1.1869519469999998</v>
      </c>
      <c r="C22" s="5">
        <v>9.2649561604999988</v>
      </c>
      <c r="G22" s="9">
        <v>12.1</v>
      </c>
      <c r="H22" s="5"/>
      <c r="I22" s="24">
        <v>99.714502074999999</v>
      </c>
      <c r="J22" s="24">
        <v>99.717665477499992</v>
      </c>
    </row>
    <row r="23" spans="1:10" x14ac:dyDescent="0.35">
      <c r="A23" s="13">
        <v>12</v>
      </c>
      <c r="B23" s="5">
        <v>26.934412342166667</v>
      </c>
      <c r="C23" s="5">
        <v>70.343816728333323</v>
      </c>
      <c r="G23" s="9" t="s">
        <v>80</v>
      </c>
      <c r="H23" s="5"/>
      <c r="I23" s="24">
        <v>97.879924793333331</v>
      </c>
      <c r="J23" s="24">
        <v>97.879924793333331</v>
      </c>
    </row>
    <row r="24" spans="1:10" x14ac:dyDescent="0.35">
      <c r="A24" s="4" t="s">
        <v>50</v>
      </c>
      <c r="B24" s="5">
        <v>54.762008971437496</v>
      </c>
      <c r="C24" s="5">
        <v>65.175571520250003</v>
      </c>
      <c r="G24" s="9" t="s">
        <v>151</v>
      </c>
      <c r="H24" s="5"/>
      <c r="I24" s="24">
        <v>7.6513305860000003</v>
      </c>
      <c r="J24" s="24">
        <v>72.351985095000003</v>
      </c>
    </row>
    <row r="25" spans="1:10" x14ac:dyDescent="0.35">
      <c r="A25" s="13">
        <v>12.6</v>
      </c>
      <c r="B25" s="5">
        <v>87.457420560000003</v>
      </c>
      <c r="C25" s="5">
        <v>99.638691306666658</v>
      </c>
    </row>
    <row r="26" spans="1:10" x14ac:dyDescent="0.35">
      <c r="A26" s="13">
        <v>12.7</v>
      </c>
      <c r="B26" s="5">
        <v>67.736667740000001</v>
      </c>
      <c r="C26" s="5">
        <v>67.727764675000003</v>
      </c>
    </row>
    <row r="27" spans="1:10" x14ac:dyDescent="0.35">
      <c r="A27" s="13">
        <v>12.8</v>
      </c>
      <c r="B27" s="5">
        <v>19.24051532</v>
      </c>
      <c r="C27" s="5">
        <v>19.54772358</v>
      </c>
    </row>
    <row r="28" spans="1:10" x14ac:dyDescent="0.35">
      <c r="A28" s="13">
        <v>12.9</v>
      </c>
      <c r="B28" s="5">
        <v>42.623379915000008</v>
      </c>
      <c r="C28" s="5">
        <v>45.650549574999999</v>
      </c>
    </row>
    <row r="29" spans="1:10" x14ac:dyDescent="0.35">
      <c r="A29" s="13">
        <v>13.1</v>
      </c>
      <c r="B29" s="5">
        <v>93.060623346666674</v>
      </c>
      <c r="C29" s="5">
        <v>95.621199363333332</v>
      </c>
    </row>
    <row r="30" spans="1:10" x14ac:dyDescent="0.35">
      <c r="A30" s="13" t="s">
        <v>113</v>
      </c>
      <c r="B30" s="5"/>
      <c r="C30" s="5"/>
    </row>
    <row r="31" spans="1:10" x14ac:dyDescent="0.35">
      <c r="A31" s="13" t="s">
        <v>422</v>
      </c>
      <c r="B31" s="5">
        <v>4.0035615045000004</v>
      </c>
      <c r="C31" s="5">
        <v>27.730715931999999</v>
      </c>
    </row>
    <row r="32" spans="1:10" x14ac:dyDescent="0.35">
      <c r="A32" s="13" t="s">
        <v>51</v>
      </c>
      <c r="B32" s="5">
        <v>1.423518354</v>
      </c>
      <c r="C32" s="5">
        <v>63.962589219999998</v>
      </c>
    </row>
    <row r="33" spans="1:3" x14ac:dyDescent="0.35">
      <c r="A33" s="4" t="s">
        <v>122</v>
      </c>
      <c r="B33" s="5">
        <v>43.550607448849995</v>
      </c>
      <c r="C33" s="5">
        <v>50.635817681750005</v>
      </c>
    </row>
    <row r="34" spans="1:3" x14ac:dyDescent="0.35">
      <c r="A34" s="13">
        <v>6</v>
      </c>
      <c r="B34" s="5">
        <v>35.554208421888887</v>
      </c>
      <c r="C34" s="5">
        <v>41.011141777222228</v>
      </c>
    </row>
    <row r="35" spans="1:3" x14ac:dyDescent="0.35">
      <c r="A35" s="13">
        <v>7</v>
      </c>
      <c r="B35" s="5">
        <v>70.079785073333326</v>
      </c>
      <c r="C35" s="5">
        <v>85.047124049999994</v>
      </c>
    </row>
    <row r="36" spans="1:3" x14ac:dyDescent="0.35">
      <c r="A36" s="13">
        <v>7.1</v>
      </c>
      <c r="B36" s="5">
        <v>65.27278136999999</v>
      </c>
      <c r="C36" s="5">
        <v>66.666666669999998</v>
      </c>
    </row>
    <row r="37" spans="1:3" x14ac:dyDescent="0.35">
      <c r="A37" s="13" t="s">
        <v>355</v>
      </c>
      <c r="B37" s="5">
        <v>0</v>
      </c>
      <c r="C37" s="5">
        <v>0</v>
      </c>
    </row>
    <row r="38" spans="1:3" x14ac:dyDescent="0.35">
      <c r="A38" s="4" t="s">
        <v>145</v>
      </c>
      <c r="B38" s="5">
        <v>45.154320576714284</v>
      </c>
      <c r="C38" s="5">
        <v>46.816667998142862</v>
      </c>
    </row>
    <row r="39" spans="1:3" x14ac:dyDescent="0.35">
      <c r="A39" s="13">
        <v>3.7</v>
      </c>
      <c r="B39" s="5">
        <v>76.056255693333341</v>
      </c>
      <c r="C39" s="5">
        <v>82.739850753333329</v>
      </c>
    </row>
    <row r="40" spans="1:3" x14ac:dyDescent="0.35">
      <c r="A40" s="13" t="s">
        <v>230</v>
      </c>
      <c r="B40" s="5">
        <v>13.833391382333332</v>
      </c>
      <c r="C40" s="5">
        <v>11.633226905666668</v>
      </c>
    </row>
    <row r="41" spans="1:3" x14ac:dyDescent="0.35">
      <c r="A41" s="13" t="s">
        <v>429</v>
      </c>
      <c r="B41" s="5">
        <v>46.411302810000002</v>
      </c>
      <c r="C41" s="5">
        <v>44.597443009999999</v>
      </c>
    </row>
    <row r="42" spans="1:3" x14ac:dyDescent="0.35">
      <c r="A42" s="4" t="s">
        <v>88</v>
      </c>
      <c r="B42" s="5">
        <v>49.513145422666668</v>
      </c>
      <c r="C42" s="5">
        <v>68.935078265333331</v>
      </c>
    </row>
    <row r="43" spans="1:3" x14ac:dyDescent="0.35">
      <c r="A43" s="13">
        <v>8</v>
      </c>
      <c r="B43" s="5">
        <v>29.572748439000001</v>
      </c>
      <c r="C43" s="5">
        <v>53.402617397999997</v>
      </c>
    </row>
    <row r="44" spans="1:3" x14ac:dyDescent="0.35">
      <c r="A44" s="13">
        <v>10.1</v>
      </c>
      <c r="B44" s="5"/>
      <c r="C44" s="5"/>
    </row>
    <row r="45" spans="1:3" x14ac:dyDescent="0.35">
      <c r="A45" s="13" t="s">
        <v>423</v>
      </c>
      <c r="B45" s="5">
        <v>89.39393939</v>
      </c>
      <c r="C45" s="5">
        <v>100</v>
      </c>
    </row>
    <row r="46" spans="1:3" x14ac:dyDescent="0.35">
      <c r="A46" s="13" t="s">
        <v>185</v>
      </c>
      <c r="B46" s="5"/>
      <c r="C46" s="5"/>
    </row>
    <row r="47" spans="1:3" x14ac:dyDescent="0.35">
      <c r="A47" s="13" t="s">
        <v>429</v>
      </c>
      <c r="B47" s="5"/>
      <c r="C47" s="5"/>
    </row>
    <row r="48" spans="1:3" x14ac:dyDescent="0.35">
      <c r="A48" s="4" t="s">
        <v>79</v>
      </c>
      <c r="B48" s="5">
        <v>52.755060438579996</v>
      </c>
      <c r="C48" s="5">
        <v>60.890851136244898</v>
      </c>
    </row>
    <row r="49" spans="1:3" x14ac:dyDescent="0.35">
      <c r="A49" s="13">
        <v>9</v>
      </c>
      <c r="B49" s="5">
        <v>1.2372954446666669</v>
      </c>
      <c r="C49" s="5">
        <v>1.2720501500000001</v>
      </c>
    </row>
    <row r="50" spans="1:3" x14ac:dyDescent="0.35">
      <c r="A50" s="13">
        <v>9.4160000000000004</v>
      </c>
      <c r="B50" s="5"/>
      <c r="C50" s="5"/>
    </row>
    <row r="51" spans="1:3" x14ac:dyDescent="0.35">
      <c r="A51" s="13">
        <v>10.07</v>
      </c>
      <c r="B51" s="5">
        <v>66.389791873333337</v>
      </c>
      <c r="C51" s="5">
        <v>58.314603773333339</v>
      </c>
    </row>
    <row r="52" spans="1:3" x14ac:dyDescent="0.35">
      <c r="A52" s="13">
        <v>10.08</v>
      </c>
      <c r="B52" s="5">
        <v>0</v>
      </c>
      <c r="C52" s="5">
        <v>65.189178639999994</v>
      </c>
    </row>
    <row r="53" spans="1:3" x14ac:dyDescent="0.35">
      <c r="A53" s="13">
        <v>10.5</v>
      </c>
      <c r="B53" s="5">
        <v>7.4335876057499997</v>
      </c>
      <c r="C53" s="5">
        <v>10.134544187749999</v>
      </c>
    </row>
    <row r="54" spans="1:3" x14ac:dyDescent="0.35">
      <c r="A54" s="13">
        <v>10.7</v>
      </c>
      <c r="B54" s="5">
        <v>95.573759376666658</v>
      </c>
      <c r="C54" s="5">
        <v>96.681775273333344</v>
      </c>
    </row>
    <row r="55" spans="1:3" x14ac:dyDescent="0.35">
      <c r="A55" s="13">
        <v>11</v>
      </c>
      <c r="B55" s="5">
        <v>74.532075763000009</v>
      </c>
      <c r="C55" s="5">
        <v>65.767003638333335</v>
      </c>
    </row>
    <row r="56" spans="1:3" x14ac:dyDescent="0.35">
      <c r="A56" s="13">
        <v>11.2</v>
      </c>
      <c r="B56" s="5">
        <v>76.668525829999993</v>
      </c>
      <c r="C56" s="5">
        <v>84.277193970000013</v>
      </c>
    </row>
    <row r="57" spans="1:3" x14ac:dyDescent="0.35">
      <c r="A57" s="13">
        <v>11.6</v>
      </c>
      <c r="B57" s="5">
        <v>78.671154793333329</v>
      </c>
      <c r="C57" s="5">
        <v>77.886933723333343</v>
      </c>
    </row>
    <row r="58" spans="1:3" x14ac:dyDescent="0.35">
      <c r="A58" s="13">
        <v>12</v>
      </c>
      <c r="B58" s="5">
        <v>51.711890237199995</v>
      </c>
      <c r="C58" s="5">
        <v>60.036744894000002</v>
      </c>
    </row>
    <row r="59" spans="1:3" x14ac:dyDescent="0.35">
      <c r="A59" s="13">
        <v>12.1</v>
      </c>
      <c r="B59" s="5">
        <v>99.714502074999999</v>
      </c>
      <c r="C59" s="5">
        <v>99.717665477499992</v>
      </c>
    </row>
    <row r="60" spans="1:3" x14ac:dyDescent="0.35">
      <c r="A60" s="13" t="s">
        <v>98</v>
      </c>
      <c r="B60" s="5">
        <v>0.69410051399999995</v>
      </c>
      <c r="C60" s="5">
        <v>0.84012747333333326</v>
      </c>
    </row>
    <row r="61" spans="1:3" x14ac:dyDescent="0.35">
      <c r="A61" s="13" t="s">
        <v>80</v>
      </c>
      <c r="B61" s="5">
        <v>97.879924793333331</v>
      </c>
      <c r="C61" s="5">
        <v>97.879924793333331</v>
      </c>
    </row>
    <row r="62" spans="1:3" x14ac:dyDescent="0.35">
      <c r="A62" s="13" t="s">
        <v>151</v>
      </c>
      <c r="B62" s="5">
        <v>7.6513305860000003</v>
      </c>
      <c r="C62" s="5">
        <v>72.351985095000003</v>
      </c>
    </row>
    <row r="63" spans="1:3" x14ac:dyDescent="0.35">
      <c r="A63" s="4" t="s">
        <v>196</v>
      </c>
      <c r="B63" s="5">
        <v>95.999513053333317</v>
      </c>
      <c r="C63" s="5">
        <v>97.666128396666679</v>
      </c>
    </row>
    <row r="64" spans="1:3" x14ac:dyDescent="0.35">
      <c r="A64" s="13" t="s">
        <v>263</v>
      </c>
      <c r="B64" s="5">
        <v>95.999513053333317</v>
      </c>
      <c r="C64" s="5">
        <v>97.666128396666679</v>
      </c>
    </row>
    <row r="65" spans="1:3" x14ac:dyDescent="0.35">
      <c r="A65" s="4" t="s">
        <v>429</v>
      </c>
      <c r="B65" s="5"/>
      <c r="C65" s="5"/>
    </row>
    <row r="66" spans="1:3" x14ac:dyDescent="0.35">
      <c r="A66" s="13" t="s">
        <v>429</v>
      </c>
      <c r="B66" s="5"/>
      <c r="C66" s="5"/>
    </row>
    <row r="67" spans="1:3" x14ac:dyDescent="0.35">
      <c r="A67" s="4" t="s">
        <v>425</v>
      </c>
      <c r="B67" s="5">
        <v>50.121934442079699</v>
      </c>
      <c r="C67" s="5">
        <v>57.711672123211642</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B7BE1-1A89-4AEF-A457-601CDAC81119}">
  <dimension ref="A3:F68"/>
  <sheetViews>
    <sheetView workbookViewId="0">
      <selection activeCell="I14" sqref="I14"/>
    </sheetView>
  </sheetViews>
  <sheetFormatPr defaultRowHeight="14.5" x14ac:dyDescent="0.35"/>
  <cols>
    <col min="1" max="1" width="27.6328125" bestFit="1" customWidth="1"/>
    <col min="2" max="2" width="15.1796875" bestFit="1" customWidth="1"/>
    <col min="3" max="3" width="7.6328125" style="9" bestFit="1" customWidth="1"/>
    <col min="4" max="4" width="3.81640625" style="9" bestFit="1" customWidth="1"/>
    <col min="5" max="5" width="6.81640625" style="9" bestFit="1" customWidth="1"/>
    <col min="6" max="6" width="10.81640625" style="9" bestFit="1" customWidth="1"/>
  </cols>
  <sheetData>
    <row r="3" spans="1:6" x14ac:dyDescent="0.35">
      <c r="A3" s="3" t="s">
        <v>448</v>
      </c>
      <c r="B3" s="3" t="s">
        <v>428</v>
      </c>
    </row>
    <row r="4" spans="1:6" x14ac:dyDescent="0.35">
      <c r="A4" s="3" t="s">
        <v>424</v>
      </c>
      <c r="B4" t="s">
        <v>53</v>
      </c>
      <c r="C4" s="9" t="s">
        <v>61</v>
      </c>
      <c r="D4" s="9" t="s">
        <v>52</v>
      </c>
      <c r="E4" s="9" t="s">
        <v>429</v>
      </c>
      <c r="F4" s="9" t="s">
        <v>425</v>
      </c>
    </row>
    <row r="5" spans="1:6" x14ac:dyDescent="0.35">
      <c r="A5" s="4" t="s">
        <v>137</v>
      </c>
      <c r="B5" s="5"/>
      <c r="C5" s="28"/>
      <c r="D5" s="28">
        <v>3</v>
      </c>
      <c r="E5" s="28"/>
      <c r="F5" s="28">
        <v>3</v>
      </c>
    </row>
    <row r="6" spans="1:6" x14ac:dyDescent="0.35">
      <c r="A6" s="13">
        <v>5</v>
      </c>
      <c r="B6" s="5"/>
      <c r="C6" s="28"/>
      <c r="D6" s="28">
        <v>3</v>
      </c>
      <c r="E6" s="28"/>
      <c r="F6" s="28">
        <v>3</v>
      </c>
    </row>
    <row r="7" spans="1:6" x14ac:dyDescent="0.35">
      <c r="A7" s="13" t="s">
        <v>242</v>
      </c>
      <c r="B7" s="5"/>
      <c r="C7" s="28"/>
      <c r="D7" s="28"/>
      <c r="E7" s="28"/>
      <c r="F7" s="28"/>
    </row>
    <row r="8" spans="1:6" x14ac:dyDescent="0.35">
      <c r="A8" s="4" t="s">
        <v>343</v>
      </c>
      <c r="B8" s="5"/>
      <c r="C8" s="28"/>
      <c r="D8" s="28"/>
      <c r="E8" s="28"/>
      <c r="F8" s="28"/>
    </row>
    <row r="9" spans="1:6" x14ac:dyDescent="0.35">
      <c r="A9" s="13" t="s">
        <v>344</v>
      </c>
      <c r="B9" s="5"/>
      <c r="C9" s="28"/>
      <c r="D9" s="28"/>
      <c r="E9" s="28"/>
      <c r="F9" s="28"/>
    </row>
    <row r="10" spans="1:6" x14ac:dyDescent="0.35">
      <c r="A10" s="4" t="s">
        <v>155</v>
      </c>
      <c r="B10" s="5">
        <v>3</v>
      </c>
      <c r="C10" s="28"/>
      <c r="D10" s="28">
        <v>11</v>
      </c>
      <c r="E10" s="28"/>
      <c r="F10" s="28">
        <v>14</v>
      </c>
    </row>
    <row r="11" spans="1:6" x14ac:dyDescent="0.35">
      <c r="A11" s="13">
        <v>5.2</v>
      </c>
      <c r="B11" s="5"/>
      <c r="C11" s="28"/>
      <c r="D11" s="28">
        <v>3</v>
      </c>
      <c r="E11" s="28"/>
      <c r="F11" s="28">
        <v>3</v>
      </c>
    </row>
    <row r="12" spans="1:6" x14ac:dyDescent="0.35">
      <c r="A12" s="13">
        <v>7.31</v>
      </c>
      <c r="B12" s="5"/>
      <c r="C12" s="28"/>
      <c r="D12" s="28">
        <v>3</v>
      </c>
      <c r="E12" s="28"/>
      <c r="F12" s="28">
        <v>3</v>
      </c>
    </row>
    <row r="13" spans="1:6" x14ac:dyDescent="0.35">
      <c r="A13" s="13" t="s">
        <v>325</v>
      </c>
      <c r="B13" s="5">
        <v>3</v>
      </c>
      <c r="C13" s="28"/>
      <c r="D13" s="28"/>
      <c r="E13" s="28"/>
      <c r="F13" s="28">
        <v>3</v>
      </c>
    </row>
    <row r="14" spans="1:6" x14ac:dyDescent="0.35">
      <c r="A14" s="13" t="s">
        <v>307</v>
      </c>
      <c r="B14" s="5"/>
      <c r="C14" s="28"/>
      <c r="D14" s="28">
        <v>3</v>
      </c>
      <c r="E14" s="28"/>
      <c r="F14" s="28">
        <v>3</v>
      </c>
    </row>
    <row r="15" spans="1:6" x14ac:dyDescent="0.35">
      <c r="A15" s="13" t="s">
        <v>429</v>
      </c>
      <c r="B15" s="5"/>
      <c r="C15" s="28"/>
      <c r="D15" s="28">
        <v>2</v>
      </c>
      <c r="E15" s="28"/>
      <c r="F15" s="28">
        <v>2</v>
      </c>
    </row>
    <row r="16" spans="1:6" x14ac:dyDescent="0.35">
      <c r="A16" s="4" t="s">
        <v>243</v>
      </c>
      <c r="B16" s="5"/>
      <c r="C16" s="28"/>
      <c r="D16" s="28">
        <v>3</v>
      </c>
      <c r="E16" s="28"/>
      <c r="F16" s="28">
        <v>3</v>
      </c>
    </row>
    <row r="17" spans="1:6" x14ac:dyDescent="0.35">
      <c r="A17" s="15">
        <v>44337</v>
      </c>
      <c r="B17" s="5"/>
      <c r="C17" s="28"/>
      <c r="D17" s="28">
        <v>1</v>
      </c>
      <c r="E17" s="28"/>
      <c r="F17" s="28">
        <v>1</v>
      </c>
    </row>
    <row r="18" spans="1:6" x14ac:dyDescent="0.35">
      <c r="A18" s="15">
        <v>44702</v>
      </c>
      <c r="B18" s="5"/>
      <c r="C18" s="28"/>
      <c r="D18" s="28">
        <v>1</v>
      </c>
      <c r="E18" s="28"/>
      <c r="F18" s="28">
        <v>1</v>
      </c>
    </row>
    <row r="19" spans="1:6" x14ac:dyDescent="0.35">
      <c r="A19" s="15">
        <v>44886</v>
      </c>
      <c r="B19" s="5"/>
      <c r="C19" s="28"/>
      <c r="D19" s="28">
        <v>1</v>
      </c>
      <c r="E19" s="28"/>
      <c r="F19" s="28">
        <v>1</v>
      </c>
    </row>
    <row r="20" spans="1:6" x14ac:dyDescent="0.35">
      <c r="A20" s="4" t="s">
        <v>223</v>
      </c>
      <c r="B20" s="5"/>
      <c r="C20" s="28"/>
      <c r="D20" s="28">
        <v>9</v>
      </c>
      <c r="E20" s="28"/>
      <c r="F20" s="28">
        <v>9</v>
      </c>
    </row>
    <row r="21" spans="1:6" x14ac:dyDescent="0.35">
      <c r="A21" s="13">
        <v>7.1809070000000004</v>
      </c>
      <c r="B21" s="5"/>
      <c r="C21" s="28"/>
      <c r="D21" s="28">
        <v>3</v>
      </c>
      <c r="E21" s="28"/>
      <c r="F21" s="28">
        <v>3</v>
      </c>
    </row>
    <row r="22" spans="1:6" x14ac:dyDescent="0.35">
      <c r="A22" s="13">
        <v>10</v>
      </c>
      <c r="B22" s="5"/>
      <c r="C22" s="28"/>
      <c r="D22" s="28">
        <v>3</v>
      </c>
      <c r="E22" s="28"/>
      <c r="F22" s="28">
        <v>3</v>
      </c>
    </row>
    <row r="23" spans="1:6" x14ac:dyDescent="0.35">
      <c r="A23" s="13">
        <v>11</v>
      </c>
      <c r="B23" s="5"/>
      <c r="C23" s="28"/>
      <c r="D23" s="28"/>
      <c r="E23" s="28"/>
      <c r="F23" s="28"/>
    </row>
    <row r="24" spans="1:6" x14ac:dyDescent="0.35">
      <c r="A24" s="13">
        <v>12</v>
      </c>
      <c r="B24" s="5"/>
      <c r="C24" s="28"/>
      <c r="D24" s="28">
        <v>3</v>
      </c>
      <c r="E24" s="28"/>
      <c r="F24" s="28">
        <v>3</v>
      </c>
    </row>
    <row r="25" spans="1:6" x14ac:dyDescent="0.35">
      <c r="A25" s="4" t="s">
        <v>50</v>
      </c>
      <c r="B25" s="5"/>
      <c r="C25" s="28">
        <v>3</v>
      </c>
      <c r="D25" s="28">
        <v>19</v>
      </c>
      <c r="E25" s="28"/>
      <c r="F25" s="28">
        <v>22</v>
      </c>
    </row>
    <row r="26" spans="1:6" x14ac:dyDescent="0.35">
      <c r="A26" s="13">
        <v>12.6</v>
      </c>
      <c r="B26" s="5"/>
      <c r="C26" s="28"/>
      <c r="D26" s="28">
        <v>3</v>
      </c>
      <c r="E26" s="28"/>
      <c r="F26" s="28">
        <v>3</v>
      </c>
    </row>
    <row r="27" spans="1:6" x14ac:dyDescent="0.35">
      <c r="A27" s="13">
        <v>12.7</v>
      </c>
      <c r="B27" s="5"/>
      <c r="C27" s="28"/>
      <c r="D27" s="28">
        <v>2</v>
      </c>
      <c r="E27" s="28"/>
      <c r="F27" s="28">
        <v>2</v>
      </c>
    </row>
    <row r="28" spans="1:6" x14ac:dyDescent="0.35">
      <c r="A28" s="13">
        <v>12.8</v>
      </c>
      <c r="B28" s="5"/>
      <c r="C28" s="28"/>
      <c r="D28" s="28">
        <v>3</v>
      </c>
      <c r="E28" s="28"/>
      <c r="F28" s="28">
        <v>3</v>
      </c>
    </row>
    <row r="29" spans="1:6" x14ac:dyDescent="0.35">
      <c r="A29" s="13">
        <v>12.9</v>
      </c>
      <c r="B29" s="5"/>
      <c r="C29" s="28"/>
      <c r="D29" s="28">
        <v>8</v>
      </c>
      <c r="E29" s="28"/>
      <c r="F29" s="28">
        <v>8</v>
      </c>
    </row>
    <row r="30" spans="1:6" x14ac:dyDescent="0.35">
      <c r="A30" s="13">
        <v>13.1</v>
      </c>
      <c r="B30" s="5"/>
      <c r="C30" s="28"/>
      <c r="D30" s="28">
        <v>3</v>
      </c>
      <c r="E30" s="28"/>
      <c r="F30" s="28">
        <v>3</v>
      </c>
    </row>
    <row r="31" spans="1:6" x14ac:dyDescent="0.35">
      <c r="A31" s="13" t="s">
        <v>113</v>
      </c>
      <c r="B31" s="5"/>
      <c r="C31" s="28"/>
      <c r="D31" s="28"/>
      <c r="E31" s="28"/>
      <c r="F31" s="28"/>
    </row>
    <row r="32" spans="1:6" x14ac:dyDescent="0.35">
      <c r="A32" s="13" t="s">
        <v>422</v>
      </c>
      <c r="B32" s="5"/>
      <c r="C32" s="28">
        <v>2</v>
      </c>
      <c r="D32" s="28"/>
      <c r="E32" s="28"/>
      <c r="F32" s="28">
        <v>2</v>
      </c>
    </row>
    <row r="33" spans="1:6" x14ac:dyDescent="0.35">
      <c r="A33" s="13" t="s">
        <v>51</v>
      </c>
      <c r="B33" s="5"/>
      <c r="C33" s="28">
        <v>1</v>
      </c>
      <c r="D33" s="28"/>
      <c r="E33" s="28"/>
      <c r="F33" s="28">
        <v>1</v>
      </c>
    </row>
    <row r="34" spans="1:6" x14ac:dyDescent="0.35">
      <c r="A34" s="4" t="s">
        <v>122</v>
      </c>
      <c r="B34" s="5"/>
      <c r="C34" s="28"/>
      <c r="D34" s="28">
        <v>15</v>
      </c>
      <c r="E34" s="28"/>
      <c r="F34" s="28">
        <v>15</v>
      </c>
    </row>
    <row r="35" spans="1:6" x14ac:dyDescent="0.35">
      <c r="A35" s="13">
        <v>6</v>
      </c>
      <c r="B35" s="5"/>
      <c r="C35" s="28"/>
      <c r="D35" s="28">
        <v>6</v>
      </c>
      <c r="E35" s="28"/>
      <c r="F35" s="28">
        <v>6</v>
      </c>
    </row>
    <row r="36" spans="1:6" x14ac:dyDescent="0.35">
      <c r="A36" s="13">
        <v>7</v>
      </c>
      <c r="B36" s="5"/>
      <c r="C36" s="28"/>
      <c r="D36" s="28">
        <v>3</v>
      </c>
      <c r="E36" s="28"/>
      <c r="F36" s="28">
        <v>3</v>
      </c>
    </row>
    <row r="37" spans="1:6" x14ac:dyDescent="0.35">
      <c r="A37" s="13">
        <v>7.1</v>
      </c>
      <c r="B37" s="5"/>
      <c r="C37" s="28"/>
      <c r="D37" s="28">
        <v>3</v>
      </c>
      <c r="E37" s="28"/>
      <c r="F37" s="28">
        <v>3</v>
      </c>
    </row>
    <row r="38" spans="1:6" x14ac:dyDescent="0.35">
      <c r="A38" s="13" t="s">
        <v>355</v>
      </c>
      <c r="B38" s="5"/>
      <c r="C38" s="28"/>
      <c r="D38" s="28">
        <v>3</v>
      </c>
      <c r="E38" s="28"/>
      <c r="F38" s="28">
        <v>3</v>
      </c>
    </row>
    <row r="39" spans="1:6" x14ac:dyDescent="0.35">
      <c r="A39" s="4" t="s">
        <v>145</v>
      </c>
      <c r="B39" s="5"/>
      <c r="C39" s="28"/>
      <c r="D39" s="28">
        <v>7</v>
      </c>
      <c r="E39" s="28"/>
      <c r="F39" s="28">
        <v>7</v>
      </c>
    </row>
    <row r="40" spans="1:6" x14ac:dyDescent="0.35">
      <c r="A40" s="13">
        <v>3.7</v>
      </c>
      <c r="B40" s="5"/>
      <c r="C40" s="28"/>
      <c r="D40" s="28">
        <v>3</v>
      </c>
      <c r="E40" s="28"/>
      <c r="F40" s="28">
        <v>3</v>
      </c>
    </row>
    <row r="41" spans="1:6" x14ac:dyDescent="0.35">
      <c r="A41" s="13" t="s">
        <v>230</v>
      </c>
      <c r="B41" s="5"/>
      <c r="C41" s="28"/>
      <c r="D41" s="28">
        <v>4</v>
      </c>
      <c r="E41" s="28"/>
      <c r="F41" s="28">
        <v>4</v>
      </c>
    </row>
    <row r="42" spans="1:6" x14ac:dyDescent="0.35">
      <c r="A42" s="13" t="s">
        <v>429</v>
      </c>
      <c r="B42" s="5"/>
      <c r="C42" s="28"/>
      <c r="D42" s="28"/>
      <c r="E42" s="28"/>
      <c r="F42" s="28"/>
    </row>
    <row r="43" spans="1:6" x14ac:dyDescent="0.35">
      <c r="A43" s="4" t="s">
        <v>88</v>
      </c>
      <c r="B43" s="5"/>
      <c r="C43" s="28"/>
      <c r="D43" s="28">
        <v>4</v>
      </c>
      <c r="E43" s="28"/>
      <c r="F43" s="28">
        <v>4</v>
      </c>
    </row>
    <row r="44" spans="1:6" x14ac:dyDescent="0.35">
      <c r="A44" s="13">
        <v>8</v>
      </c>
      <c r="B44" s="5"/>
      <c r="C44" s="28"/>
      <c r="D44" s="28"/>
      <c r="E44" s="28"/>
      <c r="F44" s="28"/>
    </row>
    <row r="45" spans="1:6" x14ac:dyDescent="0.35">
      <c r="A45" s="13">
        <v>10.1</v>
      </c>
      <c r="B45" s="5"/>
      <c r="C45" s="28"/>
      <c r="D45" s="28">
        <v>1</v>
      </c>
      <c r="E45" s="28"/>
      <c r="F45" s="28">
        <v>1</v>
      </c>
    </row>
    <row r="46" spans="1:6" x14ac:dyDescent="0.35">
      <c r="A46" s="13" t="s">
        <v>423</v>
      </c>
      <c r="B46" s="5"/>
      <c r="C46" s="28"/>
      <c r="D46" s="28">
        <v>2</v>
      </c>
      <c r="E46" s="28"/>
      <c r="F46" s="28">
        <v>2</v>
      </c>
    </row>
    <row r="47" spans="1:6" x14ac:dyDescent="0.35">
      <c r="A47" s="13" t="s">
        <v>185</v>
      </c>
      <c r="B47" s="5"/>
      <c r="C47" s="28"/>
      <c r="D47" s="28">
        <v>1</v>
      </c>
      <c r="E47" s="28"/>
      <c r="F47" s="28">
        <v>1</v>
      </c>
    </row>
    <row r="48" spans="1:6" x14ac:dyDescent="0.35">
      <c r="A48" s="13" t="s">
        <v>429</v>
      </c>
      <c r="B48" s="5"/>
      <c r="C48" s="28"/>
      <c r="D48" s="28"/>
      <c r="E48" s="28"/>
      <c r="F48" s="28"/>
    </row>
    <row r="49" spans="1:6" x14ac:dyDescent="0.35">
      <c r="A49" s="4" t="s">
        <v>79</v>
      </c>
      <c r="B49" s="5"/>
      <c r="C49" s="28">
        <v>8</v>
      </c>
      <c r="D49" s="28">
        <v>52</v>
      </c>
      <c r="E49" s="28"/>
      <c r="F49" s="28">
        <v>60</v>
      </c>
    </row>
    <row r="50" spans="1:6" x14ac:dyDescent="0.35">
      <c r="A50" s="13">
        <v>9</v>
      </c>
      <c r="B50" s="5"/>
      <c r="C50" s="28">
        <v>2</v>
      </c>
      <c r="D50" s="28">
        <v>1</v>
      </c>
      <c r="E50" s="28"/>
      <c r="F50" s="28">
        <v>3</v>
      </c>
    </row>
    <row r="51" spans="1:6" x14ac:dyDescent="0.35">
      <c r="A51" s="13">
        <v>9.4160000000000004</v>
      </c>
      <c r="B51" s="5"/>
      <c r="C51" s="28"/>
      <c r="D51" s="28">
        <v>2</v>
      </c>
      <c r="E51" s="28"/>
      <c r="F51" s="28">
        <v>2</v>
      </c>
    </row>
    <row r="52" spans="1:6" x14ac:dyDescent="0.35">
      <c r="A52" s="13">
        <v>10.07</v>
      </c>
      <c r="B52" s="5"/>
      <c r="C52" s="28"/>
      <c r="D52" s="28">
        <v>3</v>
      </c>
      <c r="E52" s="28"/>
      <c r="F52" s="28">
        <v>3</v>
      </c>
    </row>
    <row r="53" spans="1:6" x14ac:dyDescent="0.35">
      <c r="A53" s="13">
        <v>10.08</v>
      </c>
      <c r="B53" s="5"/>
      <c r="C53" s="28"/>
      <c r="D53" s="28">
        <v>3</v>
      </c>
      <c r="E53" s="28"/>
      <c r="F53" s="28">
        <v>3</v>
      </c>
    </row>
    <row r="54" spans="1:6" x14ac:dyDescent="0.35">
      <c r="A54" s="13">
        <v>10.5</v>
      </c>
      <c r="B54" s="5"/>
      <c r="C54" s="28"/>
      <c r="D54" s="28">
        <v>4</v>
      </c>
      <c r="E54" s="28"/>
      <c r="F54" s="28">
        <v>4</v>
      </c>
    </row>
    <row r="55" spans="1:6" x14ac:dyDescent="0.35">
      <c r="A55" s="13">
        <v>10.7</v>
      </c>
      <c r="B55" s="5"/>
      <c r="C55" s="28"/>
      <c r="D55" s="28">
        <v>3</v>
      </c>
      <c r="E55" s="28"/>
      <c r="F55" s="28">
        <v>3</v>
      </c>
    </row>
    <row r="56" spans="1:6" x14ac:dyDescent="0.35">
      <c r="A56" s="13">
        <v>11</v>
      </c>
      <c r="B56" s="5"/>
      <c r="C56" s="28">
        <v>6</v>
      </c>
      <c r="D56" s="28">
        <v>5</v>
      </c>
      <c r="E56" s="28"/>
      <c r="F56" s="28">
        <v>11</v>
      </c>
    </row>
    <row r="57" spans="1:6" x14ac:dyDescent="0.35">
      <c r="A57" s="13">
        <v>11.2</v>
      </c>
      <c r="B57" s="5"/>
      <c r="C57" s="28"/>
      <c r="D57" s="28"/>
      <c r="E57" s="28"/>
      <c r="F57" s="28"/>
    </row>
    <row r="58" spans="1:6" x14ac:dyDescent="0.35">
      <c r="A58" s="13">
        <v>11.6</v>
      </c>
      <c r="B58" s="5"/>
      <c r="C58" s="28"/>
      <c r="D58" s="28">
        <v>3</v>
      </c>
      <c r="E58" s="28"/>
      <c r="F58" s="28">
        <v>3</v>
      </c>
    </row>
    <row r="59" spans="1:6" x14ac:dyDescent="0.35">
      <c r="A59" s="13">
        <v>12</v>
      </c>
      <c r="B59" s="5"/>
      <c r="C59" s="28"/>
      <c r="D59" s="28">
        <v>7</v>
      </c>
      <c r="E59" s="28"/>
      <c r="F59" s="28">
        <v>7</v>
      </c>
    </row>
    <row r="60" spans="1:6" x14ac:dyDescent="0.35">
      <c r="A60" s="13">
        <v>12.1</v>
      </c>
      <c r="B60" s="5"/>
      <c r="C60" s="28"/>
      <c r="D60" s="28">
        <v>9</v>
      </c>
      <c r="E60" s="28"/>
      <c r="F60" s="28">
        <v>9</v>
      </c>
    </row>
    <row r="61" spans="1:6" x14ac:dyDescent="0.35">
      <c r="A61" s="13" t="s">
        <v>98</v>
      </c>
      <c r="B61" s="5"/>
      <c r="C61" s="28"/>
      <c r="D61" s="28">
        <v>3</v>
      </c>
      <c r="E61" s="28"/>
      <c r="F61" s="28">
        <v>3</v>
      </c>
    </row>
    <row r="62" spans="1:6" x14ac:dyDescent="0.35">
      <c r="A62" s="13" t="s">
        <v>80</v>
      </c>
      <c r="B62" s="5"/>
      <c r="C62" s="28"/>
      <c r="D62" s="28">
        <v>3</v>
      </c>
      <c r="E62" s="28"/>
      <c r="F62" s="28">
        <v>3</v>
      </c>
    </row>
    <row r="63" spans="1:6" x14ac:dyDescent="0.35">
      <c r="A63" s="13" t="s">
        <v>151</v>
      </c>
      <c r="B63" s="5"/>
      <c r="C63" s="28"/>
      <c r="D63" s="28">
        <v>6</v>
      </c>
      <c r="E63" s="28"/>
      <c r="F63" s="28">
        <v>6</v>
      </c>
    </row>
    <row r="64" spans="1:6" x14ac:dyDescent="0.35">
      <c r="A64" s="4" t="s">
        <v>196</v>
      </c>
      <c r="B64" s="5"/>
      <c r="C64" s="28"/>
      <c r="D64" s="28">
        <v>3</v>
      </c>
      <c r="E64" s="28"/>
      <c r="F64" s="28">
        <v>3</v>
      </c>
    </row>
    <row r="65" spans="1:6" x14ac:dyDescent="0.35">
      <c r="A65" s="13" t="s">
        <v>263</v>
      </c>
      <c r="B65" s="5"/>
      <c r="C65" s="28"/>
      <c r="D65" s="28">
        <v>3</v>
      </c>
      <c r="E65" s="28"/>
      <c r="F65" s="28">
        <v>3</v>
      </c>
    </row>
    <row r="66" spans="1:6" x14ac:dyDescent="0.35">
      <c r="A66" s="4" t="s">
        <v>429</v>
      </c>
      <c r="B66" s="5"/>
      <c r="C66" s="28"/>
      <c r="D66" s="28"/>
      <c r="E66" s="28"/>
      <c r="F66" s="28"/>
    </row>
    <row r="67" spans="1:6" x14ac:dyDescent="0.35">
      <c r="A67" s="13" t="s">
        <v>429</v>
      </c>
      <c r="B67" s="5"/>
      <c r="C67" s="28"/>
      <c r="D67" s="28"/>
      <c r="E67" s="28"/>
      <c r="F67" s="28"/>
    </row>
    <row r="68" spans="1:6" x14ac:dyDescent="0.35">
      <c r="A68" s="4" t="s">
        <v>425</v>
      </c>
      <c r="B68" s="5">
        <v>3</v>
      </c>
      <c r="C68" s="28">
        <v>11</v>
      </c>
      <c r="D68" s="28">
        <v>126</v>
      </c>
      <c r="E68" s="28"/>
      <c r="F68" s="28">
        <v>140</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FD89E-6AD3-4328-BC69-7EEC5C442F5E}">
  <dimension ref="A3:C7"/>
  <sheetViews>
    <sheetView workbookViewId="0">
      <selection activeCell="C12" sqref="C12"/>
    </sheetView>
  </sheetViews>
  <sheetFormatPr defaultRowHeight="14.5" x14ac:dyDescent="0.35"/>
  <cols>
    <col min="1" max="1" width="12.81640625" bestFit="1" customWidth="1"/>
    <col min="2" max="2" width="25" bestFit="1" customWidth="1"/>
    <col min="3" max="3" width="25.453125" bestFit="1" customWidth="1"/>
    <col min="4" max="4" width="12" bestFit="1" customWidth="1"/>
    <col min="5" max="5" width="3.1796875" bestFit="1" customWidth="1"/>
    <col min="6" max="6" width="12" bestFit="1" customWidth="1"/>
    <col min="7" max="7" width="3.1796875" bestFit="1" customWidth="1"/>
    <col min="8" max="10" width="12" bestFit="1" customWidth="1"/>
    <col min="11" max="11" width="3.81640625" bestFit="1" customWidth="1"/>
    <col min="12" max="12" width="12" bestFit="1" customWidth="1"/>
    <col min="13" max="13" width="3.81640625" bestFit="1" customWidth="1"/>
    <col min="14" max="22" width="12" bestFit="1" customWidth="1"/>
    <col min="23" max="23" width="4.1796875" bestFit="1" customWidth="1"/>
    <col min="24" max="26" width="12" bestFit="1" customWidth="1"/>
    <col min="27" max="27" width="4" bestFit="1" customWidth="1"/>
    <col min="28" max="30" width="12" bestFit="1" customWidth="1"/>
    <col min="31" max="31" width="3.81640625" bestFit="1" customWidth="1"/>
    <col min="32" max="42" width="12" bestFit="1" customWidth="1"/>
    <col min="43" max="43" width="3.54296875" bestFit="1" customWidth="1"/>
    <col min="44" max="47" width="12" bestFit="1" customWidth="1"/>
    <col min="48" max="48" width="11" bestFit="1" customWidth="1"/>
    <col min="49" max="49" width="4" bestFit="1" customWidth="1"/>
    <col min="50" max="51" width="12" bestFit="1" customWidth="1"/>
    <col min="52" max="52" width="3.1796875" bestFit="1" customWidth="1"/>
    <col min="53" max="53" width="4.1796875" bestFit="1" customWidth="1"/>
    <col min="54" max="57" width="12" bestFit="1" customWidth="1"/>
    <col min="58" max="58" width="2.81640625" bestFit="1" customWidth="1"/>
    <col min="59" max="59" width="3.1796875" bestFit="1" customWidth="1"/>
    <col min="60" max="61" width="12" bestFit="1" customWidth="1"/>
    <col min="62" max="62" width="4.1796875" bestFit="1" customWidth="1"/>
    <col min="63" max="63" width="4" bestFit="1" customWidth="1"/>
    <col min="64" max="66" width="12" bestFit="1" customWidth="1"/>
    <col min="67" max="67" width="11" bestFit="1" customWidth="1"/>
    <col min="68" max="85" width="12" bestFit="1" customWidth="1"/>
    <col min="86" max="86" width="11" bestFit="1" customWidth="1"/>
    <col min="87" max="90" width="12" bestFit="1" customWidth="1"/>
    <col min="91" max="91" width="3" bestFit="1" customWidth="1"/>
    <col min="92" max="107" width="12" bestFit="1" customWidth="1"/>
    <col min="108" max="121" width="7" bestFit="1" customWidth="1"/>
    <col min="122" max="122" width="8" bestFit="1" customWidth="1"/>
    <col min="123" max="123" width="7.1796875" bestFit="1" customWidth="1"/>
    <col min="124" max="124" width="11" bestFit="1" customWidth="1"/>
  </cols>
  <sheetData>
    <row r="3" spans="1:3" x14ac:dyDescent="0.35">
      <c r="A3" s="12" t="s">
        <v>424</v>
      </c>
      <c r="B3" t="s">
        <v>432</v>
      </c>
      <c r="C3" t="s">
        <v>434</v>
      </c>
    </row>
    <row r="4" spans="1:3" x14ac:dyDescent="0.35">
      <c r="A4" s="4">
        <v>1</v>
      </c>
      <c r="B4" s="5">
        <v>44.326466666659101</v>
      </c>
      <c r="C4" s="5">
        <v>54.230565393906978</v>
      </c>
    </row>
    <row r="5" spans="1:3" x14ac:dyDescent="0.35">
      <c r="A5" s="4">
        <v>2</v>
      </c>
      <c r="B5" s="5">
        <v>51.679187587630423</v>
      </c>
      <c r="C5" s="5">
        <v>59.079330405217377</v>
      </c>
    </row>
    <row r="6" spans="1:3" x14ac:dyDescent="0.35">
      <c r="A6" s="4">
        <v>3</v>
      </c>
      <c r="B6" s="5">
        <v>53.94207897172916</v>
      </c>
      <c r="C6" s="5">
        <v>59.519491047958319</v>
      </c>
    </row>
    <row r="7" spans="1:3" x14ac:dyDescent="0.35">
      <c r="A7" s="4" t="s">
        <v>425</v>
      </c>
      <c r="B7" s="5">
        <v>50.121934442079713</v>
      </c>
      <c r="C7" s="5">
        <v>57.711672123211663</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E818E-77B5-4D50-9B58-B76989419888}">
  <dimension ref="A3:I69"/>
  <sheetViews>
    <sheetView topLeftCell="H1" workbookViewId="0">
      <selection activeCell="P27" sqref="P27"/>
    </sheetView>
  </sheetViews>
  <sheetFormatPr defaultRowHeight="14.5" x14ac:dyDescent="0.35"/>
  <cols>
    <col min="1" max="1" width="20.453125" bestFit="1" customWidth="1"/>
    <col min="2" max="2" width="22.453125" bestFit="1" customWidth="1"/>
    <col min="3" max="3" width="20.90625" bestFit="1" customWidth="1"/>
    <col min="4" max="4" width="22.453125" bestFit="1" customWidth="1"/>
    <col min="5" max="5" width="20.90625" bestFit="1" customWidth="1"/>
    <col min="6" max="6" width="22.453125" bestFit="1" customWidth="1"/>
    <col min="7" max="7" width="20.90625" style="42" bestFit="1" customWidth="1"/>
    <col min="8" max="8" width="27.1796875" bestFit="1" customWidth="1"/>
    <col min="9" max="9" width="25.81640625" bestFit="1" customWidth="1"/>
  </cols>
  <sheetData>
    <row r="3" spans="1:9" x14ac:dyDescent="0.35">
      <c r="B3" s="3" t="s">
        <v>428</v>
      </c>
    </row>
    <row r="4" spans="1:9" x14ac:dyDescent="0.35">
      <c r="B4">
        <v>1</v>
      </c>
      <c r="D4">
        <v>2</v>
      </c>
      <c r="F4">
        <v>3</v>
      </c>
      <c r="H4" t="s">
        <v>445</v>
      </c>
      <c r="I4" t="s">
        <v>446</v>
      </c>
    </row>
    <row r="5" spans="1:9" x14ac:dyDescent="0.35">
      <c r="A5" s="3" t="s">
        <v>424</v>
      </c>
      <c r="B5" t="s">
        <v>433</v>
      </c>
      <c r="C5" t="s">
        <v>447</v>
      </c>
      <c r="D5" t="s">
        <v>433</v>
      </c>
      <c r="E5" t="s">
        <v>447</v>
      </c>
      <c r="F5" t="s">
        <v>433</v>
      </c>
      <c r="G5" s="42" t="s">
        <v>447</v>
      </c>
    </row>
    <row r="6" spans="1:9" x14ac:dyDescent="0.35">
      <c r="A6" s="4" t="s">
        <v>137</v>
      </c>
      <c r="B6" s="5">
        <v>1</v>
      </c>
      <c r="C6" s="5">
        <v>50.630443759999999</v>
      </c>
      <c r="D6" s="5">
        <v>2</v>
      </c>
      <c r="E6" s="5">
        <v>130.66581657</v>
      </c>
      <c r="F6" s="5">
        <v>2</v>
      </c>
      <c r="G6" s="42">
        <v>102.93600911</v>
      </c>
      <c r="H6" s="5">
        <v>5</v>
      </c>
      <c r="I6" s="5">
        <v>284.23226943999998</v>
      </c>
    </row>
    <row r="7" spans="1:9" x14ac:dyDescent="0.35">
      <c r="A7" s="13">
        <v>5</v>
      </c>
      <c r="B7" s="5">
        <v>1</v>
      </c>
      <c r="C7" s="5">
        <v>50.630443759999999</v>
      </c>
      <c r="D7" s="5">
        <v>1</v>
      </c>
      <c r="E7" s="5">
        <v>74.487796329999995</v>
      </c>
      <c r="F7" s="5">
        <v>1</v>
      </c>
      <c r="G7" s="42">
        <v>53.250240869999999</v>
      </c>
      <c r="H7" s="5">
        <v>3</v>
      </c>
      <c r="I7" s="5">
        <v>178.36848096</v>
      </c>
    </row>
    <row r="8" spans="1:9" x14ac:dyDescent="0.35">
      <c r="A8" s="13" t="s">
        <v>242</v>
      </c>
      <c r="B8" s="5"/>
      <c r="C8" s="5"/>
      <c r="D8" s="5">
        <v>1</v>
      </c>
      <c r="E8" s="5">
        <v>56.178020240000002</v>
      </c>
      <c r="F8" s="5">
        <v>1</v>
      </c>
      <c r="G8" s="42">
        <v>49.685768240000002</v>
      </c>
      <c r="H8" s="5">
        <v>2</v>
      </c>
      <c r="I8" s="5">
        <v>105.86378848000001</v>
      </c>
    </row>
    <row r="9" spans="1:9" x14ac:dyDescent="0.35">
      <c r="A9" s="4" t="s">
        <v>343</v>
      </c>
      <c r="B9" s="5">
        <v>1</v>
      </c>
      <c r="C9" s="5">
        <v>27.452330280000002</v>
      </c>
      <c r="D9" s="5">
        <v>1</v>
      </c>
      <c r="E9" s="5">
        <v>25.670722139999999</v>
      </c>
      <c r="F9" s="5">
        <v>1</v>
      </c>
      <c r="G9" s="42">
        <v>44.32922027</v>
      </c>
      <c r="H9" s="5">
        <v>3</v>
      </c>
      <c r="I9" s="5">
        <v>97.452272690000001</v>
      </c>
    </row>
    <row r="10" spans="1:9" x14ac:dyDescent="0.35">
      <c r="A10" s="13" t="s">
        <v>344</v>
      </c>
      <c r="B10" s="5">
        <v>1</v>
      </c>
      <c r="C10" s="5">
        <v>27.452330280000002</v>
      </c>
      <c r="D10" s="5">
        <v>1</v>
      </c>
      <c r="E10" s="5">
        <v>25.670722139999999</v>
      </c>
      <c r="F10" s="5">
        <v>1</v>
      </c>
      <c r="G10" s="42">
        <v>44.32922027</v>
      </c>
      <c r="H10" s="5">
        <v>3</v>
      </c>
      <c r="I10" s="5">
        <v>97.452272690000001</v>
      </c>
    </row>
    <row r="11" spans="1:9" x14ac:dyDescent="0.35">
      <c r="A11" s="4" t="s">
        <v>155</v>
      </c>
      <c r="B11" s="5">
        <v>4</v>
      </c>
      <c r="C11" s="5">
        <v>161.22378557600001</v>
      </c>
      <c r="D11" s="5">
        <v>5</v>
      </c>
      <c r="E11" s="5">
        <v>274.916811</v>
      </c>
      <c r="F11" s="5">
        <v>5</v>
      </c>
      <c r="G11" s="42">
        <v>291.29178095999998</v>
      </c>
      <c r="H11" s="5">
        <v>14</v>
      </c>
      <c r="I11" s="5">
        <v>727.43237753599999</v>
      </c>
    </row>
    <row r="12" spans="1:9" x14ac:dyDescent="0.35">
      <c r="A12" s="13">
        <v>5.2</v>
      </c>
      <c r="B12" s="5">
        <v>1</v>
      </c>
      <c r="C12" s="5">
        <v>98.663025540000007</v>
      </c>
      <c r="D12" s="5">
        <v>1</v>
      </c>
      <c r="E12" s="5">
        <v>80.244823539999999</v>
      </c>
      <c r="F12" s="5">
        <v>1</v>
      </c>
      <c r="G12" s="42">
        <v>69.927748489999999</v>
      </c>
      <c r="H12" s="5">
        <v>3</v>
      </c>
      <c r="I12" s="5">
        <v>248.83559757</v>
      </c>
    </row>
    <row r="13" spans="1:9" x14ac:dyDescent="0.35">
      <c r="A13" s="13">
        <v>7.31</v>
      </c>
      <c r="B13" s="5">
        <v>1</v>
      </c>
      <c r="C13" s="5">
        <v>1.2920935760000001</v>
      </c>
      <c r="D13" s="5"/>
      <c r="E13" s="5"/>
      <c r="F13" s="5">
        <v>1</v>
      </c>
      <c r="G13" s="42">
        <v>72.964449540000004</v>
      </c>
      <c r="H13" s="5">
        <v>2</v>
      </c>
      <c r="I13" s="5">
        <v>74.256543116000003</v>
      </c>
    </row>
    <row r="14" spans="1:9" x14ac:dyDescent="0.35">
      <c r="A14" s="13" t="s">
        <v>325</v>
      </c>
      <c r="B14" s="5"/>
      <c r="C14" s="5"/>
      <c r="D14" s="5">
        <v>1</v>
      </c>
      <c r="E14" s="5">
        <v>93.753868240000003</v>
      </c>
      <c r="F14" s="5">
        <v>1</v>
      </c>
      <c r="G14" s="42">
        <v>93.396201349999998</v>
      </c>
      <c r="H14" s="5">
        <v>2</v>
      </c>
      <c r="I14" s="5">
        <v>187.15006958999999</v>
      </c>
    </row>
    <row r="15" spans="1:9" x14ac:dyDescent="0.35">
      <c r="A15" s="13" t="s">
        <v>307</v>
      </c>
      <c r="B15" s="5">
        <v>1</v>
      </c>
      <c r="C15" s="5">
        <v>0</v>
      </c>
      <c r="D15" s="5">
        <v>1</v>
      </c>
      <c r="E15" s="5">
        <v>0</v>
      </c>
      <c r="F15" s="5">
        <v>1</v>
      </c>
      <c r="G15" s="42">
        <v>0</v>
      </c>
      <c r="H15" s="5">
        <v>3</v>
      </c>
      <c r="I15" s="5">
        <v>0</v>
      </c>
    </row>
    <row r="16" spans="1:9" x14ac:dyDescent="0.35">
      <c r="A16" s="13" t="s">
        <v>429</v>
      </c>
      <c r="B16" s="5">
        <v>1</v>
      </c>
      <c r="C16" s="5">
        <v>61.268666459999999</v>
      </c>
      <c r="D16" s="5">
        <v>2</v>
      </c>
      <c r="E16" s="5">
        <v>100.91811921999999</v>
      </c>
      <c r="F16" s="5">
        <v>1</v>
      </c>
      <c r="G16" s="42">
        <v>55.003381580000003</v>
      </c>
      <c r="H16" s="5">
        <v>4</v>
      </c>
      <c r="I16" s="5">
        <v>217.19016725999998</v>
      </c>
    </row>
    <row r="17" spans="1:9" x14ac:dyDescent="0.35">
      <c r="A17" s="4" t="s">
        <v>243</v>
      </c>
      <c r="B17" s="5">
        <v>1</v>
      </c>
      <c r="C17" s="5">
        <v>48.180599180000002</v>
      </c>
      <c r="D17" s="5">
        <v>1</v>
      </c>
      <c r="E17" s="5">
        <v>35.965894949999999</v>
      </c>
      <c r="F17" s="5">
        <v>1</v>
      </c>
      <c r="G17" s="42">
        <v>25.365092870000002</v>
      </c>
      <c r="H17" s="5">
        <v>3</v>
      </c>
      <c r="I17" s="5">
        <v>109.51158700000001</v>
      </c>
    </row>
    <row r="18" spans="1:9" x14ac:dyDescent="0.35">
      <c r="A18" s="15">
        <v>44337</v>
      </c>
      <c r="B18" s="5">
        <v>1</v>
      </c>
      <c r="C18" s="5">
        <v>48.180599180000002</v>
      </c>
      <c r="D18" s="5"/>
      <c r="E18" s="5"/>
      <c r="F18" s="5"/>
      <c r="H18" s="5">
        <v>1</v>
      </c>
      <c r="I18" s="5">
        <v>48.180599180000002</v>
      </c>
    </row>
    <row r="19" spans="1:9" x14ac:dyDescent="0.35">
      <c r="A19" s="15">
        <v>44702</v>
      </c>
      <c r="B19" s="5"/>
      <c r="C19" s="5"/>
      <c r="D19" s="5">
        <v>1</v>
      </c>
      <c r="E19" s="5">
        <v>35.965894949999999</v>
      </c>
      <c r="F19" s="5"/>
      <c r="H19" s="5">
        <v>1</v>
      </c>
      <c r="I19" s="5">
        <v>35.965894949999999</v>
      </c>
    </row>
    <row r="20" spans="1:9" x14ac:dyDescent="0.35">
      <c r="A20" s="15">
        <v>44886</v>
      </c>
      <c r="B20" s="5"/>
      <c r="C20" s="5"/>
      <c r="D20" s="5"/>
      <c r="E20" s="5"/>
      <c r="F20" s="5">
        <v>1</v>
      </c>
      <c r="G20" s="42">
        <v>25.365092870000002</v>
      </c>
      <c r="H20" s="5">
        <v>1</v>
      </c>
      <c r="I20" s="5">
        <v>25.365092870000002</v>
      </c>
    </row>
    <row r="21" spans="1:9" x14ac:dyDescent="0.35">
      <c r="A21" s="4" t="s">
        <v>223</v>
      </c>
      <c r="B21" s="5">
        <v>4</v>
      </c>
      <c r="C21" s="5">
        <v>115.42519114200002</v>
      </c>
      <c r="D21" s="5">
        <v>5</v>
      </c>
      <c r="E21" s="5">
        <v>195.54484455100004</v>
      </c>
      <c r="F21" s="5">
        <v>5</v>
      </c>
      <c r="G21" s="42">
        <v>249.65287673399999</v>
      </c>
      <c r="H21" s="5">
        <v>14</v>
      </c>
      <c r="I21" s="5">
        <v>560.62291242700007</v>
      </c>
    </row>
    <row r="22" spans="1:9" x14ac:dyDescent="0.35">
      <c r="A22" s="13">
        <v>7.1809070000000004</v>
      </c>
      <c r="B22" s="5">
        <v>1</v>
      </c>
      <c r="C22" s="5">
        <v>59.000493179999999</v>
      </c>
      <c r="D22" s="5">
        <v>1</v>
      </c>
      <c r="E22" s="5">
        <v>90.025316459999999</v>
      </c>
      <c r="F22" s="5">
        <v>1</v>
      </c>
      <c r="G22" s="42">
        <v>95.278396439999995</v>
      </c>
      <c r="H22" s="5">
        <v>3</v>
      </c>
      <c r="I22" s="5">
        <v>244.30420608</v>
      </c>
    </row>
    <row r="23" spans="1:9" x14ac:dyDescent="0.35">
      <c r="A23" s="13">
        <v>10</v>
      </c>
      <c r="B23" s="5">
        <v>1</v>
      </c>
      <c r="C23" s="5">
        <v>14.45337769</v>
      </c>
      <c r="D23" s="5">
        <v>1</v>
      </c>
      <c r="E23" s="5">
        <v>58.76206809</v>
      </c>
      <c r="F23" s="5">
        <v>1</v>
      </c>
      <c r="G23" s="42">
        <v>79.122882619999999</v>
      </c>
      <c r="H23" s="5">
        <v>3</v>
      </c>
      <c r="I23" s="5">
        <v>152.33832839999999</v>
      </c>
    </row>
    <row r="24" spans="1:9" x14ac:dyDescent="0.35">
      <c r="A24" s="13">
        <v>11</v>
      </c>
      <c r="B24" s="5"/>
      <c r="C24" s="5"/>
      <c r="D24" s="5">
        <v>1</v>
      </c>
      <c r="E24" s="5">
        <v>1.03462988</v>
      </c>
      <c r="F24" s="5">
        <v>1</v>
      </c>
      <c r="G24" s="42">
        <v>1.3392740139999999</v>
      </c>
      <c r="H24" s="5">
        <v>2</v>
      </c>
      <c r="I24" s="5">
        <v>2.3739038939999997</v>
      </c>
    </row>
    <row r="25" spans="1:9" x14ac:dyDescent="0.35">
      <c r="A25" s="13">
        <v>12</v>
      </c>
      <c r="B25" s="5">
        <v>2</v>
      </c>
      <c r="C25" s="5">
        <v>41.971320272</v>
      </c>
      <c r="D25" s="5">
        <v>2</v>
      </c>
      <c r="E25" s="5">
        <v>45.722830121000001</v>
      </c>
      <c r="F25" s="5">
        <v>2</v>
      </c>
      <c r="G25" s="42">
        <v>73.912323659999998</v>
      </c>
      <c r="H25" s="5">
        <v>6</v>
      </c>
      <c r="I25" s="5">
        <v>161.606474053</v>
      </c>
    </row>
    <row r="26" spans="1:9" x14ac:dyDescent="0.35">
      <c r="A26" s="4" t="s">
        <v>50</v>
      </c>
      <c r="B26" s="5">
        <v>6</v>
      </c>
      <c r="C26" s="5">
        <v>266.92942636399999</v>
      </c>
      <c r="D26" s="5">
        <v>6</v>
      </c>
      <c r="E26" s="5">
        <v>336.54748059500002</v>
      </c>
      <c r="F26" s="5">
        <v>4</v>
      </c>
      <c r="G26" s="42">
        <v>272.71523658400002</v>
      </c>
      <c r="H26" s="5">
        <v>16</v>
      </c>
      <c r="I26" s="5">
        <v>876.19214354300004</v>
      </c>
    </row>
    <row r="27" spans="1:9" x14ac:dyDescent="0.35">
      <c r="A27" s="13">
        <v>12.6</v>
      </c>
      <c r="B27" s="5">
        <v>1</v>
      </c>
      <c r="C27" s="5">
        <v>81.355531940000006</v>
      </c>
      <c r="D27" s="5">
        <v>1</v>
      </c>
      <c r="E27" s="5">
        <v>86.629526459999994</v>
      </c>
      <c r="F27" s="5">
        <v>1</v>
      </c>
      <c r="G27" s="42">
        <v>94.387203279999994</v>
      </c>
      <c r="H27" s="5">
        <v>3</v>
      </c>
      <c r="I27" s="5">
        <v>262.37226168000001</v>
      </c>
    </row>
    <row r="28" spans="1:9" x14ac:dyDescent="0.35">
      <c r="A28" s="13">
        <v>12.7</v>
      </c>
      <c r="B28" s="5">
        <v>1</v>
      </c>
      <c r="C28" s="5">
        <v>67.523797400000007</v>
      </c>
      <c r="D28" s="5">
        <v>1</v>
      </c>
      <c r="E28" s="5">
        <v>67.949538079999996</v>
      </c>
      <c r="F28" s="5"/>
      <c r="H28" s="5">
        <v>2</v>
      </c>
      <c r="I28" s="5">
        <v>135.47333548</v>
      </c>
    </row>
    <row r="29" spans="1:9" x14ac:dyDescent="0.35">
      <c r="A29" s="13">
        <v>12.8</v>
      </c>
      <c r="B29" s="5">
        <v>1</v>
      </c>
      <c r="C29" s="5">
        <v>19.24051532</v>
      </c>
      <c r="D29" s="5"/>
      <c r="E29" s="5"/>
      <c r="F29" s="5"/>
      <c r="H29" s="5">
        <v>1</v>
      </c>
      <c r="I29" s="5">
        <v>19.24051532</v>
      </c>
    </row>
    <row r="30" spans="1:9" x14ac:dyDescent="0.35">
      <c r="A30" s="13">
        <v>12.9</v>
      </c>
      <c r="B30" s="5">
        <v>1</v>
      </c>
      <c r="C30" s="5">
        <v>0</v>
      </c>
      <c r="D30" s="5">
        <v>2</v>
      </c>
      <c r="E30" s="5">
        <v>87.589076759999998</v>
      </c>
      <c r="F30" s="5">
        <v>1</v>
      </c>
      <c r="G30" s="42">
        <v>82.904442900000006</v>
      </c>
      <c r="H30" s="5">
        <v>4</v>
      </c>
      <c r="I30" s="5">
        <v>170.49351966</v>
      </c>
    </row>
    <row r="31" spans="1:9" x14ac:dyDescent="0.35">
      <c r="A31" s="13">
        <v>13.1</v>
      </c>
      <c r="B31" s="5">
        <v>1</v>
      </c>
      <c r="C31" s="5">
        <v>92.013111949999995</v>
      </c>
      <c r="D31" s="5">
        <v>1</v>
      </c>
      <c r="E31" s="5">
        <v>93.168686039999997</v>
      </c>
      <c r="F31" s="5">
        <v>1</v>
      </c>
      <c r="G31" s="42">
        <v>94.00007205</v>
      </c>
      <c r="H31" s="5">
        <v>3</v>
      </c>
      <c r="I31" s="5">
        <v>279.18187004000004</v>
      </c>
    </row>
    <row r="32" spans="1:9" x14ac:dyDescent="0.35">
      <c r="A32" s="13" t="s">
        <v>113</v>
      </c>
      <c r="B32" s="5"/>
      <c r="C32" s="5"/>
      <c r="D32" s="5"/>
      <c r="E32" s="5"/>
      <c r="F32" s="5"/>
      <c r="H32" s="5"/>
      <c r="I32" s="5"/>
    </row>
    <row r="33" spans="1:9" x14ac:dyDescent="0.35">
      <c r="A33" s="13" t="s">
        <v>422</v>
      </c>
      <c r="B33" s="5">
        <v>1</v>
      </c>
      <c r="C33" s="5">
        <v>6.7964697540000003</v>
      </c>
      <c r="D33" s="5">
        <v>1</v>
      </c>
      <c r="E33" s="5">
        <v>1.210653255</v>
      </c>
      <c r="F33" s="5"/>
      <c r="H33" s="5">
        <v>2</v>
      </c>
      <c r="I33" s="5">
        <v>8.0071230090000007</v>
      </c>
    </row>
    <row r="34" spans="1:9" x14ac:dyDescent="0.35">
      <c r="A34" s="13" t="s">
        <v>51</v>
      </c>
      <c r="B34" s="5"/>
      <c r="C34" s="5"/>
      <c r="D34" s="5"/>
      <c r="E34" s="5"/>
      <c r="F34" s="5">
        <v>1</v>
      </c>
      <c r="G34" s="42">
        <v>1.423518354</v>
      </c>
      <c r="H34" s="5">
        <v>1</v>
      </c>
      <c r="I34" s="5">
        <v>1.423518354</v>
      </c>
    </row>
    <row r="35" spans="1:9" x14ac:dyDescent="0.35">
      <c r="A35" s="4" t="s">
        <v>122</v>
      </c>
      <c r="B35" s="5">
        <v>6</v>
      </c>
      <c r="C35" s="5">
        <v>272.78076668</v>
      </c>
      <c r="D35" s="5">
        <v>7</v>
      </c>
      <c r="E35" s="5">
        <v>277.14373733000002</v>
      </c>
      <c r="F35" s="5">
        <v>7</v>
      </c>
      <c r="G35" s="42">
        <v>321.08764496700002</v>
      </c>
      <c r="H35" s="5">
        <v>20</v>
      </c>
      <c r="I35" s="5">
        <v>871.01214897699992</v>
      </c>
    </row>
    <row r="36" spans="1:9" x14ac:dyDescent="0.35">
      <c r="A36" s="13">
        <v>6</v>
      </c>
      <c r="B36" s="5">
        <v>3</v>
      </c>
      <c r="C36" s="5">
        <v>120.00551540000001</v>
      </c>
      <c r="D36" s="5">
        <v>3</v>
      </c>
      <c r="E36" s="5">
        <v>79.289375980000003</v>
      </c>
      <c r="F36" s="5">
        <v>3</v>
      </c>
      <c r="G36" s="42">
        <v>120.69298441699999</v>
      </c>
      <c r="H36" s="5">
        <v>9</v>
      </c>
      <c r="I36" s="5">
        <v>319.98787579700002</v>
      </c>
    </row>
    <row r="37" spans="1:9" x14ac:dyDescent="0.35">
      <c r="A37" s="13">
        <v>7</v>
      </c>
      <c r="B37" s="5">
        <v>2</v>
      </c>
      <c r="C37" s="5">
        <v>152.77525128000002</v>
      </c>
      <c r="D37" s="5">
        <v>2</v>
      </c>
      <c r="E37" s="5">
        <v>142.18670280000001</v>
      </c>
      <c r="F37" s="5">
        <v>2</v>
      </c>
      <c r="G37" s="42">
        <v>125.51675636</v>
      </c>
      <c r="H37" s="5">
        <v>6</v>
      </c>
      <c r="I37" s="5">
        <v>420.47871043999999</v>
      </c>
    </row>
    <row r="38" spans="1:9" x14ac:dyDescent="0.35">
      <c r="A38" s="13">
        <v>7.1</v>
      </c>
      <c r="B38" s="5"/>
      <c r="C38" s="5"/>
      <c r="D38" s="5">
        <v>1</v>
      </c>
      <c r="E38" s="5">
        <v>55.667658549999999</v>
      </c>
      <c r="F38" s="5">
        <v>1</v>
      </c>
      <c r="G38" s="42">
        <v>74.877904189999995</v>
      </c>
      <c r="H38" s="5">
        <v>2</v>
      </c>
      <c r="I38" s="5">
        <v>130.54556273999998</v>
      </c>
    </row>
    <row r="39" spans="1:9" x14ac:dyDescent="0.35">
      <c r="A39" s="13" t="s">
        <v>355</v>
      </c>
      <c r="B39" s="5">
        <v>1</v>
      </c>
      <c r="C39" s="5">
        <v>0</v>
      </c>
      <c r="D39" s="5">
        <v>1</v>
      </c>
      <c r="E39" s="5">
        <v>0</v>
      </c>
      <c r="F39" s="5">
        <v>1</v>
      </c>
      <c r="G39" s="42">
        <v>0</v>
      </c>
      <c r="H39" s="5">
        <v>3</v>
      </c>
      <c r="I39" s="5">
        <v>0</v>
      </c>
    </row>
    <row r="40" spans="1:9" x14ac:dyDescent="0.35">
      <c r="A40" s="4" t="s">
        <v>145</v>
      </c>
      <c r="B40" s="5">
        <v>2</v>
      </c>
      <c r="C40" s="5">
        <v>99.439299849999998</v>
      </c>
      <c r="D40" s="5">
        <v>2</v>
      </c>
      <c r="E40" s="5">
        <v>76.57133426</v>
      </c>
      <c r="F40" s="5">
        <v>3</v>
      </c>
      <c r="G40" s="42">
        <v>140.06960992699999</v>
      </c>
      <c r="H40" s="5">
        <v>7</v>
      </c>
      <c r="I40" s="5">
        <v>316.080244037</v>
      </c>
    </row>
    <row r="41" spans="1:9" x14ac:dyDescent="0.35">
      <c r="A41" s="13">
        <v>3.7</v>
      </c>
      <c r="B41" s="5">
        <v>1</v>
      </c>
      <c r="C41" s="5">
        <v>78.676907200000002</v>
      </c>
      <c r="D41" s="5">
        <v>1</v>
      </c>
      <c r="E41" s="5">
        <v>64.939354039999998</v>
      </c>
      <c r="F41" s="5">
        <v>1</v>
      </c>
      <c r="G41" s="42">
        <v>84.552505839999995</v>
      </c>
      <c r="H41" s="5">
        <v>3</v>
      </c>
      <c r="I41" s="5">
        <v>228.16876708000001</v>
      </c>
    </row>
    <row r="42" spans="1:9" x14ac:dyDescent="0.35">
      <c r="A42" s="13" t="s">
        <v>230</v>
      </c>
      <c r="B42" s="5">
        <v>1</v>
      </c>
      <c r="C42" s="5">
        <v>20.762392649999999</v>
      </c>
      <c r="D42" s="5">
        <v>1</v>
      </c>
      <c r="E42" s="5">
        <v>11.631980220000001</v>
      </c>
      <c r="F42" s="5">
        <v>1</v>
      </c>
      <c r="G42" s="42">
        <v>9.1058012769999994</v>
      </c>
      <c r="H42" s="5">
        <v>3</v>
      </c>
      <c r="I42" s="5">
        <v>41.500174146999996</v>
      </c>
    </row>
    <row r="43" spans="1:9" x14ac:dyDescent="0.35">
      <c r="A43" s="13" t="s">
        <v>429</v>
      </c>
      <c r="B43" s="5"/>
      <c r="C43" s="5"/>
      <c r="D43" s="5"/>
      <c r="E43" s="5"/>
      <c r="F43" s="5">
        <v>1</v>
      </c>
      <c r="G43" s="42">
        <v>46.411302810000002</v>
      </c>
      <c r="H43" s="5">
        <v>1</v>
      </c>
      <c r="I43" s="5">
        <v>46.411302810000002</v>
      </c>
    </row>
    <row r="44" spans="1:9" x14ac:dyDescent="0.35">
      <c r="A44" s="4" t="s">
        <v>88</v>
      </c>
      <c r="B44" s="5">
        <v>2</v>
      </c>
      <c r="C44" s="5">
        <v>59.145496878000003</v>
      </c>
      <c r="D44" s="5">
        <v>1</v>
      </c>
      <c r="E44" s="5">
        <v>89.39393939</v>
      </c>
      <c r="F44" s="5"/>
      <c r="H44" s="5">
        <v>3</v>
      </c>
      <c r="I44" s="5">
        <v>148.539436268</v>
      </c>
    </row>
    <row r="45" spans="1:9" x14ac:dyDescent="0.35">
      <c r="A45" s="13">
        <v>8</v>
      </c>
      <c r="B45" s="5">
        <v>2</v>
      </c>
      <c r="C45" s="5">
        <v>59.145496878000003</v>
      </c>
      <c r="D45" s="5"/>
      <c r="E45" s="5"/>
      <c r="F45" s="5"/>
      <c r="H45" s="5">
        <v>2</v>
      </c>
      <c r="I45" s="5">
        <v>59.145496878000003</v>
      </c>
    </row>
    <row r="46" spans="1:9" x14ac:dyDescent="0.35">
      <c r="A46" s="13">
        <v>10.1</v>
      </c>
      <c r="B46" s="5"/>
      <c r="C46" s="5"/>
      <c r="D46" s="5"/>
      <c r="E46" s="5"/>
      <c r="F46" s="5"/>
      <c r="H46" s="5"/>
      <c r="I46" s="5"/>
    </row>
    <row r="47" spans="1:9" x14ac:dyDescent="0.35">
      <c r="A47" s="13" t="s">
        <v>423</v>
      </c>
      <c r="B47" s="5"/>
      <c r="C47" s="5"/>
      <c r="D47" s="5">
        <v>1</v>
      </c>
      <c r="E47" s="5">
        <v>89.39393939</v>
      </c>
      <c r="F47" s="5"/>
      <c r="H47" s="5">
        <v>1</v>
      </c>
      <c r="I47" s="5">
        <v>89.39393939</v>
      </c>
    </row>
    <row r="48" spans="1:9" x14ac:dyDescent="0.35">
      <c r="A48" s="13" t="s">
        <v>185</v>
      </c>
      <c r="B48" s="5"/>
      <c r="C48" s="5"/>
      <c r="D48" s="5"/>
      <c r="E48" s="5"/>
      <c r="F48" s="5"/>
      <c r="H48" s="5"/>
      <c r="I48" s="5"/>
    </row>
    <row r="49" spans="1:9" x14ac:dyDescent="0.35">
      <c r="A49" s="13" t="s">
        <v>429</v>
      </c>
      <c r="B49" s="5"/>
      <c r="C49" s="5"/>
      <c r="D49" s="5"/>
      <c r="E49" s="5"/>
      <c r="F49" s="5"/>
      <c r="H49" s="5"/>
      <c r="I49" s="5"/>
    </row>
    <row r="50" spans="1:9" x14ac:dyDescent="0.35">
      <c r="A50" s="4" t="s">
        <v>79</v>
      </c>
      <c r="B50" s="5">
        <v>16</v>
      </c>
      <c r="C50" s="5">
        <v>751.1571936229999</v>
      </c>
      <c r="D50" s="5">
        <v>15</v>
      </c>
      <c r="E50" s="5">
        <v>839.82189427500009</v>
      </c>
      <c r="F50" s="5">
        <v>19</v>
      </c>
      <c r="G50" s="42">
        <v>1046.773934031</v>
      </c>
      <c r="H50" s="5">
        <v>50</v>
      </c>
      <c r="I50" s="5">
        <v>2637.7530219290002</v>
      </c>
    </row>
    <row r="51" spans="1:9" x14ac:dyDescent="0.35">
      <c r="A51" s="13">
        <v>9</v>
      </c>
      <c r="B51" s="5">
        <v>1</v>
      </c>
      <c r="C51" s="5">
        <v>0</v>
      </c>
      <c r="D51" s="5">
        <v>1</v>
      </c>
      <c r="E51" s="5">
        <v>0.30060120200000001</v>
      </c>
      <c r="F51" s="5">
        <v>1</v>
      </c>
      <c r="G51" s="42">
        <v>3.4112851320000002</v>
      </c>
      <c r="H51" s="5">
        <v>3</v>
      </c>
      <c r="I51" s="5">
        <v>3.7118863340000003</v>
      </c>
    </row>
    <row r="52" spans="1:9" x14ac:dyDescent="0.35">
      <c r="A52" s="13">
        <v>9.4160000000000004</v>
      </c>
      <c r="B52" s="5"/>
      <c r="C52" s="5"/>
      <c r="D52" s="5"/>
      <c r="E52" s="5"/>
      <c r="F52" s="5"/>
      <c r="H52" s="5"/>
      <c r="I52" s="5"/>
    </row>
    <row r="53" spans="1:9" x14ac:dyDescent="0.35">
      <c r="A53" s="13">
        <v>10.07</v>
      </c>
      <c r="B53" s="5">
        <v>1</v>
      </c>
      <c r="C53" s="5">
        <v>63.809406299999999</v>
      </c>
      <c r="D53" s="5">
        <v>1</v>
      </c>
      <c r="E53" s="5">
        <v>58.34312122</v>
      </c>
      <c r="F53" s="5">
        <v>1</v>
      </c>
      <c r="G53" s="42">
        <v>77.016848100000004</v>
      </c>
      <c r="H53" s="5">
        <v>3</v>
      </c>
      <c r="I53" s="5">
        <v>199.16937562000001</v>
      </c>
    </row>
    <row r="54" spans="1:9" x14ac:dyDescent="0.35">
      <c r="A54" s="13">
        <v>10.08</v>
      </c>
      <c r="B54" s="5">
        <v>1</v>
      </c>
      <c r="C54" s="5">
        <v>0</v>
      </c>
      <c r="D54" s="5">
        <v>1</v>
      </c>
      <c r="E54" s="5">
        <v>0</v>
      </c>
      <c r="F54" s="5">
        <v>1</v>
      </c>
      <c r="G54" s="42">
        <v>0</v>
      </c>
      <c r="H54" s="5">
        <v>3</v>
      </c>
      <c r="I54" s="5">
        <v>0</v>
      </c>
    </row>
    <row r="55" spans="1:9" x14ac:dyDescent="0.35">
      <c r="A55" s="13">
        <v>10.5</v>
      </c>
      <c r="B55" s="5">
        <v>2</v>
      </c>
      <c r="C55" s="5">
        <v>9.9905187850000008</v>
      </c>
      <c r="D55" s="5">
        <v>1</v>
      </c>
      <c r="E55" s="5">
        <v>9.2180519279999995</v>
      </c>
      <c r="F55" s="5">
        <v>1</v>
      </c>
      <c r="G55" s="42">
        <v>10.52577971</v>
      </c>
      <c r="H55" s="5">
        <v>4</v>
      </c>
      <c r="I55" s="5">
        <v>29.734350423000002</v>
      </c>
    </row>
    <row r="56" spans="1:9" x14ac:dyDescent="0.35">
      <c r="A56" s="13">
        <v>10.7</v>
      </c>
      <c r="B56" s="5">
        <v>1</v>
      </c>
      <c r="C56" s="5">
        <v>94.687346790000007</v>
      </c>
      <c r="D56" s="5">
        <v>1</v>
      </c>
      <c r="E56" s="5">
        <v>97.260039489999997</v>
      </c>
      <c r="F56" s="5">
        <v>1</v>
      </c>
      <c r="G56" s="42">
        <v>94.773891849999998</v>
      </c>
      <c r="H56" s="5">
        <v>3</v>
      </c>
      <c r="I56" s="5">
        <v>286.72127812999997</v>
      </c>
    </row>
    <row r="57" spans="1:9" x14ac:dyDescent="0.35">
      <c r="A57" s="13">
        <v>11</v>
      </c>
      <c r="B57" s="5">
        <v>3</v>
      </c>
      <c r="C57" s="5">
        <v>224.47174502000001</v>
      </c>
      <c r="D57" s="5">
        <v>4</v>
      </c>
      <c r="E57" s="5">
        <v>303.09973029000002</v>
      </c>
      <c r="F57" s="5">
        <v>3</v>
      </c>
      <c r="G57" s="42">
        <v>217.74928231999999</v>
      </c>
      <c r="H57" s="5">
        <v>10</v>
      </c>
      <c r="I57" s="5">
        <v>745.32075763000012</v>
      </c>
    </row>
    <row r="58" spans="1:9" x14ac:dyDescent="0.35">
      <c r="A58" s="13">
        <v>11.2</v>
      </c>
      <c r="B58" s="5"/>
      <c r="C58" s="5"/>
      <c r="D58" s="5">
        <v>1</v>
      </c>
      <c r="E58" s="5">
        <v>82.628837649999994</v>
      </c>
      <c r="F58" s="5">
        <v>1</v>
      </c>
      <c r="G58" s="42">
        <v>70.708214010000006</v>
      </c>
      <c r="H58" s="5">
        <v>2</v>
      </c>
      <c r="I58" s="5">
        <v>153.33705165999999</v>
      </c>
    </row>
    <row r="59" spans="1:9" x14ac:dyDescent="0.35">
      <c r="A59" s="13">
        <v>11.6</v>
      </c>
      <c r="B59" s="5">
        <v>1</v>
      </c>
      <c r="C59" s="5">
        <v>77.39830662</v>
      </c>
      <c r="D59" s="5">
        <v>1</v>
      </c>
      <c r="E59" s="5">
        <v>79.463111920000003</v>
      </c>
      <c r="F59" s="5">
        <v>1</v>
      </c>
      <c r="G59" s="42">
        <v>79.15204584</v>
      </c>
      <c r="H59" s="5">
        <v>3</v>
      </c>
      <c r="I59" s="5">
        <v>236.01346437999999</v>
      </c>
    </row>
    <row r="60" spans="1:9" x14ac:dyDescent="0.35">
      <c r="A60" s="13">
        <v>12</v>
      </c>
      <c r="B60" s="5">
        <v>2</v>
      </c>
      <c r="C60" s="5">
        <v>74.100699680000005</v>
      </c>
      <c r="D60" s="5"/>
      <c r="E60" s="5"/>
      <c r="F60" s="5">
        <v>3</v>
      </c>
      <c r="G60" s="42">
        <v>184.458751506</v>
      </c>
      <c r="H60" s="5">
        <v>5</v>
      </c>
      <c r="I60" s="5">
        <v>258.55945118599999</v>
      </c>
    </row>
    <row r="61" spans="1:9" x14ac:dyDescent="0.35">
      <c r="A61" s="13">
        <v>12.1</v>
      </c>
      <c r="B61" s="5">
        <v>1</v>
      </c>
      <c r="C61" s="5">
        <v>99.673008809999999</v>
      </c>
      <c r="D61" s="5">
        <v>1</v>
      </c>
      <c r="E61" s="5">
        <v>99.59537718</v>
      </c>
      <c r="F61" s="5">
        <v>2</v>
      </c>
      <c r="G61" s="42">
        <v>199.58962230999998</v>
      </c>
      <c r="H61" s="5">
        <v>4</v>
      </c>
      <c r="I61" s="5">
        <v>398.85800829999999</v>
      </c>
    </row>
    <row r="62" spans="1:9" x14ac:dyDescent="0.35">
      <c r="A62" s="13" t="s">
        <v>98</v>
      </c>
      <c r="B62" s="5">
        <v>1</v>
      </c>
      <c r="C62" s="5">
        <v>0</v>
      </c>
      <c r="D62" s="5">
        <v>1</v>
      </c>
      <c r="E62" s="5">
        <v>1.063481675</v>
      </c>
      <c r="F62" s="5">
        <v>1</v>
      </c>
      <c r="G62" s="42">
        <v>1.0188198669999999</v>
      </c>
      <c r="H62" s="5">
        <v>3</v>
      </c>
      <c r="I62" s="5">
        <v>2.0823015419999997</v>
      </c>
    </row>
    <row r="63" spans="1:9" x14ac:dyDescent="0.35">
      <c r="A63" s="13" t="s">
        <v>80</v>
      </c>
      <c r="B63" s="5">
        <v>1</v>
      </c>
      <c r="C63" s="5">
        <v>97.757123870000001</v>
      </c>
      <c r="D63" s="5">
        <v>1</v>
      </c>
      <c r="E63" s="5">
        <v>98.422267289999994</v>
      </c>
      <c r="F63" s="5">
        <v>1</v>
      </c>
      <c r="G63" s="42">
        <v>97.460383219999997</v>
      </c>
      <c r="H63" s="5">
        <v>3</v>
      </c>
      <c r="I63" s="5">
        <v>293.63977438000001</v>
      </c>
    </row>
    <row r="64" spans="1:9" x14ac:dyDescent="0.35">
      <c r="A64" s="13" t="s">
        <v>151</v>
      </c>
      <c r="B64" s="5">
        <v>1</v>
      </c>
      <c r="C64" s="5">
        <v>9.2690377480000006</v>
      </c>
      <c r="D64" s="5">
        <v>1</v>
      </c>
      <c r="E64" s="5">
        <v>10.427274430000001</v>
      </c>
      <c r="F64" s="5">
        <v>2</v>
      </c>
      <c r="G64" s="42">
        <v>10.909010166</v>
      </c>
      <c r="H64" s="5">
        <v>4</v>
      </c>
      <c r="I64" s="5">
        <v>30.605322344000001</v>
      </c>
    </row>
    <row r="65" spans="1:9" x14ac:dyDescent="0.35">
      <c r="A65" s="4" t="s">
        <v>196</v>
      </c>
      <c r="B65" s="5">
        <v>1</v>
      </c>
      <c r="C65" s="5">
        <v>98</v>
      </c>
      <c r="D65" s="5">
        <v>1</v>
      </c>
      <c r="E65" s="5">
        <v>95.00015397</v>
      </c>
      <c r="F65" s="5">
        <v>1</v>
      </c>
      <c r="G65" s="42">
        <v>94.998385189999993</v>
      </c>
      <c r="H65" s="5">
        <v>3</v>
      </c>
      <c r="I65" s="5">
        <v>287.99853915999995</v>
      </c>
    </row>
    <row r="66" spans="1:9" x14ac:dyDescent="0.35">
      <c r="A66" s="13" t="s">
        <v>263</v>
      </c>
      <c r="B66" s="5">
        <v>1</v>
      </c>
      <c r="C66" s="5">
        <v>98</v>
      </c>
      <c r="D66" s="5">
        <v>1</v>
      </c>
      <c r="E66" s="5">
        <v>95.00015397</v>
      </c>
      <c r="F66" s="5">
        <v>1</v>
      </c>
      <c r="G66" s="42">
        <v>94.998385189999993</v>
      </c>
      <c r="H66" s="5">
        <v>3</v>
      </c>
      <c r="I66" s="5">
        <v>287.99853915999995</v>
      </c>
    </row>
    <row r="67" spans="1:9" x14ac:dyDescent="0.35">
      <c r="A67" s="4" t="s">
        <v>429</v>
      </c>
      <c r="B67" s="5"/>
      <c r="C67" s="5"/>
      <c r="D67" s="5"/>
      <c r="E67" s="5"/>
      <c r="F67" s="5"/>
      <c r="H67" s="5"/>
      <c r="I67" s="5"/>
    </row>
    <row r="68" spans="1:9" x14ac:dyDescent="0.35">
      <c r="A68" s="13" t="s">
        <v>429</v>
      </c>
      <c r="B68" s="5"/>
      <c r="C68" s="5"/>
      <c r="D68" s="5"/>
      <c r="E68" s="5"/>
      <c r="F68" s="5"/>
      <c r="H68" s="5"/>
      <c r="I68" s="5"/>
    </row>
    <row r="69" spans="1:9" x14ac:dyDescent="0.35">
      <c r="A69" s="4" t="s">
        <v>425</v>
      </c>
      <c r="B69" s="5">
        <v>44</v>
      </c>
      <c r="C69" s="5">
        <v>1950.3645333330003</v>
      </c>
      <c r="D69" s="5">
        <v>46</v>
      </c>
      <c r="E69" s="5">
        <v>2377.2426290310004</v>
      </c>
      <c r="F69" s="5">
        <v>48</v>
      </c>
      <c r="G69" s="42">
        <v>2589.2197906429997</v>
      </c>
      <c r="H69" s="5">
        <v>138</v>
      </c>
      <c r="I69" s="5">
        <v>6916.8269530070011</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8997-A5D6-4EF0-88F3-AE0EC0391724}">
  <dimension ref="A1:AK68"/>
  <sheetViews>
    <sheetView topLeftCell="A13" workbookViewId="0">
      <selection activeCell="E49" sqref="E49"/>
    </sheetView>
  </sheetViews>
  <sheetFormatPr defaultColWidth="8.81640625" defaultRowHeight="14.5" x14ac:dyDescent="0.35"/>
  <cols>
    <col min="1" max="1" width="15.81640625" style="21" bestFit="1" customWidth="1"/>
    <col min="2" max="2" width="12.453125" style="21" bestFit="1" customWidth="1"/>
    <col min="3" max="3" width="6" style="21" bestFit="1" customWidth="1"/>
    <col min="4" max="4" width="4" style="21" bestFit="1" customWidth="1"/>
    <col min="5" max="5" width="6.54296875" style="21" bestFit="1" customWidth="1"/>
    <col min="6" max="6" width="5.453125" style="21" bestFit="1" customWidth="1"/>
    <col min="7" max="7" width="9.1796875" style="21" bestFit="1" customWidth="1"/>
    <col min="8" max="8" width="3.54296875" style="21" bestFit="1" customWidth="1"/>
    <col min="9" max="9" width="6.81640625" style="21" bestFit="1" customWidth="1"/>
    <col min="10" max="10" width="7.1796875" style="21" bestFit="1" customWidth="1"/>
    <col min="11" max="11" width="8.54296875" style="21" bestFit="1" customWidth="1"/>
    <col min="12" max="12" width="6.54296875" style="21" bestFit="1" customWidth="1"/>
    <col min="13" max="13" width="7.81640625" style="21" bestFit="1" customWidth="1"/>
    <col min="14" max="14" width="6.81640625" style="21" bestFit="1" customWidth="1"/>
    <col min="15" max="15" width="8.81640625" style="21" bestFit="1" customWidth="1"/>
    <col min="16" max="16" width="9.453125" style="21" bestFit="1" customWidth="1"/>
    <col min="17" max="17" width="3.54296875" style="21" bestFit="1" customWidth="1"/>
    <col min="18" max="18" width="6.81640625" style="21" bestFit="1" customWidth="1"/>
    <col min="19" max="19" width="16.1796875" style="21" bestFit="1" customWidth="1"/>
    <col min="20" max="20" width="7.453125" style="21" bestFit="1" customWidth="1"/>
    <col min="21" max="21" width="6.81640625" style="21" bestFit="1" customWidth="1"/>
    <col min="22" max="22" width="13.1796875" style="21" bestFit="1" customWidth="1"/>
    <col min="23" max="23" width="8.453125" style="21" bestFit="1" customWidth="1"/>
    <col min="24" max="24" width="6.81640625" style="21" bestFit="1" customWidth="1"/>
    <col min="25" max="25" width="5.453125" style="21" bestFit="1" customWidth="1"/>
    <col min="26" max="26" width="7.81640625" style="21" bestFit="1" customWidth="1"/>
    <col min="27" max="27" width="6.81640625" style="21" bestFit="1" customWidth="1"/>
    <col min="28" max="28" width="10.453125" style="21" bestFit="1" customWidth="1"/>
    <col min="29" max="29" width="11" style="21" bestFit="1" customWidth="1"/>
    <col min="30" max="30" width="3.54296875" style="21" bestFit="1" customWidth="1"/>
    <col min="31" max="31" width="6.81640625" style="21" bestFit="1" customWidth="1"/>
    <col min="32" max="32" width="6.453125" style="21" bestFit="1" customWidth="1"/>
    <col min="33" max="33" width="6.1796875" style="21" bestFit="1" customWidth="1"/>
    <col min="34" max="34" width="8.81640625" style="21" bestFit="1" customWidth="1"/>
    <col min="35" max="35" width="8.1796875" style="21" bestFit="1" customWidth="1"/>
    <col min="36" max="36" width="6.81640625" style="21" bestFit="1" customWidth="1"/>
    <col min="37" max="37" width="6" style="21" bestFit="1" customWidth="1"/>
    <col min="38" max="38" width="9.54296875" style="21" bestFit="1" customWidth="1"/>
    <col min="39" max="39" width="9.1796875" style="21" bestFit="1" customWidth="1"/>
    <col min="40" max="41" width="7" style="21" bestFit="1" customWidth="1"/>
    <col min="42" max="42" width="9.54296875" style="21" bestFit="1" customWidth="1"/>
    <col min="43" max="43" width="7" style="21" bestFit="1" customWidth="1"/>
    <col min="44" max="44" width="8.81640625" style="21"/>
    <col min="45" max="45" width="11" style="21" bestFit="1" customWidth="1"/>
    <col min="46" max="16384" width="8.81640625" style="21"/>
  </cols>
  <sheetData>
    <row r="1" spans="1:37" ht="29" x14ac:dyDescent="0.35">
      <c r="A1" s="21" t="s">
        <v>437</v>
      </c>
    </row>
    <row r="3" spans="1:37" ht="29" x14ac:dyDescent="0.35">
      <c r="A3" s="20" t="s">
        <v>427</v>
      </c>
      <c r="B3" s="20" t="s">
        <v>428</v>
      </c>
      <c r="G3"/>
      <c r="H3"/>
      <c r="I3"/>
      <c r="J3"/>
      <c r="K3"/>
      <c r="L3"/>
      <c r="M3"/>
      <c r="N3"/>
      <c r="O3"/>
      <c r="P3"/>
      <c r="Q3"/>
      <c r="R3"/>
      <c r="S3"/>
      <c r="T3"/>
      <c r="U3"/>
      <c r="V3"/>
      <c r="W3"/>
      <c r="X3"/>
      <c r="Y3"/>
      <c r="Z3"/>
      <c r="AA3"/>
      <c r="AB3"/>
      <c r="AC3"/>
      <c r="AD3"/>
      <c r="AE3"/>
      <c r="AF3"/>
      <c r="AG3"/>
      <c r="AH3"/>
      <c r="AI3"/>
      <c r="AJ3"/>
      <c r="AK3"/>
    </row>
    <row r="4" spans="1:37" ht="43.5" x14ac:dyDescent="0.35">
      <c r="A4" s="20" t="s">
        <v>424</v>
      </c>
      <c r="B4" s="21" t="s">
        <v>53</v>
      </c>
      <c r="C4" s="21" t="s">
        <v>61</v>
      </c>
      <c r="D4" s="21" t="s">
        <v>52</v>
      </c>
      <c r="E4" s="21" t="s">
        <v>429</v>
      </c>
      <c r="F4" s="21" t="s">
        <v>425</v>
      </c>
      <c r="G4"/>
      <c r="H4"/>
      <c r="I4"/>
      <c r="J4"/>
      <c r="K4"/>
      <c r="L4"/>
      <c r="M4"/>
      <c r="N4"/>
      <c r="O4"/>
      <c r="P4"/>
      <c r="Q4"/>
      <c r="R4"/>
      <c r="S4"/>
      <c r="T4"/>
      <c r="U4"/>
      <c r="V4"/>
      <c r="W4"/>
      <c r="X4"/>
      <c r="Y4"/>
      <c r="Z4"/>
      <c r="AA4"/>
      <c r="AB4"/>
      <c r="AC4"/>
      <c r="AD4"/>
      <c r="AE4"/>
      <c r="AF4"/>
      <c r="AG4"/>
      <c r="AH4"/>
      <c r="AI4"/>
      <c r="AJ4"/>
      <c r="AK4"/>
    </row>
    <row r="5" spans="1:37" x14ac:dyDescent="0.35">
      <c r="A5" s="21" t="s">
        <v>137</v>
      </c>
      <c r="B5" s="22"/>
      <c r="C5" s="22"/>
      <c r="D5" s="22">
        <v>3</v>
      </c>
      <c r="E5" s="22">
        <v>3</v>
      </c>
      <c r="F5" s="22">
        <v>6</v>
      </c>
      <c r="G5"/>
      <c r="H5"/>
      <c r="I5"/>
      <c r="J5"/>
      <c r="K5"/>
      <c r="L5"/>
      <c r="M5"/>
      <c r="N5"/>
      <c r="O5"/>
      <c r="P5"/>
      <c r="Q5"/>
      <c r="R5"/>
      <c r="S5"/>
      <c r="T5"/>
      <c r="U5"/>
      <c r="V5"/>
      <c r="W5"/>
      <c r="X5"/>
      <c r="Y5"/>
      <c r="Z5"/>
      <c r="AA5"/>
      <c r="AB5"/>
      <c r="AC5"/>
      <c r="AD5"/>
      <c r="AE5"/>
      <c r="AF5"/>
      <c r="AG5"/>
      <c r="AH5"/>
      <c r="AI5"/>
      <c r="AJ5"/>
      <c r="AK5"/>
    </row>
    <row r="6" spans="1:37" x14ac:dyDescent="0.35">
      <c r="A6" s="31">
        <v>5</v>
      </c>
      <c r="B6" s="22"/>
      <c r="C6" s="22"/>
      <c r="D6" s="22">
        <v>3</v>
      </c>
      <c r="E6" s="22"/>
      <c r="F6" s="22">
        <v>3</v>
      </c>
      <c r="G6"/>
      <c r="H6"/>
      <c r="I6"/>
      <c r="J6"/>
      <c r="K6"/>
      <c r="L6"/>
      <c r="M6"/>
      <c r="N6"/>
      <c r="O6"/>
      <c r="P6"/>
      <c r="Q6"/>
      <c r="R6"/>
      <c r="S6"/>
      <c r="T6"/>
      <c r="U6"/>
      <c r="V6"/>
      <c r="W6"/>
      <c r="X6"/>
      <c r="Y6"/>
      <c r="Z6"/>
      <c r="AA6"/>
      <c r="AB6"/>
      <c r="AC6"/>
      <c r="AD6"/>
      <c r="AE6"/>
      <c r="AF6"/>
      <c r="AG6"/>
      <c r="AH6"/>
      <c r="AI6"/>
      <c r="AJ6"/>
      <c r="AK6"/>
    </row>
    <row r="7" spans="1:37" x14ac:dyDescent="0.35">
      <c r="A7" s="31" t="s">
        <v>242</v>
      </c>
      <c r="B7" s="22"/>
      <c r="C7" s="22"/>
      <c r="D7" s="22"/>
      <c r="E7" s="22">
        <v>3</v>
      </c>
      <c r="F7" s="22">
        <v>3</v>
      </c>
      <c r="G7"/>
      <c r="H7"/>
      <c r="I7"/>
      <c r="J7"/>
      <c r="K7"/>
      <c r="L7"/>
      <c r="M7"/>
      <c r="N7"/>
    </row>
    <row r="8" spans="1:37" ht="29" x14ac:dyDescent="0.35">
      <c r="A8" s="21" t="s">
        <v>343</v>
      </c>
      <c r="B8" s="22"/>
      <c r="C8" s="22"/>
      <c r="D8" s="22"/>
      <c r="E8" s="22">
        <v>3</v>
      </c>
      <c r="F8" s="22">
        <v>3</v>
      </c>
      <c r="G8"/>
      <c r="H8"/>
      <c r="I8"/>
      <c r="J8"/>
      <c r="K8"/>
      <c r="L8"/>
      <c r="M8"/>
      <c r="N8"/>
    </row>
    <row r="9" spans="1:37" x14ac:dyDescent="0.35">
      <c r="A9" s="31" t="s">
        <v>344</v>
      </c>
      <c r="B9" s="22"/>
      <c r="C9" s="22"/>
      <c r="D9" s="22"/>
      <c r="E9" s="22">
        <v>3</v>
      </c>
      <c r="F9" s="22">
        <v>3</v>
      </c>
      <c r="G9"/>
      <c r="H9"/>
      <c r="I9"/>
      <c r="J9"/>
      <c r="K9"/>
      <c r="L9"/>
      <c r="M9"/>
      <c r="N9"/>
    </row>
    <row r="10" spans="1:37" x14ac:dyDescent="0.35">
      <c r="A10" s="21" t="s">
        <v>155</v>
      </c>
      <c r="B10" s="22">
        <v>3</v>
      </c>
      <c r="C10" s="22"/>
      <c r="D10" s="22">
        <v>11</v>
      </c>
      <c r="E10" s="22">
        <v>2</v>
      </c>
      <c r="F10" s="22">
        <v>16</v>
      </c>
    </row>
    <row r="11" spans="1:37" x14ac:dyDescent="0.35">
      <c r="A11" s="31">
        <v>5.2</v>
      </c>
      <c r="B11" s="22"/>
      <c r="C11" s="22"/>
      <c r="D11" s="22">
        <v>3</v>
      </c>
      <c r="E11" s="22"/>
      <c r="F11" s="22">
        <v>3</v>
      </c>
    </row>
    <row r="12" spans="1:37" x14ac:dyDescent="0.35">
      <c r="A12" s="31">
        <v>7.31</v>
      </c>
      <c r="B12" s="22"/>
      <c r="C12" s="22"/>
      <c r="D12" s="22">
        <v>3</v>
      </c>
      <c r="E12" s="22"/>
      <c r="F12" s="22">
        <v>3</v>
      </c>
    </row>
    <row r="13" spans="1:37" x14ac:dyDescent="0.35">
      <c r="A13" s="31" t="s">
        <v>325</v>
      </c>
      <c r="B13" s="22">
        <v>3</v>
      </c>
      <c r="C13" s="22"/>
      <c r="D13" s="22"/>
      <c r="E13" s="22"/>
      <c r="F13" s="22">
        <v>3</v>
      </c>
    </row>
    <row r="14" spans="1:37" x14ac:dyDescent="0.35">
      <c r="A14" s="31" t="s">
        <v>307</v>
      </c>
      <c r="B14" s="22"/>
      <c r="C14" s="22"/>
      <c r="D14" s="22">
        <v>3</v>
      </c>
      <c r="E14" s="22"/>
      <c r="F14" s="22">
        <v>3</v>
      </c>
    </row>
    <row r="15" spans="1:37" x14ac:dyDescent="0.35">
      <c r="A15" s="31" t="s">
        <v>429</v>
      </c>
      <c r="B15" s="22"/>
      <c r="C15" s="22"/>
      <c r="D15" s="22">
        <v>2</v>
      </c>
      <c r="E15" s="22">
        <v>2</v>
      </c>
      <c r="F15" s="22">
        <v>4</v>
      </c>
    </row>
    <row r="16" spans="1:37" x14ac:dyDescent="0.35">
      <c r="A16" s="21" t="s">
        <v>243</v>
      </c>
      <c r="B16" s="22"/>
      <c r="C16" s="22"/>
      <c r="D16" s="22">
        <v>3</v>
      </c>
      <c r="E16" s="22"/>
      <c r="F16" s="22">
        <v>3</v>
      </c>
    </row>
    <row r="17" spans="1:6" x14ac:dyDescent="0.35">
      <c r="A17" s="32">
        <v>44337</v>
      </c>
      <c r="B17" s="22"/>
      <c r="C17" s="22"/>
      <c r="D17" s="22">
        <v>1</v>
      </c>
      <c r="E17" s="22"/>
      <c r="F17" s="22">
        <v>1</v>
      </c>
    </row>
    <row r="18" spans="1:6" x14ac:dyDescent="0.35">
      <c r="A18" s="32">
        <v>44702</v>
      </c>
      <c r="B18" s="22"/>
      <c r="C18" s="22"/>
      <c r="D18" s="22">
        <v>1</v>
      </c>
      <c r="E18" s="22"/>
      <c r="F18" s="22">
        <v>1</v>
      </c>
    </row>
    <row r="19" spans="1:6" x14ac:dyDescent="0.35">
      <c r="A19" s="32">
        <v>44886</v>
      </c>
      <c r="B19" s="22"/>
      <c r="C19" s="22"/>
      <c r="D19" s="22">
        <v>1</v>
      </c>
      <c r="E19" s="22"/>
      <c r="F19" s="22">
        <v>1</v>
      </c>
    </row>
    <row r="20" spans="1:6" ht="29" x14ac:dyDescent="0.35">
      <c r="A20" s="21" t="s">
        <v>223</v>
      </c>
      <c r="B20" s="22"/>
      <c r="C20" s="22"/>
      <c r="D20" s="22">
        <v>9</v>
      </c>
      <c r="E20" s="22">
        <v>5</v>
      </c>
      <c r="F20" s="22">
        <v>14</v>
      </c>
    </row>
    <row r="21" spans="1:6" x14ac:dyDescent="0.35">
      <c r="A21" s="31">
        <v>7.1809070000000004</v>
      </c>
      <c r="B21" s="22"/>
      <c r="C21" s="22"/>
      <c r="D21" s="22">
        <v>3</v>
      </c>
      <c r="E21" s="22"/>
      <c r="F21" s="22">
        <v>3</v>
      </c>
    </row>
    <row r="22" spans="1:6" x14ac:dyDescent="0.35">
      <c r="A22" s="31">
        <v>10</v>
      </c>
      <c r="B22" s="22"/>
      <c r="C22" s="22"/>
      <c r="D22" s="22">
        <v>3</v>
      </c>
      <c r="E22" s="22"/>
      <c r="F22" s="22">
        <v>3</v>
      </c>
    </row>
    <row r="23" spans="1:6" x14ac:dyDescent="0.35">
      <c r="A23" s="31">
        <v>11</v>
      </c>
      <c r="B23" s="22"/>
      <c r="C23" s="22"/>
      <c r="D23" s="22"/>
      <c r="E23" s="22">
        <v>2</v>
      </c>
      <c r="F23" s="22">
        <v>2</v>
      </c>
    </row>
    <row r="24" spans="1:6" x14ac:dyDescent="0.35">
      <c r="A24" s="31">
        <v>12</v>
      </c>
      <c r="B24" s="22"/>
      <c r="C24" s="22"/>
      <c r="D24" s="22">
        <v>3</v>
      </c>
      <c r="E24" s="22">
        <v>3</v>
      </c>
      <c r="F24" s="22">
        <v>6</v>
      </c>
    </row>
    <row r="25" spans="1:6" ht="29" x14ac:dyDescent="0.35">
      <c r="A25" s="21" t="s">
        <v>50</v>
      </c>
      <c r="B25" s="22"/>
      <c r="C25" s="22">
        <v>3</v>
      </c>
      <c r="D25" s="22">
        <v>19</v>
      </c>
      <c r="E25" s="22">
        <v>5</v>
      </c>
      <c r="F25" s="22">
        <v>27</v>
      </c>
    </row>
    <row r="26" spans="1:6" x14ac:dyDescent="0.35">
      <c r="A26" s="31">
        <v>12.6</v>
      </c>
      <c r="B26" s="22"/>
      <c r="C26" s="22"/>
      <c r="D26" s="22">
        <v>3</v>
      </c>
      <c r="E26" s="22"/>
      <c r="F26" s="22">
        <v>3</v>
      </c>
    </row>
    <row r="27" spans="1:6" x14ac:dyDescent="0.35">
      <c r="A27" s="31">
        <v>12.7</v>
      </c>
      <c r="B27" s="22"/>
      <c r="C27" s="22"/>
      <c r="D27" s="22">
        <v>2</v>
      </c>
      <c r="E27" s="22"/>
      <c r="F27" s="22">
        <v>2</v>
      </c>
    </row>
    <row r="28" spans="1:6" x14ac:dyDescent="0.35">
      <c r="A28" s="31">
        <v>12.8</v>
      </c>
      <c r="B28" s="22"/>
      <c r="C28" s="22"/>
      <c r="D28" s="22">
        <v>3</v>
      </c>
      <c r="E28" s="22"/>
      <c r="F28" s="22">
        <v>3</v>
      </c>
    </row>
    <row r="29" spans="1:6" x14ac:dyDescent="0.35">
      <c r="A29" s="31">
        <v>12.9</v>
      </c>
      <c r="B29" s="22"/>
      <c r="C29" s="22"/>
      <c r="D29" s="22">
        <v>8</v>
      </c>
      <c r="E29" s="22">
        <v>2</v>
      </c>
      <c r="F29" s="22">
        <v>10</v>
      </c>
    </row>
    <row r="30" spans="1:6" x14ac:dyDescent="0.35">
      <c r="A30" s="31">
        <v>13.1</v>
      </c>
      <c r="B30" s="22"/>
      <c r="C30" s="22"/>
      <c r="D30" s="22">
        <v>3</v>
      </c>
      <c r="E30" s="22"/>
      <c r="F30" s="22">
        <v>3</v>
      </c>
    </row>
    <row r="31" spans="1:6" x14ac:dyDescent="0.35">
      <c r="A31" s="31" t="s">
        <v>113</v>
      </c>
      <c r="B31" s="22"/>
      <c r="C31" s="22"/>
      <c r="D31" s="22"/>
      <c r="E31" s="22">
        <v>3</v>
      </c>
      <c r="F31" s="22">
        <v>3</v>
      </c>
    </row>
    <row r="32" spans="1:6" x14ac:dyDescent="0.35">
      <c r="A32" s="31" t="s">
        <v>422</v>
      </c>
      <c r="B32" s="22"/>
      <c r="C32" s="22">
        <v>2</v>
      </c>
      <c r="D32" s="22"/>
      <c r="E32" s="22"/>
      <c r="F32" s="22">
        <v>2</v>
      </c>
    </row>
    <row r="33" spans="1:6" x14ac:dyDescent="0.35">
      <c r="A33" s="31" t="s">
        <v>51</v>
      </c>
      <c r="B33" s="22"/>
      <c r="C33" s="22">
        <v>1</v>
      </c>
      <c r="D33" s="22"/>
      <c r="E33" s="22"/>
      <c r="F33" s="22">
        <v>1</v>
      </c>
    </row>
    <row r="34" spans="1:6" x14ac:dyDescent="0.35">
      <c r="A34" s="21" t="s">
        <v>122</v>
      </c>
      <c r="B34" s="22"/>
      <c r="C34" s="22"/>
      <c r="D34" s="22">
        <v>15</v>
      </c>
      <c r="E34" s="22">
        <v>6</v>
      </c>
      <c r="F34" s="22">
        <v>21</v>
      </c>
    </row>
    <row r="35" spans="1:6" x14ac:dyDescent="0.35">
      <c r="A35" s="31">
        <v>6</v>
      </c>
      <c r="B35" s="22"/>
      <c r="C35" s="22"/>
      <c r="D35" s="22">
        <v>6</v>
      </c>
      <c r="E35" s="22">
        <v>3</v>
      </c>
      <c r="F35" s="22">
        <v>9</v>
      </c>
    </row>
    <row r="36" spans="1:6" x14ac:dyDescent="0.35">
      <c r="A36" s="31">
        <v>7</v>
      </c>
      <c r="B36" s="22"/>
      <c r="C36" s="22"/>
      <c r="D36" s="22">
        <v>3</v>
      </c>
      <c r="E36" s="22">
        <v>3</v>
      </c>
      <c r="F36" s="22">
        <v>6</v>
      </c>
    </row>
    <row r="37" spans="1:6" x14ac:dyDescent="0.35">
      <c r="A37" s="31">
        <v>7.1</v>
      </c>
      <c r="B37" s="22"/>
      <c r="C37" s="22"/>
      <c r="D37" s="22">
        <v>3</v>
      </c>
      <c r="E37" s="22"/>
      <c r="F37" s="22">
        <v>3</v>
      </c>
    </row>
    <row r="38" spans="1:6" ht="29" x14ac:dyDescent="0.35">
      <c r="A38" s="31" t="s">
        <v>355</v>
      </c>
      <c r="B38" s="22"/>
      <c r="C38" s="22"/>
      <c r="D38" s="22">
        <v>3</v>
      </c>
      <c r="E38" s="22"/>
      <c r="F38" s="22">
        <v>3</v>
      </c>
    </row>
    <row r="39" spans="1:6" x14ac:dyDescent="0.35">
      <c r="A39" s="21" t="s">
        <v>145</v>
      </c>
      <c r="B39" s="22"/>
      <c r="C39" s="22"/>
      <c r="D39" s="22">
        <v>7</v>
      </c>
      <c r="E39" s="22">
        <v>2</v>
      </c>
      <c r="F39" s="22">
        <v>9</v>
      </c>
    </row>
    <row r="40" spans="1:6" x14ac:dyDescent="0.35">
      <c r="A40" s="31">
        <v>3.7</v>
      </c>
      <c r="B40" s="22"/>
      <c r="C40" s="22"/>
      <c r="D40" s="22">
        <v>3</v>
      </c>
      <c r="E40" s="22"/>
      <c r="F40" s="22">
        <v>3</v>
      </c>
    </row>
    <row r="41" spans="1:6" x14ac:dyDescent="0.35">
      <c r="A41" s="31" t="s">
        <v>230</v>
      </c>
      <c r="B41" s="22"/>
      <c r="C41" s="22"/>
      <c r="D41" s="22">
        <v>4</v>
      </c>
      <c r="E41" s="22"/>
      <c r="F41" s="22">
        <v>4</v>
      </c>
    </row>
    <row r="42" spans="1:6" x14ac:dyDescent="0.35">
      <c r="A42" s="31" t="s">
        <v>429</v>
      </c>
      <c r="B42" s="22"/>
      <c r="C42" s="22"/>
      <c r="D42" s="22"/>
      <c r="E42" s="22">
        <v>2</v>
      </c>
      <c r="F42" s="22">
        <v>2</v>
      </c>
    </row>
    <row r="43" spans="1:6" x14ac:dyDescent="0.35">
      <c r="A43" s="21" t="s">
        <v>88</v>
      </c>
      <c r="B43" s="22"/>
      <c r="C43" s="22"/>
      <c r="D43" s="22">
        <v>4</v>
      </c>
      <c r="E43" s="22">
        <v>10</v>
      </c>
      <c r="F43" s="22">
        <v>14</v>
      </c>
    </row>
    <row r="44" spans="1:6" x14ac:dyDescent="0.35">
      <c r="A44" s="31">
        <v>8</v>
      </c>
      <c r="B44" s="22"/>
      <c r="C44" s="22"/>
      <c r="D44" s="22"/>
      <c r="E44" s="22">
        <v>4</v>
      </c>
      <c r="F44" s="22">
        <v>4</v>
      </c>
    </row>
    <row r="45" spans="1:6" x14ac:dyDescent="0.35">
      <c r="A45" s="31">
        <v>10.1</v>
      </c>
      <c r="B45" s="22"/>
      <c r="C45" s="22"/>
      <c r="D45" s="22">
        <v>1</v>
      </c>
      <c r="E45" s="22"/>
      <c r="F45" s="22">
        <v>1</v>
      </c>
    </row>
    <row r="46" spans="1:6" x14ac:dyDescent="0.35">
      <c r="A46" s="31" t="s">
        <v>423</v>
      </c>
      <c r="B46" s="22"/>
      <c r="C46" s="22"/>
      <c r="D46" s="22">
        <v>2</v>
      </c>
      <c r="E46" s="22"/>
      <c r="F46" s="22">
        <v>2</v>
      </c>
    </row>
    <row r="47" spans="1:6" x14ac:dyDescent="0.35">
      <c r="A47" s="31" t="s">
        <v>185</v>
      </c>
      <c r="B47" s="22"/>
      <c r="C47" s="22"/>
      <c r="D47" s="22">
        <v>1</v>
      </c>
      <c r="E47" s="22"/>
      <c r="F47" s="22">
        <v>1</v>
      </c>
    </row>
    <row r="48" spans="1:6" x14ac:dyDescent="0.35">
      <c r="A48" s="31" t="s">
        <v>429</v>
      </c>
      <c r="B48" s="22"/>
      <c r="C48" s="22"/>
      <c r="D48" s="22"/>
      <c r="E48" s="22">
        <v>6</v>
      </c>
      <c r="F48" s="22">
        <v>6</v>
      </c>
    </row>
    <row r="49" spans="1:6" x14ac:dyDescent="0.35">
      <c r="A49" s="21" t="s">
        <v>79</v>
      </c>
      <c r="B49" s="22"/>
      <c r="C49" s="22">
        <v>8</v>
      </c>
      <c r="D49" s="22">
        <v>52</v>
      </c>
      <c r="E49" s="22">
        <v>6</v>
      </c>
      <c r="F49" s="22">
        <v>66</v>
      </c>
    </row>
    <row r="50" spans="1:6" x14ac:dyDescent="0.35">
      <c r="A50" s="31">
        <v>9</v>
      </c>
      <c r="B50" s="22"/>
      <c r="C50" s="22">
        <v>2</v>
      </c>
      <c r="D50" s="22">
        <v>1</v>
      </c>
      <c r="E50" s="22"/>
      <c r="F50" s="22">
        <v>3</v>
      </c>
    </row>
    <row r="51" spans="1:6" x14ac:dyDescent="0.35">
      <c r="A51" s="31">
        <v>9.4160000000000004</v>
      </c>
      <c r="B51" s="22"/>
      <c r="C51" s="22"/>
      <c r="D51" s="22">
        <v>2</v>
      </c>
      <c r="E51" s="22"/>
      <c r="F51" s="22">
        <v>2</v>
      </c>
    </row>
    <row r="52" spans="1:6" x14ac:dyDescent="0.35">
      <c r="A52" s="31">
        <v>10.07</v>
      </c>
      <c r="B52" s="22"/>
      <c r="C52" s="22"/>
      <c r="D52" s="22">
        <v>3</v>
      </c>
      <c r="E52" s="22"/>
      <c r="F52" s="22">
        <v>3</v>
      </c>
    </row>
    <row r="53" spans="1:6" x14ac:dyDescent="0.35">
      <c r="A53" s="31">
        <v>10.08</v>
      </c>
      <c r="B53" s="22"/>
      <c r="C53" s="22"/>
      <c r="D53" s="22">
        <v>3</v>
      </c>
      <c r="E53" s="22"/>
      <c r="F53" s="22">
        <v>3</v>
      </c>
    </row>
    <row r="54" spans="1:6" x14ac:dyDescent="0.35">
      <c r="A54" s="31">
        <v>10.5</v>
      </c>
      <c r="B54" s="22"/>
      <c r="C54" s="22"/>
      <c r="D54" s="22">
        <v>4</v>
      </c>
      <c r="E54" s="22"/>
      <c r="F54" s="22">
        <v>4</v>
      </c>
    </row>
    <row r="55" spans="1:6" x14ac:dyDescent="0.35">
      <c r="A55" s="31">
        <v>10.7</v>
      </c>
      <c r="B55" s="22"/>
      <c r="C55" s="22"/>
      <c r="D55" s="22">
        <v>3</v>
      </c>
      <c r="E55" s="22"/>
      <c r="F55" s="22">
        <v>3</v>
      </c>
    </row>
    <row r="56" spans="1:6" x14ac:dyDescent="0.35">
      <c r="A56" s="31">
        <v>11</v>
      </c>
      <c r="B56" s="22"/>
      <c r="C56" s="22">
        <v>6</v>
      </c>
      <c r="D56" s="22">
        <v>5</v>
      </c>
      <c r="E56" s="22">
        <v>3</v>
      </c>
      <c r="F56" s="22">
        <v>14</v>
      </c>
    </row>
    <row r="57" spans="1:6" x14ac:dyDescent="0.35">
      <c r="A57" s="31">
        <v>11.2</v>
      </c>
      <c r="B57" s="22"/>
      <c r="C57" s="22"/>
      <c r="D57" s="22"/>
      <c r="E57" s="22">
        <v>3</v>
      </c>
      <c r="F57" s="22">
        <v>3</v>
      </c>
    </row>
    <row r="58" spans="1:6" x14ac:dyDescent="0.35">
      <c r="A58" s="31">
        <v>11.6</v>
      </c>
      <c r="B58" s="22"/>
      <c r="C58" s="22"/>
      <c r="D58" s="22">
        <v>3</v>
      </c>
      <c r="E58" s="22"/>
      <c r="F58" s="22">
        <v>3</v>
      </c>
    </row>
    <row r="59" spans="1:6" x14ac:dyDescent="0.35">
      <c r="A59" s="31">
        <v>12</v>
      </c>
      <c r="B59" s="22"/>
      <c r="C59" s="22"/>
      <c r="D59" s="22">
        <v>7</v>
      </c>
      <c r="E59" s="22"/>
      <c r="F59" s="22">
        <v>7</v>
      </c>
    </row>
    <row r="60" spans="1:6" x14ac:dyDescent="0.35">
      <c r="A60" s="31">
        <v>12.1</v>
      </c>
      <c r="B60" s="22"/>
      <c r="C60" s="22"/>
      <c r="D60" s="22">
        <v>9</v>
      </c>
      <c r="E60" s="22"/>
      <c r="F60" s="22">
        <v>9</v>
      </c>
    </row>
    <row r="61" spans="1:6" x14ac:dyDescent="0.35">
      <c r="A61" s="31" t="s">
        <v>98</v>
      </c>
      <c r="B61" s="22"/>
      <c r="C61" s="22"/>
      <c r="D61" s="22">
        <v>3</v>
      </c>
      <c r="E61" s="22"/>
      <c r="F61" s="22">
        <v>3</v>
      </c>
    </row>
    <row r="62" spans="1:6" x14ac:dyDescent="0.35">
      <c r="A62" s="31" t="s">
        <v>80</v>
      </c>
      <c r="B62" s="22"/>
      <c r="C62" s="22"/>
      <c r="D62" s="22">
        <v>3</v>
      </c>
      <c r="E62" s="22"/>
      <c r="F62" s="22">
        <v>3</v>
      </c>
    </row>
    <row r="63" spans="1:6" x14ac:dyDescent="0.35">
      <c r="A63" s="31" t="s">
        <v>151</v>
      </c>
      <c r="B63" s="22"/>
      <c r="C63" s="22"/>
      <c r="D63" s="22">
        <v>6</v>
      </c>
      <c r="E63" s="22"/>
      <c r="F63" s="22">
        <v>6</v>
      </c>
    </row>
    <row r="64" spans="1:6" x14ac:dyDescent="0.35">
      <c r="A64" s="21" t="s">
        <v>196</v>
      </c>
      <c r="B64" s="22"/>
      <c r="C64" s="22"/>
      <c r="D64" s="22">
        <v>3</v>
      </c>
      <c r="E64" s="22"/>
      <c r="F64" s="22">
        <v>3</v>
      </c>
    </row>
    <row r="65" spans="1:6" x14ac:dyDescent="0.35">
      <c r="A65" s="31" t="s">
        <v>263</v>
      </c>
      <c r="B65" s="22"/>
      <c r="C65" s="22"/>
      <c r="D65" s="22">
        <v>3</v>
      </c>
      <c r="E65" s="22"/>
      <c r="F65" s="22">
        <v>3</v>
      </c>
    </row>
    <row r="66" spans="1:6" x14ac:dyDescent="0.35">
      <c r="A66" s="21" t="s">
        <v>429</v>
      </c>
      <c r="B66" s="22"/>
      <c r="C66" s="22"/>
      <c r="D66" s="22"/>
      <c r="E66" s="22">
        <v>13</v>
      </c>
      <c r="F66" s="22">
        <v>13</v>
      </c>
    </row>
    <row r="67" spans="1:6" x14ac:dyDescent="0.35">
      <c r="A67" s="31" t="s">
        <v>429</v>
      </c>
      <c r="B67" s="22"/>
      <c r="C67" s="22"/>
      <c r="D67" s="22"/>
      <c r="E67" s="22">
        <v>13</v>
      </c>
      <c r="F67" s="22">
        <v>13</v>
      </c>
    </row>
    <row r="68" spans="1:6" x14ac:dyDescent="0.35">
      <c r="A68" s="21" t="s">
        <v>425</v>
      </c>
      <c r="B68" s="22">
        <v>3</v>
      </c>
      <c r="C68" s="22">
        <v>11</v>
      </c>
      <c r="D68" s="22">
        <v>126</v>
      </c>
      <c r="E68" s="22">
        <v>55</v>
      </c>
      <c r="F68" s="22">
        <v>195</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894D1-E401-4F60-898A-4F6D776A004B}">
  <dimension ref="A1:F87"/>
  <sheetViews>
    <sheetView zoomScale="80" zoomScaleNormal="80" workbookViewId="0">
      <selection activeCell="D7" sqref="D7"/>
    </sheetView>
  </sheetViews>
  <sheetFormatPr defaultRowHeight="14.5" x14ac:dyDescent="0.35"/>
  <cols>
    <col min="1" max="1" width="22.54296875" bestFit="1" customWidth="1"/>
    <col min="2" max="2" width="24.90625" style="24" bestFit="1" customWidth="1"/>
    <col min="3" max="3" width="25.1796875" style="9" bestFit="1" customWidth="1"/>
    <col min="4" max="4" width="16.81640625" bestFit="1" customWidth="1"/>
    <col min="5" max="5" width="17.1796875" customWidth="1"/>
  </cols>
  <sheetData>
    <row r="1" spans="1:6" x14ac:dyDescent="0.35">
      <c r="A1" t="s">
        <v>441</v>
      </c>
    </row>
    <row r="2" spans="1:6" x14ac:dyDescent="0.35">
      <c r="A2" s="43" t="s">
        <v>440</v>
      </c>
    </row>
    <row r="3" spans="1:6" x14ac:dyDescent="0.35">
      <c r="A3" s="38"/>
    </row>
    <row r="4" spans="1:6" x14ac:dyDescent="0.35">
      <c r="A4" s="3" t="s">
        <v>424</v>
      </c>
      <c r="B4" s="24" t="s">
        <v>432</v>
      </c>
      <c r="C4" s="9" t="s">
        <v>434</v>
      </c>
      <c r="D4" t="s">
        <v>427</v>
      </c>
      <c r="E4" s="35"/>
      <c r="F4" s="36"/>
    </row>
    <row r="5" spans="1:6" x14ac:dyDescent="0.35">
      <c r="A5" s="4" t="s">
        <v>137</v>
      </c>
      <c r="B5" s="26">
        <v>56.846453887999999</v>
      </c>
      <c r="C5" s="28">
        <v>61.846051120000006</v>
      </c>
      <c r="D5" s="5">
        <v>6</v>
      </c>
    </row>
    <row r="6" spans="1:6" x14ac:dyDescent="0.35">
      <c r="A6" s="13" t="s">
        <v>137</v>
      </c>
      <c r="B6" s="26">
        <v>56.846453887999999</v>
      </c>
      <c r="C6" s="28">
        <v>61.846051120000006</v>
      </c>
      <c r="D6" s="5">
        <v>6</v>
      </c>
    </row>
    <row r="7" spans="1:6" x14ac:dyDescent="0.35">
      <c r="A7" s="33">
        <v>5</v>
      </c>
      <c r="B7" s="26">
        <v>59.456160320000002</v>
      </c>
      <c r="C7" s="28">
        <v>67.788822373333332</v>
      </c>
      <c r="D7" s="5">
        <v>3</v>
      </c>
    </row>
    <row r="8" spans="1:6" x14ac:dyDescent="0.35">
      <c r="A8" s="33" t="s">
        <v>242</v>
      </c>
      <c r="B8" s="26">
        <v>52.931894240000005</v>
      </c>
      <c r="C8" s="28">
        <v>52.931894240000005</v>
      </c>
      <c r="D8" s="5">
        <v>3</v>
      </c>
    </row>
    <row r="9" spans="1:6" x14ac:dyDescent="0.35">
      <c r="A9" s="4" t="s">
        <v>343</v>
      </c>
      <c r="B9" s="26">
        <v>32.484090896666665</v>
      </c>
      <c r="C9" s="28">
        <v>29.147204303333336</v>
      </c>
      <c r="D9" s="5">
        <v>3</v>
      </c>
    </row>
    <row r="10" spans="1:6" x14ac:dyDescent="0.35">
      <c r="A10" s="13" t="s">
        <v>343</v>
      </c>
      <c r="B10" s="26">
        <v>32.484090896666665</v>
      </c>
      <c r="C10" s="28">
        <v>29.147204303333336</v>
      </c>
      <c r="D10" s="5">
        <v>3</v>
      </c>
    </row>
    <row r="11" spans="1:6" x14ac:dyDescent="0.35">
      <c r="A11" s="33" t="s">
        <v>344</v>
      </c>
      <c r="B11" s="26">
        <v>32.484090896666665</v>
      </c>
      <c r="C11" s="28">
        <v>29.147204303333336</v>
      </c>
      <c r="D11" s="5">
        <v>3</v>
      </c>
    </row>
    <row r="12" spans="1:6" x14ac:dyDescent="0.35">
      <c r="A12" s="4" t="s">
        <v>155</v>
      </c>
      <c r="B12" s="26">
        <v>51.959455538285702</v>
      </c>
      <c r="C12" s="28">
        <v>59.585979994357139</v>
      </c>
      <c r="D12" s="5">
        <v>16</v>
      </c>
    </row>
    <row r="13" spans="1:6" x14ac:dyDescent="0.35">
      <c r="A13" s="13" t="s">
        <v>155</v>
      </c>
      <c r="B13" s="26">
        <v>50.40792038466666</v>
      </c>
      <c r="C13" s="28">
        <v>52.850309993416658</v>
      </c>
      <c r="D13" s="5">
        <v>14</v>
      </c>
    </row>
    <row r="14" spans="1:6" x14ac:dyDescent="0.35">
      <c r="A14" s="33">
        <v>5.2</v>
      </c>
      <c r="B14" s="26">
        <v>82.945199189999997</v>
      </c>
      <c r="C14" s="28">
        <v>94.294307133333334</v>
      </c>
      <c r="D14" s="5">
        <v>3</v>
      </c>
    </row>
    <row r="15" spans="1:6" x14ac:dyDescent="0.35">
      <c r="A15" s="33">
        <v>7.31</v>
      </c>
      <c r="B15" s="26">
        <v>37.128271558000002</v>
      </c>
      <c r="C15" s="28">
        <v>36.717236970499997</v>
      </c>
      <c r="D15" s="5">
        <v>3</v>
      </c>
    </row>
    <row r="16" spans="1:6" x14ac:dyDescent="0.35">
      <c r="A16" s="33" t="s">
        <v>325</v>
      </c>
      <c r="B16" s="26">
        <v>93.575034794999993</v>
      </c>
      <c r="C16" s="28">
        <v>91.761483795000004</v>
      </c>
      <c r="D16" s="5">
        <v>3</v>
      </c>
    </row>
    <row r="17" spans="1:4" x14ac:dyDescent="0.35">
      <c r="A17" s="33" t="s">
        <v>307</v>
      </c>
      <c r="B17" s="26">
        <v>0</v>
      </c>
      <c r="C17" s="28">
        <v>0</v>
      </c>
      <c r="D17" s="5">
        <v>3</v>
      </c>
    </row>
    <row r="18" spans="1:4" x14ac:dyDescent="0.35">
      <c r="A18" s="33" t="s">
        <v>429</v>
      </c>
      <c r="B18" s="26">
        <v>47.326417169999999</v>
      </c>
      <c r="C18" s="28">
        <v>47.181678495</v>
      </c>
      <c r="D18" s="5">
        <v>2</v>
      </c>
    </row>
    <row r="19" spans="1:4" x14ac:dyDescent="0.35">
      <c r="A19" s="13" t="s">
        <v>145</v>
      </c>
      <c r="B19" s="26">
        <v>61.268666459999999</v>
      </c>
      <c r="C19" s="28">
        <v>100</v>
      </c>
      <c r="D19" s="5">
        <v>2</v>
      </c>
    </row>
    <row r="20" spans="1:4" x14ac:dyDescent="0.35">
      <c r="A20" s="33" t="s">
        <v>429</v>
      </c>
      <c r="B20" s="26">
        <v>61.268666459999999</v>
      </c>
      <c r="C20" s="28">
        <v>100</v>
      </c>
      <c r="D20" s="5">
        <v>2</v>
      </c>
    </row>
    <row r="21" spans="1:4" x14ac:dyDescent="0.35">
      <c r="A21" s="4" t="s">
        <v>243</v>
      </c>
      <c r="B21" s="26">
        <v>36.503862333333338</v>
      </c>
      <c r="C21" s="28">
        <v>36.503862333333338</v>
      </c>
      <c r="D21" s="5">
        <v>3</v>
      </c>
    </row>
    <row r="22" spans="1:4" x14ac:dyDescent="0.35">
      <c r="A22" s="13" t="s">
        <v>243</v>
      </c>
      <c r="B22" s="26">
        <v>36.503862333333338</v>
      </c>
      <c r="C22" s="28">
        <v>36.503862333333338</v>
      </c>
      <c r="D22" s="5">
        <v>3</v>
      </c>
    </row>
    <row r="23" spans="1:4" x14ac:dyDescent="0.35">
      <c r="A23" s="34">
        <v>44337</v>
      </c>
      <c r="B23" s="26">
        <v>48.180599180000002</v>
      </c>
      <c r="C23" s="28">
        <v>48.180599180000002</v>
      </c>
      <c r="D23" s="5">
        <v>1</v>
      </c>
    </row>
    <row r="24" spans="1:4" x14ac:dyDescent="0.35">
      <c r="A24" s="34">
        <v>44702</v>
      </c>
      <c r="B24" s="26">
        <v>35.965894949999999</v>
      </c>
      <c r="C24" s="28">
        <v>35.965894949999999</v>
      </c>
      <c r="D24" s="5">
        <v>1</v>
      </c>
    </row>
    <row r="25" spans="1:4" x14ac:dyDescent="0.35">
      <c r="A25" s="34">
        <v>44886</v>
      </c>
      <c r="B25" s="26">
        <v>25.365092870000002</v>
      </c>
      <c r="C25" s="28">
        <v>25.365092870000002</v>
      </c>
      <c r="D25" s="5">
        <v>1</v>
      </c>
    </row>
    <row r="26" spans="1:4" x14ac:dyDescent="0.35">
      <c r="A26" s="4" t="s">
        <v>223</v>
      </c>
      <c r="B26" s="26">
        <v>40.044493744785719</v>
      </c>
      <c r="C26" s="28">
        <v>49.958171845785721</v>
      </c>
      <c r="D26" s="5">
        <v>14</v>
      </c>
    </row>
    <row r="27" spans="1:4" x14ac:dyDescent="0.35">
      <c r="A27" s="13" t="s">
        <v>223</v>
      </c>
      <c r="B27" s="26">
        <v>40.044493744785719</v>
      </c>
      <c r="C27" s="28">
        <v>49.958171845785721</v>
      </c>
      <c r="D27" s="5">
        <v>14</v>
      </c>
    </row>
    <row r="28" spans="1:4" x14ac:dyDescent="0.35">
      <c r="A28" s="33">
        <v>7.1809070000000004</v>
      </c>
      <c r="B28" s="26">
        <v>81.434735360000005</v>
      </c>
      <c r="C28" s="28">
        <v>86.273864383333333</v>
      </c>
      <c r="D28" s="5">
        <v>3</v>
      </c>
    </row>
    <row r="29" spans="1:4" x14ac:dyDescent="0.35">
      <c r="A29" s="33">
        <v>10</v>
      </c>
      <c r="B29" s="26">
        <v>50.779442799999998</v>
      </c>
      <c r="C29" s="28">
        <v>0</v>
      </c>
      <c r="D29" s="5">
        <v>3</v>
      </c>
    </row>
    <row r="30" spans="1:4" x14ac:dyDescent="0.35">
      <c r="A30" s="33">
        <v>11</v>
      </c>
      <c r="B30" s="26">
        <v>1.1869519469999998</v>
      </c>
      <c r="C30" s="28">
        <v>9.2649561604999988</v>
      </c>
      <c r="D30" s="5">
        <v>2</v>
      </c>
    </row>
    <row r="31" spans="1:4" x14ac:dyDescent="0.35">
      <c r="A31" s="33">
        <v>12</v>
      </c>
      <c r="B31" s="26">
        <v>26.934412342166667</v>
      </c>
      <c r="C31" s="28">
        <v>70.343816728333323</v>
      </c>
      <c r="D31" s="5">
        <v>6</v>
      </c>
    </row>
    <row r="32" spans="1:4" x14ac:dyDescent="0.35">
      <c r="A32" s="4" t="s">
        <v>50</v>
      </c>
      <c r="B32" s="26">
        <v>54.762008971437496</v>
      </c>
      <c r="C32" s="28">
        <v>65.175571520250003</v>
      </c>
      <c r="D32" s="5">
        <v>27</v>
      </c>
    </row>
    <row r="33" spans="1:4" x14ac:dyDescent="0.35">
      <c r="A33" s="13" t="s">
        <v>50</v>
      </c>
      <c r="B33" s="26">
        <v>54.762008971437496</v>
      </c>
      <c r="C33" s="28">
        <v>65.175571520250003</v>
      </c>
      <c r="D33" s="5">
        <v>27</v>
      </c>
    </row>
    <row r="34" spans="1:4" x14ac:dyDescent="0.35">
      <c r="A34" s="33">
        <v>12.6</v>
      </c>
      <c r="B34" s="26">
        <v>87.457420560000003</v>
      </c>
      <c r="C34" s="28">
        <v>99.638691306666658</v>
      </c>
      <c r="D34" s="5">
        <v>3</v>
      </c>
    </row>
    <row r="35" spans="1:4" x14ac:dyDescent="0.35">
      <c r="A35" s="33">
        <v>12.7</v>
      </c>
      <c r="B35" s="26">
        <v>67.736667740000001</v>
      </c>
      <c r="C35" s="28">
        <v>67.727764675000003</v>
      </c>
      <c r="D35" s="5">
        <v>2</v>
      </c>
    </row>
    <row r="36" spans="1:4" x14ac:dyDescent="0.35">
      <c r="A36" s="33">
        <v>12.8</v>
      </c>
      <c r="B36" s="26">
        <v>19.24051532</v>
      </c>
      <c r="C36" s="28">
        <v>19.54772358</v>
      </c>
      <c r="D36" s="5">
        <v>3</v>
      </c>
    </row>
    <row r="37" spans="1:4" x14ac:dyDescent="0.35">
      <c r="A37" s="33">
        <v>12.9</v>
      </c>
      <c r="B37" s="26">
        <v>42.623379915000008</v>
      </c>
      <c r="C37" s="28">
        <v>45.650549574999999</v>
      </c>
      <c r="D37" s="5">
        <v>10</v>
      </c>
    </row>
    <row r="38" spans="1:4" x14ac:dyDescent="0.35">
      <c r="A38" s="33">
        <v>13.1</v>
      </c>
      <c r="B38" s="26">
        <v>93.060623346666674</v>
      </c>
      <c r="C38" s="28">
        <v>95.621199363333332</v>
      </c>
      <c r="D38" s="5">
        <v>3</v>
      </c>
    </row>
    <row r="39" spans="1:4" x14ac:dyDescent="0.35">
      <c r="A39" s="33" t="s">
        <v>113</v>
      </c>
      <c r="B39" s="26"/>
      <c r="C39" s="28"/>
      <c r="D39" s="5">
        <v>3</v>
      </c>
    </row>
    <row r="40" spans="1:4" x14ac:dyDescent="0.35">
      <c r="A40" s="33" t="s">
        <v>422</v>
      </c>
      <c r="B40" s="26">
        <v>4.0035615045000004</v>
      </c>
      <c r="C40" s="28">
        <v>27.730715931999999</v>
      </c>
      <c r="D40" s="5">
        <v>2</v>
      </c>
    </row>
    <row r="41" spans="1:4" x14ac:dyDescent="0.35">
      <c r="A41" s="33" t="s">
        <v>51</v>
      </c>
      <c r="B41" s="26">
        <v>1.423518354</v>
      </c>
      <c r="C41" s="28">
        <v>63.962589219999998</v>
      </c>
      <c r="D41" s="5">
        <v>1</v>
      </c>
    </row>
    <row r="42" spans="1:4" x14ac:dyDescent="0.35">
      <c r="A42" s="4" t="s">
        <v>122</v>
      </c>
      <c r="B42" s="26">
        <v>43.550607448849995</v>
      </c>
      <c r="C42" s="28">
        <v>50.635817681750005</v>
      </c>
      <c r="D42" s="5">
        <v>21</v>
      </c>
    </row>
    <row r="43" spans="1:4" x14ac:dyDescent="0.35">
      <c r="A43" s="13" t="s">
        <v>122</v>
      </c>
      <c r="B43" s="26">
        <v>43.550607448849995</v>
      </c>
      <c r="C43" s="28">
        <v>50.635817681750005</v>
      </c>
      <c r="D43" s="5">
        <v>21</v>
      </c>
    </row>
    <row r="44" spans="1:4" x14ac:dyDescent="0.35">
      <c r="A44" s="33">
        <v>6</v>
      </c>
      <c r="B44" s="26">
        <v>35.554208421888887</v>
      </c>
      <c r="C44" s="28">
        <v>41.011141777222228</v>
      </c>
      <c r="D44" s="5">
        <v>9</v>
      </c>
    </row>
    <row r="45" spans="1:4" x14ac:dyDescent="0.35">
      <c r="A45" s="33">
        <v>7</v>
      </c>
      <c r="B45" s="26">
        <v>70.079785073333326</v>
      </c>
      <c r="C45" s="28">
        <v>85.047124049999994</v>
      </c>
      <c r="D45" s="5">
        <v>6</v>
      </c>
    </row>
    <row r="46" spans="1:4" x14ac:dyDescent="0.35">
      <c r="A46" s="33">
        <v>7.1</v>
      </c>
      <c r="B46" s="26">
        <v>65.27278136999999</v>
      </c>
      <c r="C46" s="28">
        <v>66.666666669999998</v>
      </c>
      <c r="D46" s="5">
        <v>3</v>
      </c>
    </row>
    <row r="47" spans="1:4" x14ac:dyDescent="0.35">
      <c r="A47" s="33" t="s">
        <v>355</v>
      </c>
      <c r="B47" s="26">
        <v>0</v>
      </c>
      <c r="C47" s="28">
        <v>0</v>
      </c>
      <c r="D47" s="5">
        <v>3</v>
      </c>
    </row>
    <row r="48" spans="1:4" x14ac:dyDescent="0.35">
      <c r="A48" s="4" t="s">
        <v>145</v>
      </c>
      <c r="B48" s="26">
        <v>45.154320576714284</v>
      </c>
      <c r="C48" s="28">
        <v>46.816667998142862</v>
      </c>
      <c r="D48" s="5">
        <v>9</v>
      </c>
    </row>
    <row r="49" spans="1:4" x14ac:dyDescent="0.35">
      <c r="A49" s="13" t="s">
        <v>145</v>
      </c>
      <c r="B49" s="26">
        <v>45.154320576714284</v>
      </c>
      <c r="C49" s="28">
        <v>46.816667998142862</v>
      </c>
      <c r="D49" s="5">
        <v>8</v>
      </c>
    </row>
    <row r="50" spans="1:4" x14ac:dyDescent="0.35">
      <c r="A50" s="33">
        <v>3.7</v>
      </c>
      <c r="B50" s="26">
        <v>76.056255693333341</v>
      </c>
      <c r="C50" s="28">
        <v>82.739850753333329</v>
      </c>
      <c r="D50" s="5">
        <v>3</v>
      </c>
    </row>
    <row r="51" spans="1:4" x14ac:dyDescent="0.35">
      <c r="A51" s="33" t="s">
        <v>230</v>
      </c>
      <c r="B51" s="26">
        <v>13.833391382333332</v>
      </c>
      <c r="C51" s="28">
        <v>11.633226905666668</v>
      </c>
      <c r="D51" s="5">
        <v>4</v>
      </c>
    </row>
    <row r="52" spans="1:4" x14ac:dyDescent="0.35">
      <c r="A52" s="33" t="s">
        <v>429</v>
      </c>
      <c r="B52" s="26">
        <v>46.411302810000002</v>
      </c>
      <c r="C52" s="28">
        <v>44.597443009999999</v>
      </c>
      <c r="D52" s="5">
        <v>1</v>
      </c>
    </row>
    <row r="53" spans="1:4" x14ac:dyDescent="0.35">
      <c r="A53" s="13" t="s">
        <v>429</v>
      </c>
      <c r="B53" s="26"/>
      <c r="C53" s="28"/>
      <c r="D53" s="5">
        <v>1</v>
      </c>
    </row>
    <row r="54" spans="1:4" x14ac:dyDescent="0.35">
      <c r="A54" s="33" t="s">
        <v>429</v>
      </c>
      <c r="B54" s="26"/>
      <c r="C54" s="28"/>
      <c r="D54" s="5">
        <v>1</v>
      </c>
    </row>
    <row r="55" spans="1:4" x14ac:dyDescent="0.35">
      <c r="A55" s="4" t="s">
        <v>88</v>
      </c>
      <c r="B55" s="26">
        <v>49.513145422666668</v>
      </c>
      <c r="C55" s="28">
        <v>68.935078265333331</v>
      </c>
      <c r="D55" s="5">
        <v>14</v>
      </c>
    </row>
    <row r="56" spans="1:4" x14ac:dyDescent="0.35">
      <c r="A56" s="13" t="s">
        <v>88</v>
      </c>
      <c r="B56" s="26">
        <v>49.513145422666668</v>
      </c>
      <c r="C56" s="28">
        <v>68.935078265333331</v>
      </c>
      <c r="D56" s="5">
        <v>14</v>
      </c>
    </row>
    <row r="57" spans="1:4" x14ac:dyDescent="0.35">
      <c r="A57" s="33">
        <v>8</v>
      </c>
      <c r="B57" s="26">
        <v>29.572748439000001</v>
      </c>
      <c r="C57" s="28">
        <v>53.402617397999997</v>
      </c>
      <c r="D57" s="5">
        <v>4</v>
      </c>
    </row>
    <row r="58" spans="1:4" x14ac:dyDescent="0.35">
      <c r="A58" s="33">
        <v>10.1</v>
      </c>
      <c r="B58" s="26"/>
      <c r="C58" s="28"/>
      <c r="D58" s="5">
        <v>1</v>
      </c>
    </row>
    <row r="59" spans="1:4" x14ac:dyDescent="0.35">
      <c r="A59" s="33" t="s">
        <v>423</v>
      </c>
      <c r="B59" s="26">
        <v>89.39393939</v>
      </c>
      <c r="C59" s="28">
        <v>100</v>
      </c>
      <c r="D59" s="5">
        <v>2</v>
      </c>
    </row>
    <row r="60" spans="1:4" x14ac:dyDescent="0.35">
      <c r="A60" s="33" t="s">
        <v>185</v>
      </c>
      <c r="B60" s="26"/>
      <c r="C60" s="28"/>
      <c r="D60" s="5">
        <v>1</v>
      </c>
    </row>
    <row r="61" spans="1:4" x14ac:dyDescent="0.35">
      <c r="A61" s="33" t="s">
        <v>429</v>
      </c>
      <c r="B61" s="26"/>
      <c r="C61" s="28"/>
      <c r="D61" s="5">
        <v>6</v>
      </c>
    </row>
    <row r="62" spans="1:4" x14ac:dyDescent="0.35">
      <c r="A62" s="4" t="s">
        <v>79</v>
      </c>
      <c r="B62" s="26">
        <v>52.755060438579996</v>
      </c>
      <c r="C62" s="28">
        <v>60.890851136244898</v>
      </c>
      <c r="D62" s="5">
        <v>66</v>
      </c>
    </row>
    <row r="63" spans="1:4" x14ac:dyDescent="0.35">
      <c r="A63" s="13" t="s">
        <v>79</v>
      </c>
      <c r="B63" s="26">
        <v>52.755060438579996</v>
      </c>
      <c r="C63" s="28">
        <v>60.890851136244898</v>
      </c>
      <c r="D63" s="5">
        <v>66</v>
      </c>
    </row>
    <row r="64" spans="1:4" x14ac:dyDescent="0.35">
      <c r="A64" s="33">
        <v>9</v>
      </c>
      <c r="B64" s="26">
        <v>1.2372954446666669</v>
      </c>
      <c r="C64" s="28">
        <v>1.2720501500000001</v>
      </c>
      <c r="D64" s="5">
        <v>3</v>
      </c>
    </row>
    <row r="65" spans="1:4" x14ac:dyDescent="0.35">
      <c r="A65" s="33">
        <v>9.4160000000000004</v>
      </c>
      <c r="B65" s="26"/>
      <c r="C65" s="28"/>
      <c r="D65" s="5">
        <v>2</v>
      </c>
    </row>
    <row r="66" spans="1:4" x14ac:dyDescent="0.35">
      <c r="A66" s="33">
        <v>10.07</v>
      </c>
      <c r="B66" s="26">
        <v>66.389791873333337</v>
      </c>
      <c r="C66" s="28">
        <v>58.314603773333339</v>
      </c>
      <c r="D66" s="5">
        <v>3</v>
      </c>
    </row>
    <row r="67" spans="1:4" x14ac:dyDescent="0.35">
      <c r="A67" s="33">
        <v>10.08</v>
      </c>
      <c r="B67" s="26">
        <v>0</v>
      </c>
      <c r="C67" s="28">
        <v>65.189178639999994</v>
      </c>
      <c r="D67" s="5">
        <v>3</v>
      </c>
    </row>
    <row r="68" spans="1:4" x14ac:dyDescent="0.35">
      <c r="A68" s="33">
        <v>10.5</v>
      </c>
      <c r="B68" s="26">
        <v>7.4335876057499997</v>
      </c>
      <c r="C68" s="28">
        <v>10.134544187749999</v>
      </c>
      <c r="D68" s="5">
        <v>4</v>
      </c>
    </row>
    <row r="69" spans="1:4" x14ac:dyDescent="0.35">
      <c r="A69" s="33">
        <v>10.7</v>
      </c>
      <c r="B69" s="26">
        <v>95.573759376666658</v>
      </c>
      <c r="C69" s="28">
        <v>96.681775273333344</v>
      </c>
      <c r="D69" s="5">
        <v>3</v>
      </c>
    </row>
    <row r="70" spans="1:4" x14ac:dyDescent="0.35">
      <c r="A70" s="33">
        <v>11</v>
      </c>
      <c r="B70" s="26">
        <v>74.532075763000009</v>
      </c>
      <c r="C70" s="28">
        <v>65.767003638333335</v>
      </c>
      <c r="D70" s="5">
        <v>14</v>
      </c>
    </row>
    <row r="71" spans="1:4" x14ac:dyDescent="0.35">
      <c r="A71" s="33">
        <v>11.2</v>
      </c>
      <c r="B71" s="26">
        <v>76.668525829999993</v>
      </c>
      <c r="C71" s="28">
        <v>84.277193970000013</v>
      </c>
      <c r="D71" s="5">
        <v>3</v>
      </c>
    </row>
    <row r="72" spans="1:4" x14ac:dyDescent="0.35">
      <c r="A72" s="33">
        <v>11.6</v>
      </c>
      <c r="B72" s="26">
        <v>78.671154793333329</v>
      </c>
      <c r="C72" s="28">
        <v>77.886933723333343</v>
      </c>
      <c r="D72" s="5">
        <v>3</v>
      </c>
    </row>
    <row r="73" spans="1:4" x14ac:dyDescent="0.35">
      <c r="A73" s="33">
        <v>12</v>
      </c>
      <c r="B73" s="26">
        <v>51.711890237199995</v>
      </c>
      <c r="C73" s="28">
        <v>60.036744894000002</v>
      </c>
      <c r="D73" s="5">
        <v>7</v>
      </c>
    </row>
    <row r="74" spans="1:4" x14ac:dyDescent="0.35">
      <c r="A74" s="33">
        <v>12.1</v>
      </c>
      <c r="B74" s="26">
        <v>99.714502074999999</v>
      </c>
      <c r="C74" s="28">
        <v>99.717665477499992</v>
      </c>
      <c r="D74" s="5">
        <v>9</v>
      </c>
    </row>
    <row r="75" spans="1:4" x14ac:dyDescent="0.35">
      <c r="A75" s="33" t="s">
        <v>98</v>
      </c>
      <c r="B75" s="26">
        <v>0.69410051399999995</v>
      </c>
      <c r="C75" s="28">
        <v>0.84012747333333326</v>
      </c>
      <c r="D75" s="5">
        <v>3</v>
      </c>
    </row>
    <row r="76" spans="1:4" x14ac:dyDescent="0.35">
      <c r="A76" s="33" t="s">
        <v>80</v>
      </c>
      <c r="B76" s="26">
        <v>97.879924793333331</v>
      </c>
      <c r="C76" s="28">
        <v>97.879924793333331</v>
      </c>
      <c r="D76" s="5">
        <v>3</v>
      </c>
    </row>
    <row r="77" spans="1:4" x14ac:dyDescent="0.35">
      <c r="A77" s="33" t="s">
        <v>151</v>
      </c>
      <c r="B77" s="26">
        <v>7.6513305860000003</v>
      </c>
      <c r="C77" s="28">
        <v>72.351985095000003</v>
      </c>
      <c r="D77" s="5">
        <v>6</v>
      </c>
    </row>
    <row r="78" spans="1:4" x14ac:dyDescent="0.35">
      <c r="A78" s="4" t="s">
        <v>196</v>
      </c>
      <c r="B78" s="26">
        <v>95.999513053333317</v>
      </c>
      <c r="C78" s="28">
        <v>97.666128396666679</v>
      </c>
      <c r="D78" s="5">
        <v>3</v>
      </c>
    </row>
    <row r="79" spans="1:4" x14ac:dyDescent="0.35">
      <c r="A79" s="13" t="s">
        <v>196</v>
      </c>
      <c r="B79" s="26">
        <v>95.999513053333317</v>
      </c>
      <c r="C79" s="28">
        <v>97.666128396666679</v>
      </c>
      <c r="D79" s="5">
        <v>3</v>
      </c>
    </row>
    <row r="80" spans="1:4" x14ac:dyDescent="0.35">
      <c r="A80" s="33" t="s">
        <v>263</v>
      </c>
      <c r="B80" s="26">
        <v>95.999513053333317</v>
      </c>
      <c r="C80" s="28">
        <v>97.666128396666679</v>
      </c>
      <c r="D80" s="5">
        <v>3</v>
      </c>
    </row>
    <row r="81" spans="1:4" x14ac:dyDescent="0.35">
      <c r="A81" s="4" t="s">
        <v>429</v>
      </c>
      <c r="B81" s="26"/>
      <c r="C81" s="28"/>
      <c r="D81" s="5">
        <v>13</v>
      </c>
    </row>
    <row r="82" spans="1:4" x14ac:dyDescent="0.35">
      <c r="A82" s="13" t="s">
        <v>429</v>
      </c>
      <c r="B82" s="26"/>
      <c r="C82" s="28"/>
      <c r="D82" s="5">
        <v>13</v>
      </c>
    </row>
    <row r="83" spans="1:4" x14ac:dyDescent="0.35">
      <c r="A83" s="33" t="s">
        <v>429</v>
      </c>
      <c r="B83" s="26"/>
      <c r="C83" s="28"/>
      <c r="D83" s="5">
        <v>13</v>
      </c>
    </row>
    <row r="84" spans="1:4" x14ac:dyDescent="0.35">
      <c r="A84" s="4" t="s">
        <v>425</v>
      </c>
      <c r="B84" s="26">
        <v>50.121934442079699</v>
      </c>
      <c r="C84" s="28">
        <v>57.711672123211642</v>
      </c>
      <c r="D84" s="5">
        <v>195</v>
      </c>
    </row>
    <row r="85" spans="1:4" x14ac:dyDescent="0.35">
      <c r="B85"/>
      <c r="C85"/>
    </row>
    <row r="86" spans="1:4" x14ac:dyDescent="0.35">
      <c r="B86"/>
      <c r="C86"/>
    </row>
    <row r="87" spans="1:4" x14ac:dyDescent="0.35">
      <c r="B87"/>
      <c r="C87"/>
    </row>
  </sheetData>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7056C-B173-4661-A133-10B1788A4C38}">
  <dimension ref="A1:C70"/>
  <sheetViews>
    <sheetView workbookViewId="0">
      <selection activeCell="B5" sqref="B5"/>
    </sheetView>
  </sheetViews>
  <sheetFormatPr defaultRowHeight="14.5" x14ac:dyDescent="0.35"/>
  <cols>
    <col min="1" max="1" width="20.453125" bestFit="1" customWidth="1"/>
    <col min="2" max="2" width="24.1796875" bestFit="1" customWidth="1"/>
    <col min="3" max="3" width="24.453125" bestFit="1" customWidth="1"/>
  </cols>
  <sheetData>
    <row r="1" spans="1:3" x14ac:dyDescent="0.35">
      <c r="A1" t="s">
        <v>435</v>
      </c>
    </row>
    <row r="2" spans="1:3" x14ac:dyDescent="0.35">
      <c r="A2" t="s">
        <v>436</v>
      </c>
    </row>
    <row r="4" spans="1:3" x14ac:dyDescent="0.35">
      <c r="A4" s="3" t="s">
        <v>424</v>
      </c>
      <c r="B4" s="24" t="s">
        <v>432</v>
      </c>
      <c r="C4" s="9" t="s">
        <v>434</v>
      </c>
    </row>
    <row r="5" spans="1:3" x14ac:dyDescent="0.35">
      <c r="A5" s="4" t="s">
        <v>137</v>
      </c>
      <c r="B5" s="29">
        <v>56.846453887999999</v>
      </c>
      <c r="C5" s="30">
        <v>61.846051120000006</v>
      </c>
    </row>
    <row r="6" spans="1:3" x14ac:dyDescent="0.35">
      <c r="A6" s="13">
        <v>5</v>
      </c>
      <c r="B6" s="29">
        <v>59.456160320000002</v>
      </c>
      <c r="C6" s="30">
        <v>67.788822373333332</v>
      </c>
    </row>
    <row r="7" spans="1:3" x14ac:dyDescent="0.35">
      <c r="A7" s="13" t="s">
        <v>242</v>
      </c>
      <c r="B7" s="29">
        <v>52.931894240000005</v>
      </c>
      <c r="C7" s="30">
        <v>52.931894240000005</v>
      </c>
    </row>
    <row r="8" spans="1:3" x14ac:dyDescent="0.35">
      <c r="A8" s="4" t="s">
        <v>343</v>
      </c>
      <c r="B8" s="29">
        <v>32.484090896666665</v>
      </c>
      <c r="C8" s="30">
        <v>29.147204303333336</v>
      </c>
    </row>
    <row r="9" spans="1:3" x14ac:dyDescent="0.35">
      <c r="A9" s="13" t="s">
        <v>344</v>
      </c>
      <c r="B9" s="29">
        <v>32.484090896666665</v>
      </c>
      <c r="C9" s="30">
        <v>29.147204303333336</v>
      </c>
    </row>
    <row r="10" spans="1:3" x14ac:dyDescent="0.35">
      <c r="A10" s="4" t="s">
        <v>155</v>
      </c>
      <c r="B10" s="29">
        <v>50.40792038466666</v>
      </c>
      <c r="C10" s="30">
        <v>52.850309993416658</v>
      </c>
    </row>
    <row r="11" spans="1:3" x14ac:dyDescent="0.35">
      <c r="A11" s="13">
        <v>5.2</v>
      </c>
      <c r="B11" s="29">
        <v>82.945199189999997</v>
      </c>
      <c r="C11" s="30">
        <v>94.294307133333334</v>
      </c>
    </row>
    <row r="12" spans="1:3" x14ac:dyDescent="0.35">
      <c r="A12" s="13">
        <v>7.31</v>
      </c>
      <c r="B12" s="29">
        <v>37.128271558000002</v>
      </c>
      <c r="C12" s="30">
        <v>36.717236970499997</v>
      </c>
    </row>
    <row r="13" spans="1:3" x14ac:dyDescent="0.35">
      <c r="A13" s="13" t="s">
        <v>325</v>
      </c>
      <c r="B13" s="29">
        <v>93.575034794999993</v>
      </c>
      <c r="C13" s="30">
        <v>91.761483795000004</v>
      </c>
    </row>
    <row r="14" spans="1:3" x14ac:dyDescent="0.35">
      <c r="A14" s="13" t="s">
        <v>307</v>
      </c>
      <c r="B14" s="29">
        <v>0</v>
      </c>
      <c r="C14" s="30">
        <v>0</v>
      </c>
    </row>
    <row r="15" spans="1:3" x14ac:dyDescent="0.35">
      <c r="A15" s="13" t="s">
        <v>429</v>
      </c>
      <c r="B15" s="29">
        <v>47.326417169999999</v>
      </c>
      <c r="C15" s="30">
        <v>47.181678495</v>
      </c>
    </row>
    <row r="16" spans="1:3" x14ac:dyDescent="0.35">
      <c r="A16" s="4" t="s">
        <v>243</v>
      </c>
      <c r="B16" s="29">
        <v>36.503862333333338</v>
      </c>
      <c r="C16" s="30">
        <v>36.503862333333338</v>
      </c>
    </row>
    <row r="17" spans="1:3" x14ac:dyDescent="0.35">
      <c r="A17" s="15">
        <v>44337</v>
      </c>
      <c r="B17" s="29">
        <v>48.180599180000002</v>
      </c>
      <c r="C17" s="30">
        <v>48.180599180000002</v>
      </c>
    </row>
    <row r="18" spans="1:3" x14ac:dyDescent="0.35">
      <c r="A18" s="15">
        <v>44702</v>
      </c>
      <c r="B18" s="29">
        <v>35.965894949999999</v>
      </c>
      <c r="C18" s="30">
        <v>35.965894949999999</v>
      </c>
    </row>
    <row r="19" spans="1:3" x14ac:dyDescent="0.35">
      <c r="A19" s="15">
        <v>44886</v>
      </c>
      <c r="B19" s="29">
        <v>25.365092870000002</v>
      </c>
      <c r="C19" s="30">
        <v>25.365092870000002</v>
      </c>
    </row>
    <row r="20" spans="1:3" x14ac:dyDescent="0.35">
      <c r="A20" s="4" t="s">
        <v>223</v>
      </c>
      <c r="B20" s="29">
        <v>40.044493744785719</v>
      </c>
      <c r="C20" s="30">
        <v>49.958171845785721</v>
      </c>
    </row>
    <row r="21" spans="1:3" x14ac:dyDescent="0.35">
      <c r="A21" s="13">
        <v>7.1809070000000004</v>
      </c>
      <c r="B21" s="29">
        <v>81.434735360000005</v>
      </c>
      <c r="C21" s="30">
        <v>86.273864383333333</v>
      </c>
    </row>
    <row r="22" spans="1:3" x14ac:dyDescent="0.35">
      <c r="A22" s="13">
        <v>10</v>
      </c>
      <c r="B22" s="29">
        <v>50.779442799999998</v>
      </c>
      <c r="C22" s="30">
        <v>0</v>
      </c>
    </row>
    <row r="23" spans="1:3" x14ac:dyDescent="0.35">
      <c r="A23" s="13">
        <v>11</v>
      </c>
      <c r="B23" s="29">
        <v>1.1869519469999998</v>
      </c>
      <c r="C23" s="30">
        <v>9.2649561604999988</v>
      </c>
    </row>
    <row r="24" spans="1:3" x14ac:dyDescent="0.35">
      <c r="A24" s="13">
        <v>12</v>
      </c>
      <c r="B24" s="29">
        <v>26.934412342166667</v>
      </c>
      <c r="C24" s="30">
        <v>70.343816728333323</v>
      </c>
    </row>
    <row r="25" spans="1:3" x14ac:dyDescent="0.35">
      <c r="A25" s="4" t="s">
        <v>50</v>
      </c>
      <c r="B25" s="29">
        <v>54.762008971437496</v>
      </c>
      <c r="C25" s="30">
        <v>65.175571520250003</v>
      </c>
    </row>
    <row r="26" spans="1:3" x14ac:dyDescent="0.35">
      <c r="A26" s="13">
        <v>12.6</v>
      </c>
      <c r="B26" s="29">
        <v>87.457420560000003</v>
      </c>
      <c r="C26" s="30">
        <v>99.638691306666658</v>
      </c>
    </row>
    <row r="27" spans="1:3" x14ac:dyDescent="0.35">
      <c r="A27" s="13">
        <v>12.7</v>
      </c>
      <c r="B27" s="29">
        <v>67.736667740000001</v>
      </c>
      <c r="C27" s="30">
        <v>67.727764675000003</v>
      </c>
    </row>
    <row r="28" spans="1:3" x14ac:dyDescent="0.35">
      <c r="A28" s="13">
        <v>12.8</v>
      </c>
      <c r="B28" s="29">
        <v>19.24051532</v>
      </c>
      <c r="C28" s="30">
        <v>19.54772358</v>
      </c>
    </row>
    <row r="29" spans="1:3" x14ac:dyDescent="0.35">
      <c r="A29" s="13">
        <v>12.9</v>
      </c>
      <c r="B29" s="29">
        <v>42.623379915000008</v>
      </c>
      <c r="C29" s="30">
        <v>45.650549574999999</v>
      </c>
    </row>
    <row r="30" spans="1:3" x14ac:dyDescent="0.35">
      <c r="A30" s="13">
        <v>13.1</v>
      </c>
      <c r="B30" s="29">
        <v>93.060623346666674</v>
      </c>
      <c r="C30" s="30">
        <v>95.621199363333332</v>
      </c>
    </row>
    <row r="31" spans="1:3" x14ac:dyDescent="0.35">
      <c r="A31" s="13" t="s">
        <v>113</v>
      </c>
      <c r="B31" s="29"/>
      <c r="C31" s="30"/>
    </row>
    <row r="32" spans="1:3" x14ac:dyDescent="0.35">
      <c r="A32" s="13" t="s">
        <v>422</v>
      </c>
      <c r="B32" s="29">
        <v>4.0035615045000004</v>
      </c>
      <c r="C32" s="30">
        <v>27.730715931999999</v>
      </c>
    </row>
    <row r="33" spans="1:3" x14ac:dyDescent="0.35">
      <c r="A33" s="13" t="s">
        <v>51</v>
      </c>
      <c r="B33" s="29">
        <v>1.423518354</v>
      </c>
      <c r="C33" s="30">
        <v>63.962589219999998</v>
      </c>
    </row>
    <row r="34" spans="1:3" x14ac:dyDescent="0.35">
      <c r="A34" s="4" t="s">
        <v>122</v>
      </c>
      <c r="B34" s="29">
        <v>43.550607448849995</v>
      </c>
      <c r="C34" s="30">
        <v>50.635817681750005</v>
      </c>
    </row>
    <row r="35" spans="1:3" x14ac:dyDescent="0.35">
      <c r="A35" s="13">
        <v>6</v>
      </c>
      <c r="B35" s="29">
        <v>35.554208421888887</v>
      </c>
      <c r="C35" s="30">
        <v>41.011141777222228</v>
      </c>
    </row>
    <row r="36" spans="1:3" x14ac:dyDescent="0.35">
      <c r="A36" s="13">
        <v>7</v>
      </c>
      <c r="B36" s="29">
        <v>70.079785073333326</v>
      </c>
      <c r="C36" s="30">
        <v>85.047124049999994</v>
      </c>
    </row>
    <row r="37" spans="1:3" x14ac:dyDescent="0.35">
      <c r="A37" s="13">
        <v>7.1</v>
      </c>
      <c r="B37" s="29">
        <v>65.27278136999999</v>
      </c>
      <c r="C37" s="30">
        <v>66.666666669999998</v>
      </c>
    </row>
    <row r="38" spans="1:3" x14ac:dyDescent="0.35">
      <c r="A38" s="13" t="s">
        <v>355</v>
      </c>
      <c r="B38" s="29">
        <v>0</v>
      </c>
      <c r="C38" s="30">
        <v>0</v>
      </c>
    </row>
    <row r="39" spans="1:3" x14ac:dyDescent="0.35">
      <c r="A39" s="4" t="s">
        <v>145</v>
      </c>
      <c r="B39" s="29">
        <v>48.73528632855556</v>
      </c>
      <c r="C39" s="30">
        <v>58.635186220777783</v>
      </c>
    </row>
    <row r="40" spans="1:3" x14ac:dyDescent="0.35">
      <c r="A40" s="13">
        <v>3.7</v>
      </c>
      <c r="B40" s="29">
        <v>76.056255693333341</v>
      </c>
      <c r="C40" s="30">
        <v>82.739850753333329</v>
      </c>
    </row>
    <row r="41" spans="1:3" x14ac:dyDescent="0.35">
      <c r="A41" s="13" t="s">
        <v>230</v>
      </c>
      <c r="B41" s="29">
        <v>13.833391382333332</v>
      </c>
      <c r="C41" s="30">
        <v>11.633226905666668</v>
      </c>
    </row>
    <row r="42" spans="1:3" x14ac:dyDescent="0.35">
      <c r="A42" s="13" t="s">
        <v>429</v>
      </c>
      <c r="B42" s="29">
        <v>56.31621191</v>
      </c>
      <c r="C42" s="30">
        <v>81.532481003333331</v>
      </c>
    </row>
    <row r="43" spans="1:3" x14ac:dyDescent="0.35">
      <c r="A43" s="4" t="s">
        <v>88</v>
      </c>
      <c r="B43" s="29">
        <v>49.513145422666668</v>
      </c>
      <c r="C43" s="30">
        <v>68.935078265333331</v>
      </c>
    </row>
    <row r="44" spans="1:3" x14ac:dyDescent="0.35">
      <c r="A44" s="13">
        <v>8</v>
      </c>
      <c r="B44" s="29">
        <v>29.572748439000001</v>
      </c>
      <c r="C44" s="30">
        <v>53.402617397999997</v>
      </c>
    </row>
    <row r="45" spans="1:3" x14ac:dyDescent="0.35">
      <c r="A45" s="13">
        <v>10.1</v>
      </c>
      <c r="B45" s="29"/>
      <c r="C45" s="30"/>
    </row>
    <row r="46" spans="1:3" x14ac:dyDescent="0.35">
      <c r="A46" s="13" t="s">
        <v>423</v>
      </c>
      <c r="B46" s="29">
        <v>89.39393939</v>
      </c>
      <c r="C46" s="30">
        <v>100</v>
      </c>
    </row>
    <row r="47" spans="1:3" x14ac:dyDescent="0.35">
      <c r="A47" s="13" t="s">
        <v>185</v>
      </c>
      <c r="B47" s="29"/>
      <c r="C47" s="30"/>
    </row>
    <row r="48" spans="1:3" x14ac:dyDescent="0.35">
      <c r="A48" s="13" t="s">
        <v>429</v>
      </c>
      <c r="B48" s="29"/>
      <c r="C48" s="30"/>
    </row>
    <row r="49" spans="1:3" x14ac:dyDescent="0.35">
      <c r="A49" s="4" t="s">
        <v>79</v>
      </c>
      <c r="B49" s="29">
        <v>52.755060438579996</v>
      </c>
      <c r="C49" s="30">
        <v>60.890851136244898</v>
      </c>
    </row>
    <row r="50" spans="1:3" x14ac:dyDescent="0.35">
      <c r="A50" s="13">
        <v>9</v>
      </c>
      <c r="B50" s="29">
        <v>1.2372954446666669</v>
      </c>
      <c r="C50" s="30">
        <v>1.2720501500000001</v>
      </c>
    </row>
    <row r="51" spans="1:3" x14ac:dyDescent="0.35">
      <c r="A51" s="13">
        <v>9.4160000000000004</v>
      </c>
      <c r="B51" s="29"/>
      <c r="C51" s="30"/>
    </row>
    <row r="52" spans="1:3" x14ac:dyDescent="0.35">
      <c r="A52" s="13">
        <v>10.07</v>
      </c>
      <c r="B52" s="29">
        <v>66.389791873333337</v>
      </c>
      <c r="C52" s="30">
        <v>58.314603773333339</v>
      </c>
    </row>
    <row r="53" spans="1:3" x14ac:dyDescent="0.35">
      <c r="A53" s="13">
        <v>10.08</v>
      </c>
      <c r="B53" s="29">
        <v>0</v>
      </c>
      <c r="C53" s="30">
        <v>65.189178639999994</v>
      </c>
    </row>
    <row r="54" spans="1:3" x14ac:dyDescent="0.35">
      <c r="A54" s="13">
        <v>10.5</v>
      </c>
      <c r="B54" s="29">
        <v>7.4335876057499997</v>
      </c>
      <c r="C54" s="30">
        <v>10.134544187749999</v>
      </c>
    </row>
    <row r="55" spans="1:3" x14ac:dyDescent="0.35">
      <c r="A55" s="13">
        <v>10.7</v>
      </c>
      <c r="B55" s="29">
        <v>95.573759376666658</v>
      </c>
      <c r="C55" s="30">
        <v>96.681775273333344</v>
      </c>
    </row>
    <row r="56" spans="1:3" x14ac:dyDescent="0.35">
      <c r="A56" s="13">
        <v>11</v>
      </c>
      <c r="B56" s="29">
        <v>74.532075763000009</v>
      </c>
      <c r="C56" s="30">
        <v>65.767003638333335</v>
      </c>
    </row>
    <row r="57" spans="1:3" x14ac:dyDescent="0.35">
      <c r="A57" s="13">
        <v>11.2</v>
      </c>
      <c r="B57" s="29">
        <v>76.668525829999993</v>
      </c>
      <c r="C57" s="30">
        <v>84.277193970000013</v>
      </c>
    </row>
    <row r="58" spans="1:3" x14ac:dyDescent="0.35">
      <c r="A58" s="13">
        <v>11.6</v>
      </c>
      <c r="B58" s="29">
        <v>78.671154793333329</v>
      </c>
      <c r="C58" s="30">
        <v>77.886933723333343</v>
      </c>
    </row>
    <row r="59" spans="1:3" x14ac:dyDescent="0.35">
      <c r="A59" s="13">
        <v>12</v>
      </c>
      <c r="B59" s="29">
        <v>51.711890237199995</v>
      </c>
      <c r="C59" s="30">
        <v>60.036744894000002</v>
      </c>
    </row>
    <row r="60" spans="1:3" x14ac:dyDescent="0.35">
      <c r="A60" s="13">
        <v>12.1</v>
      </c>
      <c r="B60" s="29">
        <v>99.714502074999999</v>
      </c>
      <c r="C60" s="30">
        <v>99.717665477499992</v>
      </c>
    </row>
    <row r="61" spans="1:3" x14ac:dyDescent="0.35">
      <c r="A61" s="13" t="s">
        <v>98</v>
      </c>
      <c r="B61" s="29">
        <v>0.69410051399999995</v>
      </c>
      <c r="C61" s="30">
        <v>0.84012747333333326</v>
      </c>
    </row>
    <row r="62" spans="1:3" x14ac:dyDescent="0.35">
      <c r="A62" s="13" t="s">
        <v>80</v>
      </c>
      <c r="B62" s="29">
        <v>97.879924793333331</v>
      </c>
      <c r="C62" s="30">
        <v>97.879924793333331</v>
      </c>
    </row>
    <row r="63" spans="1:3" x14ac:dyDescent="0.35">
      <c r="A63" s="13" t="s">
        <v>151</v>
      </c>
      <c r="B63" s="29">
        <v>7.6513305860000003</v>
      </c>
      <c r="C63" s="30">
        <v>72.351985095000003</v>
      </c>
    </row>
    <row r="64" spans="1:3" x14ac:dyDescent="0.35">
      <c r="A64" s="4" t="s">
        <v>196</v>
      </c>
      <c r="B64" s="29">
        <v>95.999513053333317</v>
      </c>
      <c r="C64" s="30">
        <v>97.666128396666679</v>
      </c>
    </row>
    <row r="65" spans="1:3" x14ac:dyDescent="0.35">
      <c r="A65" s="13" t="s">
        <v>263</v>
      </c>
      <c r="B65" s="29">
        <v>95.999513053333317</v>
      </c>
      <c r="C65" s="30">
        <v>97.666128396666679</v>
      </c>
    </row>
    <row r="66" spans="1:3" x14ac:dyDescent="0.35">
      <c r="A66" s="4" t="s">
        <v>429</v>
      </c>
      <c r="B66" s="29"/>
      <c r="C66" s="30"/>
    </row>
    <row r="67" spans="1:3" x14ac:dyDescent="0.35">
      <c r="A67" s="13" t="s">
        <v>429</v>
      </c>
      <c r="B67" s="29"/>
      <c r="C67" s="30"/>
    </row>
    <row r="68" spans="1:3" x14ac:dyDescent="0.35">
      <c r="A68" s="4" t="s">
        <v>425</v>
      </c>
      <c r="B68" s="29">
        <v>50.121934442079699</v>
      </c>
      <c r="C68" s="30">
        <v>57.711672123211635</v>
      </c>
    </row>
    <row r="69" spans="1:3" x14ac:dyDescent="0.35">
      <c r="C69" s="23"/>
    </row>
    <row r="70" spans="1:3" x14ac:dyDescent="0.35">
      <c r="C70" s="23"/>
    </row>
  </sheetData>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32B40-3B68-4B55-A21E-41C8845793C1}">
  <dimension ref="A4:C217"/>
  <sheetViews>
    <sheetView workbookViewId="0">
      <selection activeCell="D14" sqref="D14"/>
    </sheetView>
  </sheetViews>
  <sheetFormatPr defaultRowHeight="14.5" x14ac:dyDescent="0.35"/>
  <cols>
    <col min="1" max="1" width="22.453125" bestFit="1" customWidth="1"/>
    <col min="2" max="2" width="24.1796875" bestFit="1" customWidth="1"/>
    <col min="3" max="3" width="24.453125" bestFit="1" customWidth="1"/>
  </cols>
  <sheetData>
    <row r="4" spans="1:3" x14ac:dyDescent="0.35">
      <c r="A4" s="3" t="s">
        <v>424</v>
      </c>
      <c r="B4" s="24" t="s">
        <v>432</v>
      </c>
      <c r="C4" s="9" t="s">
        <v>434</v>
      </c>
    </row>
    <row r="5" spans="1:3" x14ac:dyDescent="0.35">
      <c r="A5" s="4" t="s">
        <v>49</v>
      </c>
      <c r="B5" s="29">
        <v>3.1435471210000006</v>
      </c>
      <c r="C5" s="30">
        <v>39.808007027999999</v>
      </c>
    </row>
    <row r="6" spans="1:3" x14ac:dyDescent="0.35">
      <c r="A6" s="13" t="s">
        <v>50</v>
      </c>
      <c r="B6" s="29">
        <v>3.1435471210000006</v>
      </c>
      <c r="C6" s="30">
        <v>39.808007027999999</v>
      </c>
    </row>
    <row r="7" spans="1:3" x14ac:dyDescent="0.35">
      <c r="A7" s="33" t="s">
        <v>422</v>
      </c>
      <c r="B7" s="29">
        <v>4.0035615045000004</v>
      </c>
      <c r="C7" s="30">
        <v>27.730715931999999</v>
      </c>
    </row>
    <row r="8" spans="1:3" x14ac:dyDescent="0.35">
      <c r="A8" s="33" t="s">
        <v>51</v>
      </c>
      <c r="B8" s="29">
        <v>1.423518354</v>
      </c>
      <c r="C8" s="30">
        <v>63.962589219999998</v>
      </c>
    </row>
    <row r="9" spans="1:3" x14ac:dyDescent="0.35">
      <c r="A9" s="4" t="s">
        <v>66</v>
      </c>
      <c r="B9" s="29">
        <v>72.792592793333327</v>
      </c>
      <c r="C9" s="30">
        <v>72.800291416666667</v>
      </c>
    </row>
    <row r="10" spans="1:3" x14ac:dyDescent="0.35">
      <c r="A10" s="13" t="s">
        <v>50</v>
      </c>
      <c r="B10" s="29">
        <v>72.792592793333327</v>
      </c>
      <c r="C10" s="30">
        <v>72.800291416666667</v>
      </c>
    </row>
    <row r="11" spans="1:3" x14ac:dyDescent="0.35">
      <c r="A11" s="33">
        <v>12.7</v>
      </c>
      <c r="B11" s="29">
        <v>67.736667740000001</v>
      </c>
      <c r="C11" s="30">
        <v>67.727764675000003</v>
      </c>
    </row>
    <row r="12" spans="1:3" x14ac:dyDescent="0.35">
      <c r="A12" s="33">
        <v>12.9</v>
      </c>
      <c r="B12" s="29">
        <v>82.904442900000006</v>
      </c>
      <c r="C12" s="30">
        <v>82.945344899999995</v>
      </c>
    </row>
    <row r="13" spans="1:3" x14ac:dyDescent="0.35">
      <c r="A13" s="4" t="s">
        <v>78</v>
      </c>
      <c r="B13" s="29">
        <v>97.879924793333331</v>
      </c>
      <c r="C13" s="30">
        <v>97.879924793333331</v>
      </c>
    </row>
    <row r="14" spans="1:3" x14ac:dyDescent="0.35">
      <c r="A14" s="13" t="s">
        <v>79</v>
      </c>
      <c r="B14" s="29">
        <v>97.879924793333331</v>
      </c>
      <c r="C14" s="30">
        <v>97.879924793333331</v>
      </c>
    </row>
    <row r="15" spans="1:3" x14ac:dyDescent="0.35">
      <c r="A15" s="33" t="s">
        <v>80</v>
      </c>
      <c r="B15" s="29">
        <v>97.879924793333331</v>
      </c>
      <c r="C15" s="30">
        <v>97.879924793333331</v>
      </c>
    </row>
    <row r="16" spans="1:3" x14ac:dyDescent="0.35">
      <c r="A16" s="4" t="s">
        <v>87</v>
      </c>
      <c r="B16" s="29"/>
      <c r="C16" s="30"/>
    </row>
    <row r="17" spans="1:3" x14ac:dyDescent="0.35">
      <c r="A17" s="13" t="s">
        <v>88</v>
      </c>
      <c r="B17" s="29"/>
      <c r="C17" s="30"/>
    </row>
    <row r="18" spans="1:3" x14ac:dyDescent="0.35">
      <c r="A18" s="33" t="s">
        <v>429</v>
      </c>
      <c r="B18" s="29"/>
      <c r="C18" s="30"/>
    </row>
    <row r="19" spans="1:3" x14ac:dyDescent="0.35">
      <c r="A19" s="13" t="s">
        <v>429</v>
      </c>
      <c r="B19" s="29"/>
      <c r="C19" s="30"/>
    </row>
    <row r="20" spans="1:3" x14ac:dyDescent="0.35">
      <c r="A20" s="33" t="s">
        <v>429</v>
      </c>
      <c r="B20" s="29"/>
      <c r="C20" s="30"/>
    </row>
    <row r="21" spans="1:3" x14ac:dyDescent="0.35">
      <c r="A21" s="4" t="s">
        <v>92</v>
      </c>
      <c r="B21" s="29">
        <v>10.192503323</v>
      </c>
      <c r="C21" s="30">
        <v>10.446985565</v>
      </c>
    </row>
    <row r="22" spans="1:3" x14ac:dyDescent="0.35">
      <c r="A22" s="13" t="s">
        <v>79</v>
      </c>
      <c r="B22" s="29">
        <v>10.192503323</v>
      </c>
      <c r="C22" s="30">
        <v>10.446985565</v>
      </c>
    </row>
    <row r="23" spans="1:3" x14ac:dyDescent="0.35">
      <c r="A23" s="33">
        <v>12</v>
      </c>
      <c r="B23" s="29">
        <v>10.192503323</v>
      </c>
      <c r="C23" s="30">
        <v>10.446985565</v>
      </c>
    </row>
    <row r="24" spans="1:3" x14ac:dyDescent="0.35">
      <c r="A24" s="4" t="s">
        <v>97</v>
      </c>
      <c r="B24" s="29">
        <v>0.69410051399999995</v>
      </c>
      <c r="C24" s="30">
        <v>0.84012747333333326</v>
      </c>
    </row>
    <row r="25" spans="1:3" x14ac:dyDescent="0.35">
      <c r="A25" s="13" t="s">
        <v>79</v>
      </c>
      <c r="B25" s="29">
        <v>0.69410051399999995</v>
      </c>
      <c r="C25" s="30">
        <v>0.84012747333333326</v>
      </c>
    </row>
    <row r="26" spans="1:3" x14ac:dyDescent="0.35">
      <c r="A26" s="33" t="s">
        <v>98</v>
      </c>
      <c r="B26" s="29">
        <v>0.69410051399999995</v>
      </c>
      <c r="C26" s="30">
        <v>0.84012747333333326</v>
      </c>
    </row>
    <row r="27" spans="1:3" x14ac:dyDescent="0.35">
      <c r="A27" s="4" t="s">
        <v>102</v>
      </c>
      <c r="B27" s="29"/>
      <c r="C27" s="30"/>
    </row>
    <row r="28" spans="1:3" x14ac:dyDescent="0.35">
      <c r="A28" s="13" t="s">
        <v>79</v>
      </c>
      <c r="B28" s="29"/>
      <c r="C28" s="30"/>
    </row>
    <row r="29" spans="1:3" x14ac:dyDescent="0.35">
      <c r="A29" s="33">
        <v>12.1</v>
      </c>
      <c r="B29" s="29"/>
      <c r="C29" s="30"/>
    </row>
    <row r="30" spans="1:3" x14ac:dyDescent="0.35">
      <c r="A30" s="4" t="s">
        <v>107</v>
      </c>
      <c r="B30" s="29">
        <v>93.060623346666674</v>
      </c>
      <c r="C30" s="30">
        <v>95.621199363333332</v>
      </c>
    </row>
    <row r="31" spans="1:3" x14ac:dyDescent="0.35">
      <c r="A31" s="13" t="s">
        <v>50</v>
      </c>
      <c r="B31" s="29">
        <v>93.060623346666674</v>
      </c>
      <c r="C31" s="30">
        <v>95.621199363333332</v>
      </c>
    </row>
    <row r="32" spans="1:3" x14ac:dyDescent="0.35">
      <c r="A32" s="33">
        <v>13.1</v>
      </c>
      <c r="B32" s="29">
        <v>93.060623346666674</v>
      </c>
      <c r="C32" s="30">
        <v>95.621199363333332</v>
      </c>
    </row>
    <row r="33" spans="1:3" x14ac:dyDescent="0.35">
      <c r="A33" s="4" t="s">
        <v>112</v>
      </c>
      <c r="B33" s="29"/>
      <c r="C33" s="30"/>
    </row>
    <row r="34" spans="1:3" x14ac:dyDescent="0.35">
      <c r="A34" s="13" t="s">
        <v>50</v>
      </c>
      <c r="B34" s="29"/>
      <c r="C34" s="30"/>
    </row>
    <row r="35" spans="1:3" x14ac:dyDescent="0.35">
      <c r="A35" s="33" t="s">
        <v>113</v>
      </c>
      <c r="B35" s="29"/>
      <c r="C35" s="30"/>
    </row>
    <row r="36" spans="1:3" x14ac:dyDescent="0.35">
      <c r="A36" s="4" t="s">
        <v>116</v>
      </c>
      <c r="B36" s="29">
        <v>37.661701024999999</v>
      </c>
      <c r="C36" s="30">
        <v>49.828426700000001</v>
      </c>
    </row>
    <row r="37" spans="1:3" x14ac:dyDescent="0.35">
      <c r="A37" s="13" t="s">
        <v>50</v>
      </c>
      <c r="B37" s="29">
        <v>37.661701024999999</v>
      </c>
      <c r="C37" s="30">
        <v>49.828426700000001</v>
      </c>
    </row>
    <row r="38" spans="1:3" x14ac:dyDescent="0.35">
      <c r="A38" s="33">
        <v>12.9</v>
      </c>
      <c r="B38" s="29">
        <v>37.661701024999999</v>
      </c>
      <c r="C38" s="30">
        <v>49.828426700000001</v>
      </c>
    </row>
    <row r="39" spans="1:3" x14ac:dyDescent="0.35">
      <c r="A39" s="4" t="s">
        <v>121</v>
      </c>
      <c r="B39" s="29">
        <v>48.092995033333331</v>
      </c>
      <c r="C39" s="30">
        <v>76.999921063333332</v>
      </c>
    </row>
    <row r="40" spans="1:3" x14ac:dyDescent="0.35">
      <c r="A40" s="13" t="s">
        <v>122</v>
      </c>
      <c r="B40" s="29">
        <v>48.092995033333331</v>
      </c>
      <c r="C40" s="30">
        <v>76.999921063333332</v>
      </c>
    </row>
    <row r="41" spans="1:3" x14ac:dyDescent="0.35">
      <c r="A41" s="33">
        <v>7</v>
      </c>
      <c r="B41" s="29">
        <v>48.092995033333331</v>
      </c>
      <c r="C41" s="30">
        <v>76.999921063333332</v>
      </c>
    </row>
    <row r="42" spans="1:3" x14ac:dyDescent="0.35">
      <c r="A42" s="4" t="s">
        <v>126</v>
      </c>
      <c r="B42" s="29">
        <v>92.066575113333329</v>
      </c>
      <c r="C42" s="30">
        <v>93.094327036666684</v>
      </c>
    </row>
    <row r="43" spans="1:3" x14ac:dyDescent="0.35">
      <c r="A43" s="13" t="s">
        <v>122</v>
      </c>
      <c r="B43" s="29">
        <v>92.066575113333329</v>
      </c>
      <c r="C43" s="30">
        <v>93.094327036666684</v>
      </c>
    </row>
    <row r="44" spans="1:3" x14ac:dyDescent="0.35">
      <c r="A44" s="33">
        <v>7</v>
      </c>
      <c r="B44" s="29">
        <v>92.066575113333329</v>
      </c>
      <c r="C44" s="30">
        <v>93.094327036666684</v>
      </c>
    </row>
    <row r="45" spans="1:3" x14ac:dyDescent="0.35">
      <c r="A45" s="4" t="s">
        <v>130</v>
      </c>
      <c r="B45" s="29"/>
      <c r="C45" s="30"/>
    </row>
    <row r="46" spans="1:3" x14ac:dyDescent="0.35">
      <c r="A46" s="13" t="s">
        <v>88</v>
      </c>
      <c r="B46" s="29"/>
      <c r="C46" s="30"/>
    </row>
    <row r="47" spans="1:3" x14ac:dyDescent="0.35">
      <c r="A47" s="33" t="s">
        <v>429</v>
      </c>
      <c r="B47" s="29"/>
      <c r="C47" s="30"/>
    </row>
    <row r="48" spans="1:3" x14ac:dyDescent="0.35">
      <c r="A48" s="4" t="s">
        <v>136</v>
      </c>
      <c r="B48" s="29">
        <v>59.456160320000002</v>
      </c>
      <c r="C48" s="30">
        <v>67.788822373333332</v>
      </c>
    </row>
    <row r="49" spans="1:3" x14ac:dyDescent="0.35">
      <c r="A49" s="13" t="s">
        <v>137</v>
      </c>
      <c r="B49" s="29">
        <v>59.456160320000002</v>
      </c>
      <c r="C49" s="30">
        <v>67.788822373333332</v>
      </c>
    </row>
    <row r="50" spans="1:3" x14ac:dyDescent="0.35">
      <c r="A50" s="33">
        <v>5</v>
      </c>
      <c r="B50" s="29">
        <v>59.456160320000002</v>
      </c>
      <c r="C50" s="30">
        <v>67.788822373333332</v>
      </c>
    </row>
    <row r="51" spans="1:3" x14ac:dyDescent="0.35">
      <c r="A51" s="4" t="s">
        <v>144</v>
      </c>
      <c r="B51" s="29"/>
      <c r="C51" s="30"/>
    </row>
    <row r="52" spans="1:3" x14ac:dyDescent="0.35">
      <c r="A52" s="13" t="s">
        <v>429</v>
      </c>
      <c r="B52" s="29"/>
      <c r="C52" s="30"/>
    </row>
    <row r="53" spans="1:3" x14ac:dyDescent="0.35">
      <c r="A53" s="33" t="s">
        <v>429</v>
      </c>
      <c r="B53" s="29"/>
      <c r="C53" s="30"/>
    </row>
    <row r="54" spans="1:3" x14ac:dyDescent="0.35">
      <c r="A54" s="4" t="s">
        <v>150</v>
      </c>
      <c r="B54" s="29">
        <v>0.17679858600000001</v>
      </c>
      <c r="C54" s="30">
        <v>11.003092629999999</v>
      </c>
    </row>
    <row r="55" spans="1:3" x14ac:dyDescent="0.35">
      <c r="A55" s="13" t="s">
        <v>79</v>
      </c>
      <c r="B55" s="29">
        <v>0.17679858600000001</v>
      </c>
      <c r="C55" s="30">
        <v>11.003092629999999</v>
      </c>
    </row>
    <row r="56" spans="1:3" x14ac:dyDescent="0.35">
      <c r="A56" s="33" t="s">
        <v>151</v>
      </c>
      <c r="B56" s="29">
        <v>0.17679858600000001</v>
      </c>
      <c r="C56" s="30">
        <v>11.003092629999999</v>
      </c>
    </row>
    <row r="57" spans="1:3" x14ac:dyDescent="0.35">
      <c r="A57" s="4" t="s">
        <v>154</v>
      </c>
      <c r="B57" s="29">
        <v>37.128271558000002</v>
      </c>
      <c r="C57" s="30">
        <v>36.717236970499997</v>
      </c>
    </row>
    <row r="58" spans="1:3" x14ac:dyDescent="0.35">
      <c r="A58" s="13" t="s">
        <v>155</v>
      </c>
      <c r="B58" s="29">
        <v>37.128271558000002</v>
      </c>
      <c r="C58" s="30">
        <v>36.717236970499997</v>
      </c>
    </row>
    <row r="59" spans="1:3" x14ac:dyDescent="0.35">
      <c r="A59" s="33">
        <v>7.31</v>
      </c>
      <c r="B59" s="29">
        <v>37.128271558000002</v>
      </c>
      <c r="C59" s="30">
        <v>36.717236970499997</v>
      </c>
    </row>
    <row r="60" spans="1:3" x14ac:dyDescent="0.35">
      <c r="A60" s="4" t="s">
        <v>161</v>
      </c>
      <c r="B60" s="29">
        <v>76.056255693333341</v>
      </c>
      <c r="C60" s="30">
        <v>82.739850753333329</v>
      </c>
    </row>
    <row r="61" spans="1:3" x14ac:dyDescent="0.35">
      <c r="A61" s="13" t="s">
        <v>145</v>
      </c>
      <c r="B61" s="29">
        <v>76.056255693333341</v>
      </c>
      <c r="C61" s="30">
        <v>82.739850753333329</v>
      </c>
    </row>
    <row r="62" spans="1:3" x14ac:dyDescent="0.35">
      <c r="A62" s="33">
        <v>3.7</v>
      </c>
      <c r="B62" s="29">
        <v>76.056255693333341</v>
      </c>
      <c r="C62" s="30">
        <v>82.739850753333329</v>
      </c>
    </row>
    <row r="63" spans="1:3" x14ac:dyDescent="0.35">
      <c r="A63" s="4" t="s">
        <v>167</v>
      </c>
      <c r="B63" s="29">
        <v>12.265674710000001</v>
      </c>
      <c r="C63" s="30">
        <v>0</v>
      </c>
    </row>
    <row r="64" spans="1:3" x14ac:dyDescent="0.35">
      <c r="A64" s="13" t="s">
        <v>50</v>
      </c>
      <c r="B64" s="29">
        <v>12.265674710000001</v>
      </c>
      <c r="C64" s="30">
        <v>0</v>
      </c>
    </row>
    <row r="65" spans="1:3" x14ac:dyDescent="0.35">
      <c r="A65" s="33">
        <v>12.9</v>
      </c>
      <c r="B65" s="29">
        <v>12.265674710000001</v>
      </c>
      <c r="C65" s="30">
        <v>0</v>
      </c>
    </row>
    <row r="66" spans="1:3" x14ac:dyDescent="0.35">
      <c r="A66" s="4" t="s">
        <v>171</v>
      </c>
      <c r="B66" s="29">
        <v>99.619336099999998</v>
      </c>
      <c r="C66" s="30">
        <v>99.623553969999989</v>
      </c>
    </row>
    <row r="67" spans="1:3" x14ac:dyDescent="0.35">
      <c r="A67" s="13" t="s">
        <v>79</v>
      </c>
      <c r="B67" s="29">
        <v>99.619336099999998</v>
      </c>
      <c r="C67" s="30">
        <v>99.623553969999989</v>
      </c>
    </row>
    <row r="68" spans="1:3" x14ac:dyDescent="0.35">
      <c r="A68" s="33">
        <v>12.1</v>
      </c>
      <c r="B68" s="29">
        <v>99.619336099999998</v>
      </c>
      <c r="C68" s="30">
        <v>99.623553969999989</v>
      </c>
    </row>
    <row r="69" spans="1:3" x14ac:dyDescent="0.35">
      <c r="A69" s="4" t="s">
        <v>175</v>
      </c>
      <c r="B69" s="29">
        <v>99.925592516666669</v>
      </c>
      <c r="C69" s="30">
        <v>99.976111133333347</v>
      </c>
    </row>
    <row r="70" spans="1:3" x14ac:dyDescent="0.35">
      <c r="A70" s="13" t="s">
        <v>79</v>
      </c>
      <c r="B70" s="29">
        <v>99.925592516666669</v>
      </c>
      <c r="C70" s="30">
        <v>99.976111133333347</v>
      </c>
    </row>
    <row r="71" spans="1:3" x14ac:dyDescent="0.35">
      <c r="A71" s="33">
        <v>11</v>
      </c>
      <c r="B71" s="29">
        <v>99.925592516666669</v>
      </c>
      <c r="C71" s="30">
        <v>99.976111133333347</v>
      </c>
    </row>
    <row r="72" spans="1:3" x14ac:dyDescent="0.35">
      <c r="A72" s="4" t="s">
        <v>180</v>
      </c>
      <c r="B72" s="29">
        <v>19.24051532</v>
      </c>
      <c r="C72" s="30">
        <v>19.54772358</v>
      </c>
    </row>
    <row r="73" spans="1:3" x14ac:dyDescent="0.35">
      <c r="A73" s="13" t="s">
        <v>50</v>
      </c>
      <c r="B73" s="29">
        <v>19.24051532</v>
      </c>
      <c r="C73" s="30">
        <v>19.54772358</v>
      </c>
    </row>
    <row r="74" spans="1:3" x14ac:dyDescent="0.35">
      <c r="A74" s="33">
        <v>12.8</v>
      </c>
      <c r="B74" s="29">
        <v>19.24051532</v>
      </c>
      <c r="C74" s="30">
        <v>19.54772358</v>
      </c>
    </row>
    <row r="75" spans="1:3" x14ac:dyDescent="0.35">
      <c r="A75" s="4" t="s">
        <v>184</v>
      </c>
      <c r="B75" s="29">
        <v>89.39393939</v>
      </c>
      <c r="C75" s="30">
        <v>100</v>
      </c>
    </row>
    <row r="76" spans="1:3" x14ac:dyDescent="0.35">
      <c r="A76" s="13" t="s">
        <v>88</v>
      </c>
      <c r="B76" s="29">
        <v>89.39393939</v>
      </c>
      <c r="C76" s="30">
        <v>100</v>
      </c>
    </row>
    <row r="77" spans="1:3" x14ac:dyDescent="0.35">
      <c r="A77" s="33" t="s">
        <v>423</v>
      </c>
      <c r="B77" s="29">
        <v>89.39393939</v>
      </c>
      <c r="C77" s="30">
        <v>100</v>
      </c>
    </row>
    <row r="78" spans="1:3" x14ac:dyDescent="0.35">
      <c r="A78" s="33" t="s">
        <v>185</v>
      </c>
      <c r="B78" s="29"/>
      <c r="C78" s="30"/>
    </row>
    <row r="79" spans="1:3" x14ac:dyDescent="0.35">
      <c r="A79" s="4" t="s">
        <v>191</v>
      </c>
      <c r="B79" s="29">
        <v>94.039550396666655</v>
      </c>
      <c r="C79" s="30">
        <v>92.912274760000003</v>
      </c>
    </row>
    <row r="80" spans="1:3" x14ac:dyDescent="0.35">
      <c r="A80" s="13" t="s">
        <v>79</v>
      </c>
      <c r="B80" s="29">
        <v>94.039550396666655</v>
      </c>
      <c r="C80" s="30">
        <v>92.912274760000003</v>
      </c>
    </row>
    <row r="81" spans="1:3" x14ac:dyDescent="0.35">
      <c r="A81" s="33">
        <v>11</v>
      </c>
      <c r="B81" s="29">
        <v>94.039550396666655</v>
      </c>
      <c r="C81" s="30">
        <v>92.912274760000003</v>
      </c>
    </row>
    <row r="82" spans="1:3" x14ac:dyDescent="0.35">
      <c r="A82" s="4" t="s">
        <v>195</v>
      </c>
      <c r="B82" s="29"/>
      <c r="C82" s="30"/>
    </row>
    <row r="83" spans="1:3" x14ac:dyDescent="0.35">
      <c r="A83" s="13" t="s">
        <v>88</v>
      </c>
      <c r="B83" s="29"/>
      <c r="C83" s="30"/>
    </row>
    <row r="84" spans="1:3" x14ac:dyDescent="0.35">
      <c r="A84" s="33">
        <v>8</v>
      </c>
      <c r="B84" s="29"/>
      <c r="C84" s="30"/>
    </row>
    <row r="85" spans="1:3" x14ac:dyDescent="0.35">
      <c r="A85" s="33">
        <v>10.1</v>
      </c>
      <c r="B85" s="29"/>
      <c r="C85" s="30"/>
    </row>
    <row r="86" spans="1:3" x14ac:dyDescent="0.35">
      <c r="A86" s="4" t="s">
        <v>200</v>
      </c>
      <c r="B86" s="29">
        <v>33.780024859333331</v>
      </c>
      <c r="C86" s="30">
        <v>33.722863928666662</v>
      </c>
    </row>
    <row r="87" spans="1:3" x14ac:dyDescent="0.35">
      <c r="A87" s="13" t="s">
        <v>155</v>
      </c>
      <c r="B87" s="29">
        <v>47.326417169999999</v>
      </c>
      <c r="C87" s="30">
        <v>47.181678495</v>
      </c>
    </row>
    <row r="88" spans="1:3" x14ac:dyDescent="0.35">
      <c r="A88" s="33" t="s">
        <v>429</v>
      </c>
      <c r="B88" s="29">
        <v>47.326417169999999</v>
      </c>
      <c r="C88" s="30">
        <v>47.181678495</v>
      </c>
    </row>
    <row r="89" spans="1:3" x14ac:dyDescent="0.35">
      <c r="A89" s="13" t="s">
        <v>88</v>
      </c>
      <c r="B89" s="29">
        <v>6.6872402380000002</v>
      </c>
      <c r="C89" s="30">
        <v>6.8052347959999997</v>
      </c>
    </row>
    <row r="90" spans="1:3" x14ac:dyDescent="0.35">
      <c r="A90" s="33">
        <v>8</v>
      </c>
      <c r="B90" s="29">
        <v>6.6872402380000002</v>
      </c>
      <c r="C90" s="30">
        <v>6.8052347959999997</v>
      </c>
    </row>
    <row r="91" spans="1:3" x14ac:dyDescent="0.35">
      <c r="A91" s="4" t="s">
        <v>207</v>
      </c>
      <c r="B91" s="29">
        <v>52.458256640000002</v>
      </c>
      <c r="C91" s="30">
        <v>100</v>
      </c>
    </row>
    <row r="92" spans="1:3" x14ac:dyDescent="0.35">
      <c r="A92" s="13" t="s">
        <v>88</v>
      </c>
      <c r="B92" s="29">
        <v>52.458256640000002</v>
      </c>
      <c r="C92" s="30">
        <v>100</v>
      </c>
    </row>
    <row r="93" spans="1:3" x14ac:dyDescent="0.35">
      <c r="A93" s="33">
        <v>8</v>
      </c>
      <c r="B93" s="29">
        <v>52.458256640000002</v>
      </c>
      <c r="C93" s="30">
        <v>100</v>
      </c>
    </row>
    <row r="94" spans="1:3" x14ac:dyDescent="0.35">
      <c r="A94" s="13" t="s">
        <v>79</v>
      </c>
      <c r="B94" s="29"/>
      <c r="C94" s="30"/>
    </row>
    <row r="95" spans="1:3" x14ac:dyDescent="0.35">
      <c r="A95" s="33">
        <v>9.4160000000000004</v>
      </c>
      <c r="B95" s="29"/>
      <c r="C95" s="30"/>
    </row>
    <row r="96" spans="1:3" x14ac:dyDescent="0.35">
      <c r="A96" s="4" t="s">
        <v>210</v>
      </c>
      <c r="B96" s="29">
        <v>80.588455100000004</v>
      </c>
      <c r="C96" s="30">
        <v>86.565557710000007</v>
      </c>
    </row>
    <row r="97" spans="1:3" x14ac:dyDescent="0.35">
      <c r="A97" s="13" t="s">
        <v>79</v>
      </c>
      <c r="B97" s="29">
        <v>80.588455100000004</v>
      </c>
      <c r="C97" s="30">
        <v>86.565557710000007</v>
      </c>
    </row>
    <row r="98" spans="1:3" x14ac:dyDescent="0.35">
      <c r="A98" s="33">
        <v>11</v>
      </c>
      <c r="B98" s="29">
        <v>82.105221259999993</v>
      </c>
      <c r="C98" s="30">
        <v>93.841362079999996</v>
      </c>
    </row>
    <row r="99" spans="1:3" x14ac:dyDescent="0.35">
      <c r="A99" s="33">
        <v>12</v>
      </c>
      <c r="B99" s="29">
        <v>79.071688940000001</v>
      </c>
      <c r="C99" s="30">
        <v>79.289753340000004</v>
      </c>
    </row>
    <row r="100" spans="1:3" x14ac:dyDescent="0.35">
      <c r="A100" s="4" t="s">
        <v>213</v>
      </c>
      <c r="B100" s="29"/>
      <c r="C100" s="30"/>
    </row>
    <row r="101" spans="1:3" x14ac:dyDescent="0.35">
      <c r="A101" s="13" t="s">
        <v>429</v>
      </c>
      <c r="B101" s="29"/>
      <c r="C101" s="30"/>
    </row>
    <row r="102" spans="1:3" x14ac:dyDescent="0.35">
      <c r="A102" s="33" t="s">
        <v>429</v>
      </c>
      <c r="B102" s="29"/>
      <c r="C102" s="30"/>
    </row>
    <row r="103" spans="1:3" x14ac:dyDescent="0.35">
      <c r="A103" s="4" t="s">
        <v>216</v>
      </c>
      <c r="B103" s="29">
        <v>9.5665735143333333</v>
      </c>
      <c r="C103" s="30">
        <v>10.332758509666666</v>
      </c>
    </row>
    <row r="104" spans="1:3" x14ac:dyDescent="0.35">
      <c r="A104" s="13" t="s">
        <v>79</v>
      </c>
      <c r="B104" s="29">
        <v>9.5665735143333333</v>
      </c>
      <c r="C104" s="30">
        <v>10.332758509666666</v>
      </c>
    </row>
    <row r="105" spans="1:3" x14ac:dyDescent="0.35">
      <c r="A105" s="33">
        <v>10.5</v>
      </c>
      <c r="B105" s="29">
        <v>9.5665735143333333</v>
      </c>
      <c r="C105" s="30">
        <v>10.332758509666666</v>
      </c>
    </row>
    <row r="106" spans="1:3" x14ac:dyDescent="0.35">
      <c r="A106" s="4" t="s">
        <v>222</v>
      </c>
      <c r="B106" s="29">
        <v>1.1361779246666666</v>
      </c>
      <c r="C106" s="30">
        <v>9.3566045143333323</v>
      </c>
    </row>
    <row r="107" spans="1:3" x14ac:dyDescent="0.35">
      <c r="A107" s="13" t="s">
        <v>223</v>
      </c>
      <c r="B107" s="29">
        <v>1.1869519469999998</v>
      </c>
      <c r="C107" s="30">
        <v>9.2649561604999988</v>
      </c>
    </row>
    <row r="108" spans="1:3" x14ac:dyDescent="0.35">
      <c r="A108" s="33">
        <v>11</v>
      </c>
      <c r="B108" s="29">
        <v>1.1869519469999998</v>
      </c>
      <c r="C108" s="30">
        <v>9.2649561604999988</v>
      </c>
    </row>
    <row r="109" spans="1:3" x14ac:dyDescent="0.35">
      <c r="A109" s="13" t="s">
        <v>79</v>
      </c>
      <c r="B109" s="29">
        <v>1.03462988</v>
      </c>
      <c r="C109" s="30">
        <v>9.5399012219999992</v>
      </c>
    </row>
    <row r="110" spans="1:3" x14ac:dyDescent="0.35">
      <c r="A110" s="33">
        <v>10.5</v>
      </c>
      <c r="B110" s="29">
        <v>1.03462988</v>
      </c>
      <c r="C110" s="30">
        <v>9.5399012219999992</v>
      </c>
    </row>
    <row r="111" spans="1:3" x14ac:dyDescent="0.35">
      <c r="A111" s="4" t="s">
        <v>229</v>
      </c>
      <c r="B111" s="29">
        <v>13.833391382333332</v>
      </c>
      <c r="C111" s="30">
        <v>11.633226905666668</v>
      </c>
    </row>
    <row r="112" spans="1:3" x14ac:dyDescent="0.35">
      <c r="A112" s="13" t="s">
        <v>145</v>
      </c>
      <c r="B112" s="29">
        <v>13.833391382333332</v>
      </c>
      <c r="C112" s="30">
        <v>11.633226905666668</v>
      </c>
    </row>
    <row r="113" spans="1:3" x14ac:dyDescent="0.35">
      <c r="A113" s="33" t="s">
        <v>230</v>
      </c>
      <c r="B113" s="29">
        <v>13.833391382333332</v>
      </c>
      <c r="C113" s="30">
        <v>11.633226905666668</v>
      </c>
    </row>
    <row r="114" spans="1:3" x14ac:dyDescent="0.35">
      <c r="A114" s="4" t="s">
        <v>236</v>
      </c>
      <c r="B114" s="29"/>
      <c r="C114" s="30"/>
    </row>
    <row r="115" spans="1:3" x14ac:dyDescent="0.35">
      <c r="A115" s="13" t="s">
        <v>145</v>
      </c>
      <c r="B115" s="29"/>
      <c r="C115" s="30"/>
    </row>
    <row r="116" spans="1:3" x14ac:dyDescent="0.35">
      <c r="A116" s="33" t="s">
        <v>230</v>
      </c>
      <c r="B116" s="29"/>
      <c r="C116" s="30"/>
    </row>
    <row r="117" spans="1:3" x14ac:dyDescent="0.35">
      <c r="A117" s="13" t="s">
        <v>88</v>
      </c>
      <c r="B117" s="29"/>
      <c r="C117" s="30"/>
    </row>
    <row r="118" spans="1:3" x14ac:dyDescent="0.35">
      <c r="A118" s="33" t="s">
        <v>429</v>
      </c>
      <c r="B118" s="29"/>
      <c r="C118" s="30"/>
    </row>
    <row r="119" spans="1:3" x14ac:dyDescent="0.35">
      <c r="A119" s="4" t="s">
        <v>241</v>
      </c>
      <c r="B119" s="29">
        <v>52.931894240000005</v>
      </c>
      <c r="C119" s="30">
        <v>52.931894240000005</v>
      </c>
    </row>
    <row r="120" spans="1:3" x14ac:dyDescent="0.35">
      <c r="A120" s="13" t="s">
        <v>137</v>
      </c>
      <c r="B120" s="29">
        <v>52.931894240000005</v>
      </c>
      <c r="C120" s="30">
        <v>52.931894240000005</v>
      </c>
    </row>
    <row r="121" spans="1:3" x14ac:dyDescent="0.35">
      <c r="A121" s="33" t="s">
        <v>242</v>
      </c>
      <c r="B121" s="29">
        <v>52.931894240000005</v>
      </c>
      <c r="C121" s="30">
        <v>52.931894240000005</v>
      </c>
    </row>
    <row r="122" spans="1:3" x14ac:dyDescent="0.35">
      <c r="A122" s="4" t="s">
        <v>247</v>
      </c>
      <c r="B122" s="29">
        <v>9.1637614643333336</v>
      </c>
      <c r="C122" s="30">
        <v>100</v>
      </c>
    </row>
    <row r="123" spans="1:3" x14ac:dyDescent="0.35">
      <c r="A123" s="13" t="s">
        <v>223</v>
      </c>
      <c r="B123" s="29">
        <v>9.1637614643333336</v>
      </c>
      <c r="C123" s="30">
        <v>100</v>
      </c>
    </row>
    <row r="124" spans="1:3" x14ac:dyDescent="0.35">
      <c r="A124" s="33">
        <v>12</v>
      </c>
      <c r="B124" s="29">
        <v>9.1637614643333336</v>
      </c>
      <c r="C124" s="30">
        <v>100</v>
      </c>
    </row>
    <row r="125" spans="1:3" x14ac:dyDescent="0.35">
      <c r="A125" s="4" t="s">
        <v>252</v>
      </c>
      <c r="B125" s="29">
        <v>27.106702543333331</v>
      </c>
      <c r="C125" s="30">
        <v>4.1029292483333331</v>
      </c>
    </row>
    <row r="126" spans="1:3" x14ac:dyDescent="0.35">
      <c r="A126" s="13" t="s">
        <v>79</v>
      </c>
      <c r="B126" s="29">
        <v>27.106702543333331</v>
      </c>
      <c r="C126" s="30">
        <v>4.1029292483333331</v>
      </c>
    </row>
    <row r="127" spans="1:3" x14ac:dyDescent="0.35">
      <c r="A127" s="33">
        <v>11</v>
      </c>
      <c r="B127" s="29">
        <v>27.106702543333331</v>
      </c>
      <c r="C127" s="30">
        <v>4.1029292483333331</v>
      </c>
    </row>
    <row r="128" spans="1:3" x14ac:dyDescent="0.35">
      <c r="A128" s="4" t="s">
        <v>256</v>
      </c>
      <c r="B128" s="29">
        <v>10.142841252666665</v>
      </c>
      <c r="C128" s="30">
        <v>92.801615916666677</v>
      </c>
    </row>
    <row r="129" spans="1:3" x14ac:dyDescent="0.35">
      <c r="A129" s="13" t="s">
        <v>79</v>
      </c>
      <c r="B129" s="29">
        <v>10.142841252666665</v>
      </c>
      <c r="C129" s="30">
        <v>92.801615916666677</v>
      </c>
    </row>
    <row r="130" spans="1:3" x14ac:dyDescent="0.35">
      <c r="A130" s="33" t="s">
        <v>151</v>
      </c>
      <c r="B130" s="29">
        <v>10.142841252666665</v>
      </c>
      <c r="C130" s="30">
        <v>92.801615916666677</v>
      </c>
    </row>
    <row r="131" spans="1:3" x14ac:dyDescent="0.35">
      <c r="A131" s="4" t="s">
        <v>262</v>
      </c>
      <c r="B131" s="29">
        <v>95.999513053333317</v>
      </c>
      <c r="C131" s="30">
        <v>97.666128396666679</v>
      </c>
    </row>
    <row r="132" spans="1:3" x14ac:dyDescent="0.35">
      <c r="A132" s="13" t="s">
        <v>196</v>
      </c>
      <c r="B132" s="29">
        <v>95.999513053333317</v>
      </c>
      <c r="C132" s="30">
        <v>97.666128396666679</v>
      </c>
    </row>
    <row r="133" spans="1:3" x14ac:dyDescent="0.35">
      <c r="A133" s="33" t="s">
        <v>263</v>
      </c>
      <c r="B133" s="29">
        <v>95.999513053333317</v>
      </c>
      <c r="C133" s="30">
        <v>97.666128396666679</v>
      </c>
    </row>
    <row r="134" spans="1:3" x14ac:dyDescent="0.35">
      <c r="A134" s="4" t="s">
        <v>267</v>
      </c>
      <c r="B134" s="29">
        <v>87.457420560000003</v>
      </c>
      <c r="C134" s="30">
        <v>99.638691306666658</v>
      </c>
    </row>
    <row r="135" spans="1:3" x14ac:dyDescent="0.35">
      <c r="A135" s="13" t="s">
        <v>50</v>
      </c>
      <c r="B135" s="29">
        <v>87.457420560000003</v>
      </c>
      <c r="C135" s="30">
        <v>99.638691306666658</v>
      </c>
    </row>
    <row r="136" spans="1:3" x14ac:dyDescent="0.35">
      <c r="A136" s="33">
        <v>12.6</v>
      </c>
      <c r="B136" s="29">
        <v>87.457420560000003</v>
      </c>
      <c r="C136" s="30">
        <v>99.638691306666658</v>
      </c>
    </row>
    <row r="137" spans="1:3" x14ac:dyDescent="0.35">
      <c r="A137" s="4" t="s">
        <v>274</v>
      </c>
      <c r="B137" s="29">
        <v>50.779442799999998</v>
      </c>
      <c r="C137" s="30">
        <v>0</v>
      </c>
    </row>
    <row r="138" spans="1:3" x14ac:dyDescent="0.35">
      <c r="A138" s="13" t="s">
        <v>223</v>
      </c>
      <c r="B138" s="29">
        <v>50.779442799999998</v>
      </c>
      <c r="C138" s="30">
        <v>0</v>
      </c>
    </row>
    <row r="139" spans="1:3" x14ac:dyDescent="0.35">
      <c r="A139" s="33">
        <v>10</v>
      </c>
      <c r="B139" s="29">
        <v>50.779442799999998</v>
      </c>
      <c r="C139" s="30">
        <v>0</v>
      </c>
    </row>
    <row r="140" spans="1:3" x14ac:dyDescent="0.35">
      <c r="A140" s="4" t="s">
        <v>281</v>
      </c>
      <c r="B140" s="29">
        <v>65.27278136999999</v>
      </c>
      <c r="C140" s="30">
        <v>66.666666669999998</v>
      </c>
    </row>
    <row r="141" spans="1:3" x14ac:dyDescent="0.35">
      <c r="A141" s="13" t="s">
        <v>122</v>
      </c>
      <c r="B141" s="29">
        <v>65.27278136999999</v>
      </c>
      <c r="C141" s="30">
        <v>66.666666669999998</v>
      </c>
    </row>
    <row r="142" spans="1:3" x14ac:dyDescent="0.35">
      <c r="A142" s="33">
        <v>7.1</v>
      </c>
      <c r="B142" s="29">
        <v>65.27278136999999</v>
      </c>
      <c r="C142" s="30">
        <v>66.666666669999998</v>
      </c>
    </row>
    <row r="143" spans="1:3" x14ac:dyDescent="0.35">
      <c r="A143" s="4" t="s">
        <v>287</v>
      </c>
      <c r="B143" s="29">
        <v>76.668525829999993</v>
      </c>
      <c r="C143" s="30">
        <v>84.277193970000013</v>
      </c>
    </row>
    <row r="144" spans="1:3" x14ac:dyDescent="0.35">
      <c r="A144" s="13" t="s">
        <v>79</v>
      </c>
      <c r="B144" s="29">
        <v>76.668525829999993</v>
      </c>
      <c r="C144" s="30">
        <v>84.277193970000013</v>
      </c>
    </row>
    <row r="145" spans="1:3" x14ac:dyDescent="0.35">
      <c r="A145" s="33">
        <v>11.2</v>
      </c>
      <c r="B145" s="29">
        <v>76.668525829999993</v>
      </c>
      <c r="C145" s="30">
        <v>84.277193970000013</v>
      </c>
    </row>
    <row r="146" spans="1:3" x14ac:dyDescent="0.35">
      <c r="A146" s="4" t="s">
        <v>292</v>
      </c>
      <c r="B146" s="29">
        <v>82.945199189999997</v>
      </c>
      <c r="C146" s="30">
        <v>94.294307133333334</v>
      </c>
    </row>
    <row r="147" spans="1:3" x14ac:dyDescent="0.35">
      <c r="A147" s="13" t="s">
        <v>155</v>
      </c>
      <c r="B147" s="29">
        <v>82.945199189999997</v>
      </c>
      <c r="C147" s="30">
        <v>94.294307133333334</v>
      </c>
    </row>
    <row r="148" spans="1:3" x14ac:dyDescent="0.35">
      <c r="A148" s="33">
        <v>5.2</v>
      </c>
      <c r="B148" s="29">
        <v>82.945199189999997</v>
      </c>
      <c r="C148" s="30">
        <v>94.294307133333334</v>
      </c>
    </row>
    <row r="149" spans="1:3" x14ac:dyDescent="0.35">
      <c r="A149" s="4" t="s">
        <v>300</v>
      </c>
      <c r="B149" s="29">
        <v>95.573759376666658</v>
      </c>
      <c r="C149" s="30">
        <v>96.681775273333344</v>
      </c>
    </row>
    <row r="150" spans="1:3" x14ac:dyDescent="0.35">
      <c r="A150" s="13" t="s">
        <v>79</v>
      </c>
      <c r="B150" s="29">
        <v>95.573759376666658</v>
      </c>
      <c r="C150" s="30">
        <v>96.681775273333344</v>
      </c>
    </row>
    <row r="151" spans="1:3" x14ac:dyDescent="0.35">
      <c r="A151" s="33">
        <v>10.7</v>
      </c>
      <c r="B151" s="29">
        <v>95.573759376666658</v>
      </c>
      <c r="C151" s="30">
        <v>96.681775273333344</v>
      </c>
    </row>
    <row r="152" spans="1:3" x14ac:dyDescent="0.35">
      <c r="A152" s="4" t="s">
        <v>306</v>
      </c>
      <c r="B152" s="29">
        <v>0</v>
      </c>
      <c r="C152" s="30">
        <v>0</v>
      </c>
    </row>
    <row r="153" spans="1:3" x14ac:dyDescent="0.35">
      <c r="A153" s="13" t="s">
        <v>155</v>
      </c>
      <c r="B153" s="29">
        <v>0</v>
      </c>
      <c r="C153" s="30">
        <v>0</v>
      </c>
    </row>
    <row r="154" spans="1:3" x14ac:dyDescent="0.35">
      <c r="A154" s="33" t="s">
        <v>307</v>
      </c>
      <c r="B154" s="29">
        <v>0</v>
      </c>
      <c r="C154" s="30">
        <v>0</v>
      </c>
    </row>
    <row r="155" spans="1:3" x14ac:dyDescent="0.35">
      <c r="A155" s="4" t="s">
        <v>315</v>
      </c>
      <c r="B155" s="29">
        <v>75.919894216666663</v>
      </c>
      <c r="C155" s="30">
        <v>74.34568220333334</v>
      </c>
    </row>
    <row r="156" spans="1:3" x14ac:dyDescent="0.35">
      <c r="A156" s="13" t="s">
        <v>122</v>
      </c>
      <c r="B156" s="29">
        <v>75.919894216666663</v>
      </c>
      <c r="C156" s="30">
        <v>74.34568220333334</v>
      </c>
    </row>
    <row r="157" spans="1:3" x14ac:dyDescent="0.35">
      <c r="A157" s="33">
        <v>6</v>
      </c>
      <c r="B157" s="29">
        <v>75.919894216666663</v>
      </c>
      <c r="C157" s="30">
        <v>74.34568220333334</v>
      </c>
    </row>
    <row r="158" spans="1:3" x14ac:dyDescent="0.35">
      <c r="A158" s="4" t="s">
        <v>318</v>
      </c>
      <c r="B158" s="29">
        <v>44.70506322</v>
      </c>
      <c r="C158" s="30">
        <v>40.687633456666667</v>
      </c>
    </row>
    <row r="159" spans="1:3" x14ac:dyDescent="0.35">
      <c r="A159" s="13" t="s">
        <v>223</v>
      </c>
      <c r="B159" s="29">
        <v>44.70506322</v>
      </c>
      <c r="C159" s="30">
        <v>40.687633456666667</v>
      </c>
    </row>
    <row r="160" spans="1:3" x14ac:dyDescent="0.35">
      <c r="A160" s="33">
        <v>12</v>
      </c>
      <c r="B160" s="29">
        <v>44.70506322</v>
      </c>
      <c r="C160" s="30">
        <v>40.687633456666667</v>
      </c>
    </row>
    <row r="161" spans="1:3" x14ac:dyDescent="0.35">
      <c r="A161" s="4" t="s">
        <v>324</v>
      </c>
      <c r="B161" s="29">
        <v>93.575034794999993</v>
      </c>
      <c r="C161" s="30">
        <v>91.761483795000004</v>
      </c>
    </row>
    <row r="162" spans="1:3" x14ac:dyDescent="0.35">
      <c r="A162" s="13" t="s">
        <v>155</v>
      </c>
      <c r="B162" s="29">
        <v>93.575034794999993</v>
      </c>
      <c r="C162" s="30">
        <v>91.761483795000004</v>
      </c>
    </row>
    <row r="163" spans="1:3" x14ac:dyDescent="0.35">
      <c r="A163" s="33" t="s">
        <v>325</v>
      </c>
      <c r="B163" s="29">
        <v>93.575034794999993</v>
      </c>
      <c r="C163" s="30">
        <v>91.761483795000004</v>
      </c>
    </row>
    <row r="164" spans="1:3" x14ac:dyDescent="0.35">
      <c r="A164" s="4" t="s">
        <v>330</v>
      </c>
      <c r="B164" s="29">
        <v>81.434735360000005</v>
      </c>
      <c r="C164" s="30">
        <v>86.273864383333333</v>
      </c>
    </row>
    <row r="165" spans="1:3" x14ac:dyDescent="0.35">
      <c r="A165" s="13" t="s">
        <v>223</v>
      </c>
      <c r="B165" s="29">
        <v>81.434735360000005</v>
      </c>
      <c r="C165" s="30">
        <v>86.273864383333333</v>
      </c>
    </row>
    <row r="166" spans="1:3" x14ac:dyDescent="0.35">
      <c r="A166" s="33">
        <v>7.1809070000000004</v>
      </c>
      <c r="B166" s="29">
        <v>81.434735360000005</v>
      </c>
      <c r="C166" s="30">
        <v>86.273864383333333</v>
      </c>
    </row>
    <row r="167" spans="1:3" x14ac:dyDescent="0.35">
      <c r="A167" s="4" t="s">
        <v>335</v>
      </c>
      <c r="B167" s="29">
        <v>79.551377799999997</v>
      </c>
      <c r="C167" s="30">
        <v>100</v>
      </c>
    </row>
    <row r="168" spans="1:3" x14ac:dyDescent="0.35">
      <c r="A168" s="13" t="s">
        <v>79</v>
      </c>
      <c r="B168" s="29">
        <v>79.551377799999997</v>
      </c>
      <c r="C168" s="30">
        <v>100</v>
      </c>
    </row>
    <row r="169" spans="1:3" x14ac:dyDescent="0.35">
      <c r="A169" s="33">
        <v>12</v>
      </c>
      <c r="B169" s="29">
        <v>79.551377799999997</v>
      </c>
      <c r="C169" s="30">
        <v>100</v>
      </c>
    </row>
    <row r="170" spans="1:3" x14ac:dyDescent="0.35">
      <c r="A170" s="4" t="s">
        <v>339</v>
      </c>
      <c r="B170" s="29"/>
      <c r="C170" s="30"/>
    </row>
    <row r="171" spans="1:3" x14ac:dyDescent="0.35">
      <c r="A171" s="13" t="s">
        <v>429</v>
      </c>
      <c r="B171" s="29"/>
      <c r="C171" s="30"/>
    </row>
    <row r="172" spans="1:3" x14ac:dyDescent="0.35">
      <c r="A172" s="33" t="s">
        <v>429</v>
      </c>
      <c r="B172" s="29"/>
      <c r="C172" s="30"/>
    </row>
    <row r="173" spans="1:3" x14ac:dyDescent="0.35">
      <c r="A173" s="4" t="s">
        <v>342</v>
      </c>
      <c r="B173" s="29">
        <v>32.484090896666665</v>
      </c>
      <c r="C173" s="30">
        <v>29.147204303333336</v>
      </c>
    </row>
    <row r="174" spans="1:3" x14ac:dyDescent="0.35">
      <c r="A174" s="13" t="s">
        <v>343</v>
      </c>
      <c r="B174" s="29">
        <v>32.484090896666665</v>
      </c>
      <c r="C174" s="30">
        <v>29.147204303333336</v>
      </c>
    </row>
    <row r="175" spans="1:3" x14ac:dyDescent="0.35">
      <c r="A175" s="33" t="s">
        <v>344</v>
      </c>
      <c r="B175" s="29">
        <v>32.484090896666665</v>
      </c>
      <c r="C175" s="30">
        <v>29.147204303333336</v>
      </c>
    </row>
    <row r="176" spans="1:3" x14ac:dyDescent="0.35">
      <c r="A176" s="4" t="s">
        <v>348</v>
      </c>
      <c r="B176" s="29">
        <v>56.31621191</v>
      </c>
      <c r="C176" s="30">
        <v>81.532481003333331</v>
      </c>
    </row>
    <row r="177" spans="1:3" x14ac:dyDescent="0.35">
      <c r="A177" s="13" t="s">
        <v>145</v>
      </c>
      <c r="B177" s="29">
        <v>56.31621191</v>
      </c>
      <c r="C177" s="30">
        <v>81.532481003333331</v>
      </c>
    </row>
    <row r="178" spans="1:3" x14ac:dyDescent="0.35">
      <c r="A178" s="33" t="s">
        <v>429</v>
      </c>
      <c r="B178" s="29">
        <v>56.31621191</v>
      </c>
      <c r="C178" s="30">
        <v>81.532481003333331</v>
      </c>
    </row>
    <row r="179" spans="1:3" x14ac:dyDescent="0.35">
      <c r="A179" s="4" t="s">
        <v>354</v>
      </c>
      <c r="B179" s="29">
        <v>0</v>
      </c>
      <c r="C179" s="30">
        <v>0</v>
      </c>
    </row>
    <row r="180" spans="1:3" x14ac:dyDescent="0.35">
      <c r="A180" s="13" t="s">
        <v>122</v>
      </c>
      <c r="B180" s="29">
        <v>0</v>
      </c>
      <c r="C180" s="30">
        <v>0</v>
      </c>
    </row>
    <row r="181" spans="1:3" x14ac:dyDescent="0.35">
      <c r="A181" s="33" t="s">
        <v>355</v>
      </c>
      <c r="B181" s="29">
        <v>0</v>
      </c>
      <c r="C181" s="30">
        <v>0</v>
      </c>
    </row>
    <row r="182" spans="1:3" x14ac:dyDescent="0.35">
      <c r="A182" s="4" t="s">
        <v>360</v>
      </c>
      <c r="B182" s="29"/>
      <c r="C182" s="30"/>
    </row>
    <row r="183" spans="1:3" x14ac:dyDescent="0.35">
      <c r="A183" s="13" t="s">
        <v>429</v>
      </c>
      <c r="B183" s="29"/>
      <c r="C183" s="30"/>
    </row>
    <row r="184" spans="1:3" x14ac:dyDescent="0.35">
      <c r="A184" s="33" t="s">
        <v>429</v>
      </c>
      <c r="B184" s="29"/>
      <c r="C184" s="30"/>
    </row>
    <row r="185" spans="1:3" x14ac:dyDescent="0.35">
      <c r="A185" s="4" t="s">
        <v>361</v>
      </c>
      <c r="B185" s="29">
        <v>78.671154793333329</v>
      </c>
      <c r="C185" s="30">
        <v>77.886933723333343</v>
      </c>
    </row>
    <row r="186" spans="1:3" x14ac:dyDescent="0.35">
      <c r="A186" s="13" t="s">
        <v>79</v>
      </c>
      <c r="B186" s="29">
        <v>78.671154793333329</v>
      </c>
      <c r="C186" s="30">
        <v>77.886933723333343</v>
      </c>
    </row>
    <row r="187" spans="1:3" x14ac:dyDescent="0.35">
      <c r="A187" s="33">
        <v>11.6</v>
      </c>
      <c r="B187" s="29">
        <v>78.671154793333329</v>
      </c>
      <c r="C187" s="30">
        <v>77.886933723333343</v>
      </c>
    </row>
    <row r="188" spans="1:3" x14ac:dyDescent="0.35">
      <c r="A188" s="4" t="s">
        <v>366</v>
      </c>
      <c r="B188" s="29">
        <v>17.071207269999999</v>
      </c>
      <c r="C188" s="30">
        <v>31.030084783333336</v>
      </c>
    </row>
    <row r="189" spans="1:3" x14ac:dyDescent="0.35">
      <c r="A189" s="13" t="s">
        <v>122</v>
      </c>
      <c r="B189" s="29">
        <v>17.071207269999999</v>
      </c>
      <c r="C189" s="30">
        <v>31.030084783333336</v>
      </c>
    </row>
    <row r="190" spans="1:3" x14ac:dyDescent="0.35">
      <c r="A190" s="33">
        <v>6</v>
      </c>
      <c r="B190" s="29">
        <v>17.071207269999999</v>
      </c>
      <c r="C190" s="30">
        <v>31.030084783333336</v>
      </c>
    </row>
    <row r="191" spans="1:3" x14ac:dyDescent="0.35">
      <c r="A191" s="4" t="s">
        <v>373</v>
      </c>
      <c r="B191" s="29">
        <v>13.671523778999999</v>
      </c>
      <c r="C191" s="30">
        <v>17.657658345000002</v>
      </c>
    </row>
    <row r="192" spans="1:3" x14ac:dyDescent="0.35">
      <c r="A192" s="13" t="s">
        <v>122</v>
      </c>
      <c r="B192" s="29">
        <v>13.671523778999999</v>
      </c>
      <c r="C192" s="30">
        <v>17.657658345000002</v>
      </c>
    </row>
    <row r="193" spans="1:3" x14ac:dyDescent="0.35">
      <c r="A193" s="33">
        <v>6</v>
      </c>
      <c r="B193" s="29">
        <v>13.671523778999999</v>
      </c>
      <c r="C193" s="30">
        <v>17.657658345000002</v>
      </c>
    </row>
    <row r="194" spans="1:3" x14ac:dyDescent="0.35">
      <c r="A194" s="4" t="s">
        <v>378</v>
      </c>
      <c r="B194" s="29">
        <v>66.389791873333337</v>
      </c>
      <c r="C194" s="30">
        <v>58.314603773333339</v>
      </c>
    </row>
    <row r="195" spans="1:3" x14ac:dyDescent="0.35">
      <c r="A195" s="13" t="s">
        <v>79</v>
      </c>
      <c r="B195" s="29">
        <v>66.389791873333337</v>
      </c>
      <c r="C195" s="30">
        <v>58.314603773333339</v>
      </c>
    </row>
    <row r="196" spans="1:3" x14ac:dyDescent="0.35">
      <c r="A196" s="33">
        <v>10.07</v>
      </c>
      <c r="B196" s="29">
        <v>66.389791873333337</v>
      </c>
      <c r="C196" s="30">
        <v>58.314603773333339</v>
      </c>
    </row>
    <row r="197" spans="1:3" x14ac:dyDescent="0.35">
      <c r="A197" s="4" t="s">
        <v>384</v>
      </c>
      <c r="B197" s="29"/>
      <c r="C197" s="30"/>
    </row>
    <row r="198" spans="1:3" x14ac:dyDescent="0.35">
      <c r="A198" s="13" t="s">
        <v>50</v>
      </c>
      <c r="B198" s="29"/>
      <c r="C198" s="30"/>
    </row>
    <row r="199" spans="1:3" x14ac:dyDescent="0.35">
      <c r="A199" s="33">
        <v>12.9</v>
      </c>
      <c r="B199" s="29"/>
      <c r="C199" s="30"/>
    </row>
    <row r="200" spans="1:3" x14ac:dyDescent="0.35">
      <c r="A200" s="4" t="s">
        <v>387</v>
      </c>
      <c r="B200" s="29">
        <v>0</v>
      </c>
      <c r="C200" s="30">
        <v>65.189178639999994</v>
      </c>
    </row>
    <row r="201" spans="1:3" x14ac:dyDescent="0.35">
      <c r="A201" s="13" t="s">
        <v>79</v>
      </c>
      <c r="B201" s="29">
        <v>0</v>
      </c>
      <c r="C201" s="30">
        <v>65.189178639999994</v>
      </c>
    </row>
    <row r="202" spans="1:3" x14ac:dyDescent="0.35">
      <c r="A202" s="33">
        <v>10.08</v>
      </c>
      <c r="B202" s="29">
        <v>0</v>
      </c>
      <c r="C202" s="30">
        <v>65.189178639999994</v>
      </c>
    </row>
    <row r="203" spans="1:3" x14ac:dyDescent="0.35">
      <c r="A203" s="4" t="s">
        <v>391</v>
      </c>
      <c r="B203" s="29">
        <v>1.2372954446666669</v>
      </c>
      <c r="C203" s="30">
        <v>1.2720501500000001</v>
      </c>
    </row>
    <row r="204" spans="1:3" x14ac:dyDescent="0.35">
      <c r="A204" s="13" t="s">
        <v>79</v>
      </c>
      <c r="B204" s="29">
        <v>1.2372954446666669</v>
      </c>
      <c r="C204" s="30">
        <v>1.2720501500000001</v>
      </c>
    </row>
    <row r="205" spans="1:3" x14ac:dyDescent="0.35">
      <c r="A205" s="33">
        <v>9</v>
      </c>
      <c r="B205" s="29">
        <v>1.2372954446666669</v>
      </c>
      <c r="C205" s="30">
        <v>1.2720501500000001</v>
      </c>
    </row>
    <row r="206" spans="1:3" x14ac:dyDescent="0.35">
      <c r="A206" s="4" t="s">
        <v>397</v>
      </c>
      <c r="B206" s="29">
        <v>36.503862333333338</v>
      </c>
      <c r="C206" s="30">
        <v>36.503862333333338</v>
      </c>
    </row>
    <row r="207" spans="1:3" x14ac:dyDescent="0.35">
      <c r="A207" s="13" t="s">
        <v>243</v>
      </c>
      <c r="B207" s="29">
        <v>36.503862333333338</v>
      </c>
      <c r="C207" s="30">
        <v>36.503862333333338</v>
      </c>
    </row>
    <row r="208" spans="1:3" x14ac:dyDescent="0.35">
      <c r="A208" s="34">
        <v>44337</v>
      </c>
      <c r="B208" s="29">
        <v>48.180599180000002</v>
      </c>
      <c r="C208" s="30">
        <v>48.180599180000002</v>
      </c>
    </row>
    <row r="209" spans="1:3" x14ac:dyDescent="0.35">
      <c r="A209" s="34">
        <v>44702</v>
      </c>
      <c r="B209" s="29">
        <v>35.965894949999999</v>
      </c>
      <c r="C209" s="30">
        <v>35.965894949999999</v>
      </c>
    </row>
    <row r="210" spans="1:3" x14ac:dyDescent="0.35">
      <c r="A210" s="34">
        <v>44886</v>
      </c>
      <c r="B210" s="29">
        <v>25.365092870000002</v>
      </c>
      <c r="C210" s="30">
        <v>25.365092870000002</v>
      </c>
    </row>
    <row r="211" spans="1:3" x14ac:dyDescent="0.35">
      <c r="A211" s="4" t="s">
        <v>403</v>
      </c>
      <c r="B211" s="29"/>
      <c r="C211" s="30"/>
    </row>
    <row r="212" spans="1:3" x14ac:dyDescent="0.35">
      <c r="A212" s="13" t="s">
        <v>79</v>
      </c>
      <c r="B212" s="29"/>
      <c r="C212" s="30"/>
    </row>
    <row r="213" spans="1:3" x14ac:dyDescent="0.35">
      <c r="A213" s="33">
        <v>11</v>
      </c>
      <c r="B213" s="29"/>
      <c r="C213" s="30"/>
    </row>
    <row r="214" spans="1:3" x14ac:dyDescent="0.35">
      <c r="A214" s="4" t="s">
        <v>407</v>
      </c>
      <c r="B214" s="29">
        <v>100</v>
      </c>
      <c r="C214" s="30">
        <v>100</v>
      </c>
    </row>
    <row r="215" spans="1:3" x14ac:dyDescent="0.35">
      <c r="A215" s="13" t="s">
        <v>79</v>
      </c>
      <c r="B215" s="29">
        <v>100</v>
      </c>
      <c r="C215" s="30">
        <v>100</v>
      </c>
    </row>
    <row r="216" spans="1:3" x14ac:dyDescent="0.35">
      <c r="A216" s="33">
        <v>12.1</v>
      </c>
      <c r="B216" s="29">
        <v>100</v>
      </c>
      <c r="C216" s="30">
        <v>100</v>
      </c>
    </row>
    <row r="217" spans="1:3" x14ac:dyDescent="0.35">
      <c r="A217" s="4" t="s">
        <v>425</v>
      </c>
      <c r="B217" s="29">
        <v>50.12193444207972</v>
      </c>
      <c r="C217" s="30">
        <v>57.711672123211684</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7AC79-055E-4987-A001-44ED5F8DACC2}">
  <dimension ref="A4:F17"/>
  <sheetViews>
    <sheetView workbookViewId="0">
      <selection activeCell="E14" sqref="E14"/>
    </sheetView>
  </sheetViews>
  <sheetFormatPr defaultRowHeight="14.5" x14ac:dyDescent="0.35"/>
  <cols>
    <col min="1" max="1" width="18.54296875" bestFit="1" customWidth="1"/>
    <col min="2" max="2" width="24.1796875" bestFit="1" customWidth="1"/>
    <col min="3" max="3" width="24.453125" bestFit="1" customWidth="1"/>
    <col min="4" max="4" width="16.1796875" style="9" bestFit="1" customWidth="1"/>
    <col min="5" max="5" width="25.1796875" style="9" customWidth="1"/>
    <col min="6" max="6" width="24.453125" style="9" customWidth="1"/>
  </cols>
  <sheetData>
    <row r="4" spans="1:6" x14ac:dyDescent="0.35">
      <c r="A4" s="6" t="s">
        <v>424</v>
      </c>
      <c r="B4" s="35" t="s">
        <v>432</v>
      </c>
      <c r="C4" s="36" t="s">
        <v>434</v>
      </c>
      <c r="D4" s="36" t="s">
        <v>427</v>
      </c>
      <c r="E4" s="35" t="s">
        <v>438</v>
      </c>
      <c r="F4" s="36" t="s">
        <v>439</v>
      </c>
    </row>
    <row r="5" spans="1:6" x14ac:dyDescent="0.35">
      <c r="A5" s="4" t="s">
        <v>137</v>
      </c>
      <c r="B5" s="25">
        <v>56.846453887999999</v>
      </c>
      <c r="C5" s="27">
        <v>61.846051120000006</v>
      </c>
      <c r="D5" s="28">
        <v>6</v>
      </c>
      <c r="E5" s="9">
        <f>(D5*B5)/$D$17</f>
        <v>1.8844128360662984</v>
      </c>
      <c r="F5" s="9">
        <f>SUM(D5*C5)/$D$17</f>
        <v>2.0501453409944754</v>
      </c>
    </row>
    <row r="6" spans="1:6" x14ac:dyDescent="0.35">
      <c r="A6" s="4" t="s">
        <v>343</v>
      </c>
      <c r="B6" s="25">
        <v>32.484090896666665</v>
      </c>
      <c r="C6" s="27">
        <v>29.147204303333336</v>
      </c>
      <c r="D6" s="28">
        <v>3</v>
      </c>
      <c r="E6" s="9">
        <f t="shared" ref="E6:E15" si="0">(D6*B6)/$D$17</f>
        <v>0.5384103463535912</v>
      </c>
      <c r="F6" s="9">
        <f t="shared" ref="F6:F15" si="1">SUM(D6*C6)/$D$17</f>
        <v>0.4831028337569061</v>
      </c>
    </row>
    <row r="7" spans="1:6" x14ac:dyDescent="0.35">
      <c r="A7" s="4" t="s">
        <v>155</v>
      </c>
      <c r="B7" s="25">
        <v>50.40792038466666</v>
      </c>
      <c r="C7" s="27">
        <v>52.850309993416658</v>
      </c>
      <c r="D7" s="28">
        <v>14</v>
      </c>
      <c r="E7" s="9">
        <f t="shared" si="0"/>
        <v>3.8989551678747691</v>
      </c>
      <c r="F7" s="9">
        <f t="shared" si="1"/>
        <v>4.0878692812587474</v>
      </c>
    </row>
    <row r="8" spans="1:6" x14ac:dyDescent="0.35">
      <c r="A8" s="4" t="s">
        <v>243</v>
      </c>
      <c r="B8" s="25">
        <v>36.503862333333338</v>
      </c>
      <c r="C8" s="27">
        <v>36.503862333333338</v>
      </c>
      <c r="D8" s="28">
        <v>3</v>
      </c>
      <c r="E8" s="9">
        <f t="shared" si="0"/>
        <v>0.60503639226519346</v>
      </c>
      <c r="F8" s="9">
        <f t="shared" si="1"/>
        <v>0.60503639226519346</v>
      </c>
    </row>
    <row r="9" spans="1:6" x14ac:dyDescent="0.35">
      <c r="A9" s="4" t="s">
        <v>223</v>
      </c>
      <c r="B9" s="25">
        <v>40.044493744785711</v>
      </c>
      <c r="C9" s="27">
        <v>49.958171845785714</v>
      </c>
      <c r="D9" s="28">
        <v>14</v>
      </c>
      <c r="E9" s="9">
        <f t="shared" si="0"/>
        <v>3.0973641570552486</v>
      </c>
      <c r="F9" s="9">
        <f t="shared" si="1"/>
        <v>3.8641679880718232</v>
      </c>
    </row>
    <row r="10" spans="1:6" x14ac:dyDescent="0.35">
      <c r="A10" s="4" t="s">
        <v>50</v>
      </c>
      <c r="B10" s="25">
        <v>54.762008971437496</v>
      </c>
      <c r="C10" s="27">
        <v>65.175571520250003</v>
      </c>
      <c r="D10" s="28">
        <v>27</v>
      </c>
      <c r="E10" s="9">
        <f t="shared" si="0"/>
        <v>8.1689184653525544</v>
      </c>
      <c r="F10" s="9">
        <f t="shared" si="1"/>
        <v>9.7223228234627079</v>
      </c>
    </row>
    <row r="11" spans="1:6" x14ac:dyDescent="0.35">
      <c r="A11" s="4" t="s">
        <v>122</v>
      </c>
      <c r="B11" s="25">
        <v>43.550607448850009</v>
      </c>
      <c r="C11" s="27">
        <v>50.635817681749998</v>
      </c>
      <c r="D11" s="28">
        <v>21</v>
      </c>
      <c r="E11" s="9">
        <f t="shared" si="0"/>
        <v>5.052832908430112</v>
      </c>
      <c r="F11" s="9">
        <f t="shared" si="1"/>
        <v>5.8748738746781761</v>
      </c>
    </row>
    <row r="12" spans="1:6" x14ac:dyDescent="0.35">
      <c r="A12" s="4" t="s">
        <v>145</v>
      </c>
      <c r="B12" s="25">
        <v>48.73528632855556</v>
      </c>
      <c r="C12" s="27">
        <v>58.635186220777783</v>
      </c>
      <c r="D12" s="28">
        <v>10</v>
      </c>
      <c r="E12" s="9">
        <f t="shared" si="0"/>
        <v>2.6925572557213018</v>
      </c>
      <c r="F12" s="9">
        <f t="shared" si="1"/>
        <v>3.2395130508717007</v>
      </c>
    </row>
    <row r="13" spans="1:6" x14ac:dyDescent="0.35">
      <c r="A13" s="4" t="s">
        <v>88</v>
      </c>
      <c r="B13" s="25">
        <v>49.513145422666668</v>
      </c>
      <c r="C13" s="27">
        <v>68.935078265333331</v>
      </c>
      <c r="D13" s="28">
        <v>14</v>
      </c>
      <c r="E13" s="9">
        <f t="shared" si="0"/>
        <v>3.8297460547918973</v>
      </c>
      <c r="F13" s="9">
        <f t="shared" si="1"/>
        <v>5.3319950039484345</v>
      </c>
    </row>
    <row r="14" spans="1:6" x14ac:dyDescent="0.35">
      <c r="A14" s="4" t="s">
        <v>79</v>
      </c>
      <c r="B14" s="25">
        <v>52.755060438579996</v>
      </c>
      <c r="C14" s="27">
        <v>60.890851136244883</v>
      </c>
      <c r="D14" s="28">
        <v>66</v>
      </c>
      <c r="E14" s="9">
        <f t="shared" si="0"/>
        <v>19.236651872631377</v>
      </c>
      <c r="F14" s="9">
        <f t="shared" si="1"/>
        <v>22.203293784487084</v>
      </c>
    </row>
    <row r="15" spans="1:6" x14ac:dyDescent="0.35">
      <c r="A15" s="4" t="s">
        <v>196</v>
      </c>
      <c r="B15" s="25">
        <v>95.999513053333317</v>
      </c>
      <c r="C15" s="27">
        <v>97.666128396666679</v>
      </c>
      <c r="D15" s="28">
        <v>3</v>
      </c>
      <c r="E15" s="9">
        <f t="shared" si="0"/>
        <v>1.5911521500552483</v>
      </c>
      <c r="F15" s="9">
        <f t="shared" si="1"/>
        <v>1.6187756087845304</v>
      </c>
    </row>
    <row r="16" spans="1:6" x14ac:dyDescent="0.35">
      <c r="A16" s="4" t="s">
        <v>429</v>
      </c>
      <c r="B16" s="26"/>
      <c r="C16" s="28"/>
      <c r="D16" s="28"/>
    </row>
    <row r="17" spans="1:6" x14ac:dyDescent="0.35">
      <c r="A17" s="18"/>
      <c r="B17" s="37">
        <f>AVERAGE(B5:B15)</f>
        <v>51.054767537352312</v>
      </c>
      <c r="C17" s="37">
        <f>AVERAGE(C5:C15)</f>
        <v>57.476748437899239</v>
      </c>
      <c r="D17" s="37">
        <f>SUM(D5:D15)</f>
        <v>181</v>
      </c>
      <c r="E17" s="37">
        <f>AVERAGE(E5:E15)</f>
        <v>4.5996397824179631</v>
      </c>
      <c r="F17" s="37">
        <f>AVERAGE(F5:F15)</f>
        <v>5.3710087256890713</v>
      </c>
    </row>
  </sheetData>
  <conditionalFormatting sqref="F5:F15">
    <cfRule type="dataBar" priority="2">
      <dataBar>
        <cfvo type="min"/>
        <cfvo type="max"/>
        <color rgb="FF638EC6"/>
      </dataBar>
      <extLst>
        <ext xmlns:x14="http://schemas.microsoft.com/office/spreadsheetml/2009/9/main" uri="{B025F937-C7B1-47D3-B67F-A62EFF666E3E}">
          <x14:id>{C45055EF-B203-4CAD-B060-E532CA525E03}</x14:id>
        </ext>
      </extLst>
    </cfRule>
  </conditionalFormatting>
  <conditionalFormatting sqref="E5:E15">
    <cfRule type="dataBar" priority="1">
      <dataBar>
        <cfvo type="min"/>
        <cfvo type="max"/>
        <color rgb="FF63C384"/>
      </dataBar>
      <extLst>
        <ext xmlns:x14="http://schemas.microsoft.com/office/spreadsheetml/2009/9/main" uri="{B025F937-C7B1-47D3-B67F-A62EFF666E3E}">
          <x14:id>{2C94D26B-8D49-4CB1-8904-44A000AE19B3}</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C45055EF-B203-4CAD-B060-E532CA525E03}">
            <x14:dataBar minLength="0" maxLength="100" border="1" negativeBarBorderColorSameAsPositive="0">
              <x14:cfvo type="autoMin"/>
              <x14:cfvo type="autoMax"/>
              <x14:borderColor rgb="FF638EC6"/>
              <x14:negativeFillColor rgb="FFFF0000"/>
              <x14:negativeBorderColor rgb="FFFF0000"/>
              <x14:axisColor rgb="FF000000"/>
            </x14:dataBar>
          </x14:cfRule>
          <xm:sqref>F5:F15</xm:sqref>
        </x14:conditionalFormatting>
        <x14:conditionalFormatting xmlns:xm="http://schemas.microsoft.com/office/excel/2006/main">
          <x14:cfRule type="dataBar" id="{2C94D26B-8D49-4CB1-8904-44A000AE19B3}">
            <x14:dataBar minLength="0" maxLength="100" border="1" negativeBarBorderColorSameAsPositive="0">
              <x14:cfvo type="autoMin"/>
              <x14:cfvo type="autoMax"/>
              <x14:borderColor rgb="FF63C384"/>
              <x14:negativeFillColor rgb="FFFF0000"/>
              <x14:negativeBorderColor rgb="FFFF0000"/>
              <x14:axisColor rgb="FF000000"/>
            </x14:dataBar>
          </x14:cfRule>
          <xm:sqref>E5:E15</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EC4D8-523E-43BC-AA0E-C4A0727E87D0}">
  <dimension ref="A1:O66"/>
  <sheetViews>
    <sheetView workbookViewId="0">
      <selection activeCell="C19" sqref="C19"/>
    </sheetView>
  </sheetViews>
  <sheetFormatPr defaultRowHeight="14.5" x14ac:dyDescent="0.35"/>
  <cols>
    <col min="15" max="15" width="10.54296875" style="14" bestFit="1" customWidth="1"/>
  </cols>
  <sheetData>
    <row r="1" spans="1:15" x14ac:dyDescent="0.35">
      <c r="A1" s="4" t="s">
        <v>49</v>
      </c>
      <c r="B1" s="5">
        <v>3</v>
      </c>
      <c r="N1" t="s">
        <v>424</v>
      </c>
      <c r="O1" s="14" t="s">
        <v>431</v>
      </c>
    </row>
    <row r="2" spans="1:15" x14ac:dyDescent="0.35">
      <c r="A2" s="4" t="s">
        <v>66</v>
      </c>
      <c r="B2" s="5">
        <v>3</v>
      </c>
      <c r="N2" t="s">
        <v>49</v>
      </c>
      <c r="O2" s="14">
        <v>4774.666666666667</v>
      </c>
    </row>
    <row r="3" spans="1:15" x14ac:dyDescent="0.35">
      <c r="A3" s="4" t="s">
        <v>78</v>
      </c>
      <c r="B3" s="5">
        <v>3</v>
      </c>
      <c r="N3" t="s">
        <v>66</v>
      </c>
      <c r="O3" s="14">
        <v>49083</v>
      </c>
    </row>
    <row r="4" spans="1:15" x14ac:dyDescent="0.35">
      <c r="A4" s="4" t="s">
        <v>87</v>
      </c>
      <c r="B4" s="5">
        <v>2</v>
      </c>
      <c r="N4" t="s">
        <v>78</v>
      </c>
      <c r="O4" s="14">
        <v>92581.333333333328</v>
      </c>
    </row>
    <row r="5" spans="1:15" x14ac:dyDescent="0.35">
      <c r="A5" s="4" t="s">
        <v>92</v>
      </c>
      <c r="B5" s="5">
        <v>3</v>
      </c>
      <c r="N5" t="s">
        <v>87</v>
      </c>
      <c r="O5" s="14">
        <v>0</v>
      </c>
    </row>
    <row r="6" spans="1:15" x14ac:dyDescent="0.35">
      <c r="A6" s="4" t="s">
        <v>97</v>
      </c>
      <c r="B6" s="5">
        <v>3</v>
      </c>
      <c r="N6" t="s">
        <v>92</v>
      </c>
      <c r="O6" s="14">
        <v>856.5</v>
      </c>
    </row>
    <row r="7" spans="1:15" x14ac:dyDescent="0.35">
      <c r="A7" s="4" t="s">
        <v>102</v>
      </c>
      <c r="B7" s="5">
        <v>3</v>
      </c>
      <c r="N7" t="s">
        <v>97</v>
      </c>
      <c r="O7" s="14">
        <v>45.666666666666664</v>
      </c>
    </row>
    <row r="8" spans="1:15" x14ac:dyDescent="0.35">
      <c r="A8" s="4" t="s">
        <v>107</v>
      </c>
      <c r="B8" s="5">
        <v>3</v>
      </c>
      <c r="N8" t="s">
        <v>102</v>
      </c>
    </row>
    <row r="9" spans="1:15" x14ac:dyDescent="0.35">
      <c r="A9" s="4" t="s">
        <v>112</v>
      </c>
      <c r="B9" s="5">
        <v>3</v>
      </c>
      <c r="N9" t="s">
        <v>107</v>
      </c>
      <c r="O9" s="14">
        <v>560558.33333333337</v>
      </c>
    </row>
    <row r="10" spans="1:15" x14ac:dyDescent="0.35">
      <c r="A10" s="4" t="s">
        <v>116</v>
      </c>
      <c r="B10" s="5">
        <v>3</v>
      </c>
      <c r="N10" t="s">
        <v>112</v>
      </c>
    </row>
    <row r="11" spans="1:15" x14ac:dyDescent="0.35">
      <c r="A11" s="4" t="s">
        <v>121</v>
      </c>
      <c r="B11" s="5">
        <v>3</v>
      </c>
      <c r="N11" t="s">
        <v>116</v>
      </c>
      <c r="O11" s="14">
        <v>13829</v>
      </c>
    </row>
    <row r="12" spans="1:15" x14ac:dyDescent="0.35">
      <c r="A12" s="4" t="s">
        <v>126</v>
      </c>
      <c r="B12" s="5">
        <v>3</v>
      </c>
      <c r="N12" t="s">
        <v>121</v>
      </c>
      <c r="O12" s="14">
        <v>18958</v>
      </c>
    </row>
    <row r="13" spans="1:15" x14ac:dyDescent="0.35">
      <c r="A13" s="4" t="s">
        <v>130</v>
      </c>
      <c r="B13" s="5">
        <v>3</v>
      </c>
      <c r="N13" t="s">
        <v>126</v>
      </c>
      <c r="O13" s="14">
        <v>383000</v>
      </c>
    </row>
    <row r="14" spans="1:15" x14ac:dyDescent="0.35">
      <c r="A14" s="4" t="s">
        <v>136</v>
      </c>
      <c r="B14" s="5">
        <v>3</v>
      </c>
      <c r="N14" t="s">
        <v>130</v>
      </c>
    </row>
    <row r="15" spans="1:15" x14ac:dyDescent="0.35">
      <c r="A15" s="4" t="s">
        <v>144</v>
      </c>
      <c r="B15" s="5">
        <v>3</v>
      </c>
      <c r="N15" t="s">
        <v>136</v>
      </c>
      <c r="O15" s="14">
        <v>66061.333333333328</v>
      </c>
    </row>
    <row r="16" spans="1:15" x14ac:dyDescent="0.35">
      <c r="A16" s="4" t="s">
        <v>150</v>
      </c>
      <c r="B16" s="5">
        <v>3</v>
      </c>
      <c r="N16" t="s">
        <v>144</v>
      </c>
      <c r="O16" s="14">
        <v>0</v>
      </c>
    </row>
    <row r="17" spans="1:15" x14ac:dyDescent="0.35">
      <c r="A17" s="4" t="s">
        <v>154</v>
      </c>
      <c r="B17" s="5">
        <v>3</v>
      </c>
      <c r="N17" t="s">
        <v>150</v>
      </c>
      <c r="O17" s="14">
        <v>43.333333333333336</v>
      </c>
    </row>
    <row r="18" spans="1:15" x14ac:dyDescent="0.35">
      <c r="A18" s="4" t="s">
        <v>161</v>
      </c>
      <c r="B18" s="5">
        <v>3</v>
      </c>
      <c r="N18" t="s">
        <v>154</v>
      </c>
      <c r="O18" s="14">
        <v>33454.5</v>
      </c>
    </row>
    <row r="19" spans="1:15" x14ac:dyDescent="0.35">
      <c r="A19" s="4" t="s">
        <v>167</v>
      </c>
      <c r="B19" s="5">
        <v>3</v>
      </c>
      <c r="N19" t="s">
        <v>161</v>
      </c>
      <c r="O19" s="14">
        <v>725913.66666666663</v>
      </c>
    </row>
    <row r="20" spans="1:15" x14ac:dyDescent="0.35">
      <c r="A20" s="4" t="s">
        <v>171</v>
      </c>
      <c r="B20" s="5">
        <v>3</v>
      </c>
      <c r="N20" t="s">
        <v>167</v>
      </c>
      <c r="O20" s="14">
        <v>2506</v>
      </c>
    </row>
    <row r="21" spans="1:15" x14ac:dyDescent="0.35">
      <c r="A21" s="4" t="s">
        <v>175</v>
      </c>
      <c r="B21" s="5">
        <v>3</v>
      </c>
      <c r="N21" t="s">
        <v>171</v>
      </c>
      <c r="O21" s="14">
        <v>76138.333333333328</v>
      </c>
    </row>
    <row r="22" spans="1:15" x14ac:dyDescent="0.35">
      <c r="A22" s="4" t="s">
        <v>180</v>
      </c>
      <c r="B22" s="5">
        <v>3</v>
      </c>
      <c r="N22" t="s">
        <v>175</v>
      </c>
      <c r="O22" s="14">
        <v>242060.33333333334</v>
      </c>
    </row>
    <row r="23" spans="1:15" x14ac:dyDescent="0.35">
      <c r="A23" s="4" t="s">
        <v>184</v>
      </c>
      <c r="B23" s="5">
        <v>3</v>
      </c>
      <c r="N23" t="s">
        <v>180</v>
      </c>
      <c r="O23" s="14">
        <v>16249</v>
      </c>
    </row>
    <row r="24" spans="1:15" x14ac:dyDescent="0.35">
      <c r="A24" s="4" t="s">
        <v>191</v>
      </c>
      <c r="B24" s="5">
        <v>3</v>
      </c>
      <c r="N24" t="s">
        <v>184</v>
      </c>
      <c r="O24" s="14">
        <v>10502</v>
      </c>
    </row>
    <row r="25" spans="1:15" x14ac:dyDescent="0.35">
      <c r="A25" s="4" t="s">
        <v>195</v>
      </c>
      <c r="B25" s="5">
        <v>3</v>
      </c>
      <c r="N25" t="s">
        <v>191</v>
      </c>
      <c r="O25" s="14">
        <v>27889</v>
      </c>
    </row>
    <row r="26" spans="1:15" x14ac:dyDescent="0.35">
      <c r="A26" s="4" t="s">
        <v>200</v>
      </c>
      <c r="B26" s="5">
        <v>3</v>
      </c>
      <c r="N26" t="s">
        <v>195</v>
      </c>
    </row>
    <row r="27" spans="1:15" x14ac:dyDescent="0.35">
      <c r="A27" s="4" t="s">
        <v>207</v>
      </c>
      <c r="B27" s="5">
        <v>3</v>
      </c>
      <c r="N27" t="s">
        <v>200</v>
      </c>
      <c r="O27" s="14">
        <v>12732.666666666666</v>
      </c>
    </row>
    <row r="28" spans="1:15" x14ac:dyDescent="0.35">
      <c r="A28" s="4" t="s">
        <v>210</v>
      </c>
      <c r="B28" s="5">
        <v>3</v>
      </c>
      <c r="N28" t="s">
        <v>207</v>
      </c>
      <c r="O28" s="14">
        <v>39617</v>
      </c>
    </row>
    <row r="29" spans="1:15" x14ac:dyDescent="0.35">
      <c r="A29" s="4" t="s">
        <v>213</v>
      </c>
      <c r="B29" s="5">
        <v>3</v>
      </c>
      <c r="N29" t="s">
        <v>210</v>
      </c>
      <c r="O29" s="14">
        <v>57524</v>
      </c>
    </row>
    <row r="30" spans="1:15" x14ac:dyDescent="0.35">
      <c r="A30" s="4" t="s">
        <v>216</v>
      </c>
      <c r="B30" s="5">
        <v>3</v>
      </c>
      <c r="N30" t="s">
        <v>213</v>
      </c>
      <c r="O30" s="14">
        <v>0</v>
      </c>
    </row>
    <row r="31" spans="1:15" x14ac:dyDescent="0.35">
      <c r="A31" s="4" t="s">
        <v>222</v>
      </c>
      <c r="B31" s="5">
        <v>3</v>
      </c>
      <c r="N31" t="s">
        <v>216</v>
      </c>
      <c r="O31" s="14">
        <v>5558</v>
      </c>
    </row>
    <row r="32" spans="1:15" x14ac:dyDescent="0.35">
      <c r="A32" s="4" t="s">
        <v>229</v>
      </c>
      <c r="B32" s="5">
        <v>3</v>
      </c>
      <c r="N32" t="s">
        <v>222</v>
      </c>
      <c r="O32" s="14">
        <v>364.33333333333331</v>
      </c>
    </row>
    <row r="33" spans="1:15" x14ac:dyDescent="0.35">
      <c r="A33" s="4" t="s">
        <v>236</v>
      </c>
      <c r="B33" s="5">
        <v>3</v>
      </c>
      <c r="N33" t="s">
        <v>229</v>
      </c>
      <c r="O33" s="14">
        <v>4119</v>
      </c>
    </row>
    <row r="34" spans="1:15" x14ac:dyDescent="0.35">
      <c r="A34" s="4" t="s">
        <v>241</v>
      </c>
      <c r="B34" s="5">
        <v>3</v>
      </c>
      <c r="N34" t="s">
        <v>236</v>
      </c>
      <c r="O34" s="14">
        <v>0</v>
      </c>
    </row>
    <row r="35" spans="1:15" x14ac:dyDescent="0.35">
      <c r="A35" s="4" t="s">
        <v>247</v>
      </c>
      <c r="B35" s="5">
        <v>3</v>
      </c>
      <c r="N35" t="s">
        <v>241</v>
      </c>
      <c r="O35" s="14">
        <v>20073</v>
      </c>
    </row>
    <row r="36" spans="1:15" x14ac:dyDescent="0.35">
      <c r="A36" s="4" t="s">
        <v>252</v>
      </c>
      <c r="B36" s="5">
        <v>3</v>
      </c>
      <c r="N36" t="s">
        <v>247</v>
      </c>
      <c r="O36" s="14">
        <v>3340.3333333333335</v>
      </c>
    </row>
    <row r="37" spans="1:15" x14ac:dyDescent="0.35">
      <c r="A37" s="4" t="s">
        <v>256</v>
      </c>
      <c r="B37" s="5">
        <v>3</v>
      </c>
      <c r="N37" t="s">
        <v>252</v>
      </c>
      <c r="O37" s="14">
        <v>37408</v>
      </c>
    </row>
    <row r="38" spans="1:15" x14ac:dyDescent="0.35">
      <c r="A38" s="4" t="s">
        <v>262</v>
      </c>
      <c r="B38" s="5">
        <v>3</v>
      </c>
      <c r="N38" t="s">
        <v>256</v>
      </c>
      <c r="O38" s="14">
        <v>16671.333333333332</v>
      </c>
    </row>
    <row r="39" spans="1:15" x14ac:dyDescent="0.35">
      <c r="A39" s="4" t="s">
        <v>267</v>
      </c>
      <c r="B39" s="5">
        <v>3</v>
      </c>
      <c r="N39" t="s">
        <v>262</v>
      </c>
      <c r="O39" s="14">
        <v>55358</v>
      </c>
    </row>
    <row r="40" spans="1:15" x14ac:dyDescent="0.35">
      <c r="A40" s="4" t="s">
        <v>274</v>
      </c>
      <c r="B40" s="5">
        <v>3</v>
      </c>
      <c r="N40" t="s">
        <v>267</v>
      </c>
      <c r="O40" s="14">
        <v>25391.333333333332</v>
      </c>
    </row>
    <row r="41" spans="1:15" x14ac:dyDescent="0.35">
      <c r="A41" s="4" t="s">
        <v>281</v>
      </c>
      <c r="B41" s="5">
        <v>3</v>
      </c>
      <c r="N41" t="s">
        <v>274</v>
      </c>
      <c r="O41" s="14">
        <v>16730.666666666668</v>
      </c>
    </row>
    <row r="42" spans="1:15" x14ac:dyDescent="0.35">
      <c r="A42" s="4" t="s">
        <v>287</v>
      </c>
      <c r="B42" s="5">
        <v>3</v>
      </c>
      <c r="N42" t="s">
        <v>281</v>
      </c>
      <c r="O42" s="14">
        <v>31221.5</v>
      </c>
    </row>
    <row r="43" spans="1:15" x14ac:dyDescent="0.35">
      <c r="A43" s="4" t="s">
        <v>292</v>
      </c>
      <c r="B43" s="5">
        <v>3</v>
      </c>
      <c r="N43" t="s">
        <v>287</v>
      </c>
      <c r="O43" s="14">
        <v>78110.5</v>
      </c>
    </row>
    <row r="44" spans="1:15" x14ac:dyDescent="0.35">
      <c r="A44" s="4" t="s">
        <v>300</v>
      </c>
      <c r="B44" s="5">
        <v>3</v>
      </c>
      <c r="N44" t="s">
        <v>292</v>
      </c>
      <c r="O44" s="14">
        <v>12276</v>
      </c>
    </row>
    <row r="45" spans="1:15" x14ac:dyDescent="0.35">
      <c r="A45" s="4" t="s">
        <v>306</v>
      </c>
      <c r="B45" s="5">
        <v>3</v>
      </c>
      <c r="N45" t="s">
        <v>300</v>
      </c>
      <c r="O45" s="14">
        <v>94059.333333333328</v>
      </c>
    </row>
    <row r="46" spans="1:15" x14ac:dyDescent="0.35">
      <c r="A46" s="4" t="s">
        <v>315</v>
      </c>
      <c r="B46" s="5">
        <v>4</v>
      </c>
      <c r="N46" t="s">
        <v>306</v>
      </c>
      <c r="O46" s="14">
        <v>0</v>
      </c>
    </row>
    <row r="47" spans="1:15" x14ac:dyDescent="0.35">
      <c r="A47" s="4" t="s">
        <v>318</v>
      </c>
      <c r="B47" s="5">
        <v>3</v>
      </c>
      <c r="N47" t="s">
        <v>315</v>
      </c>
      <c r="O47" s="14">
        <v>25284.666666666668</v>
      </c>
    </row>
    <row r="48" spans="1:15" x14ac:dyDescent="0.35">
      <c r="A48" s="4" t="s">
        <v>324</v>
      </c>
      <c r="B48" s="5">
        <v>3</v>
      </c>
      <c r="N48" t="s">
        <v>318</v>
      </c>
      <c r="O48" s="14">
        <v>18929.666666666668</v>
      </c>
    </row>
    <row r="49" spans="1:15" x14ac:dyDescent="0.35">
      <c r="A49" s="4" t="s">
        <v>330</v>
      </c>
      <c r="B49" s="5">
        <v>3</v>
      </c>
      <c r="N49" t="s">
        <v>324</v>
      </c>
      <c r="O49" s="14">
        <v>55449.5</v>
      </c>
    </row>
    <row r="50" spans="1:15" x14ac:dyDescent="0.35">
      <c r="A50" s="4" t="s">
        <v>335</v>
      </c>
      <c r="B50" s="5">
        <v>3</v>
      </c>
      <c r="N50" t="s">
        <v>330</v>
      </c>
      <c r="O50" s="14">
        <v>6650.666666666667</v>
      </c>
    </row>
    <row r="51" spans="1:15" x14ac:dyDescent="0.35">
      <c r="A51" s="4" t="s">
        <v>339</v>
      </c>
      <c r="B51" s="5">
        <v>3</v>
      </c>
      <c r="N51" t="s">
        <v>335</v>
      </c>
      <c r="O51" s="14">
        <v>91660.5</v>
      </c>
    </row>
    <row r="52" spans="1:15" x14ac:dyDescent="0.35">
      <c r="A52" s="4" t="s">
        <v>342</v>
      </c>
      <c r="B52" s="5">
        <v>3</v>
      </c>
      <c r="N52" t="s">
        <v>339</v>
      </c>
    </row>
    <row r="53" spans="1:15" x14ac:dyDescent="0.35">
      <c r="A53" s="4" t="s">
        <v>348</v>
      </c>
      <c r="B53" s="5">
        <v>3</v>
      </c>
      <c r="N53" t="s">
        <v>342</v>
      </c>
      <c r="O53" s="14">
        <v>30502.333333333332</v>
      </c>
    </row>
    <row r="54" spans="1:15" x14ac:dyDescent="0.35">
      <c r="A54" s="4" t="s">
        <v>354</v>
      </c>
      <c r="B54" s="5">
        <v>3</v>
      </c>
      <c r="N54" t="s">
        <v>348</v>
      </c>
      <c r="O54" s="14">
        <v>101877.33333333333</v>
      </c>
    </row>
    <row r="55" spans="1:15" x14ac:dyDescent="0.35">
      <c r="A55" s="4" t="s">
        <v>360</v>
      </c>
      <c r="B55" s="5">
        <v>3</v>
      </c>
      <c r="N55" t="s">
        <v>354</v>
      </c>
      <c r="O55" s="14">
        <v>0</v>
      </c>
    </row>
    <row r="56" spans="1:15" x14ac:dyDescent="0.35">
      <c r="A56" s="4" t="s">
        <v>361</v>
      </c>
      <c r="B56" s="5">
        <v>3</v>
      </c>
      <c r="N56" t="s">
        <v>360</v>
      </c>
    </row>
    <row r="57" spans="1:15" x14ac:dyDescent="0.35">
      <c r="A57" s="4" t="s">
        <v>366</v>
      </c>
      <c r="B57" s="5">
        <v>3</v>
      </c>
      <c r="N57" t="s">
        <v>361</v>
      </c>
      <c r="O57" s="14">
        <v>99572</v>
      </c>
    </row>
    <row r="58" spans="1:15" x14ac:dyDescent="0.35">
      <c r="A58" s="4" t="s">
        <v>373</v>
      </c>
      <c r="B58" s="5">
        <v>3</v>
      </c>
      <c r="N58" t="s">
        <v>366</v>
      </c>
      <c r="O58" s="14">
        <v>48577.666666666664</v>
      </c>
    </row>
    <row r="59" spans="1:15" x14ac:dyDescent="0.35">
      <c r="A59" s="4" t="s">
        <v>378</v>
      </c>
      <c r="B59" s="5">
        <v>3</v>
      </c>
      <c r="N59" t="s">
        <v>373</v>
      </c>
      <c r="O59" s="14">
        <v>18851.666666666668</v>
      </c>
    </row>
    <row r="60" spans="1:15" x14ac:dyDescent="0.35">
      <c r="A60" s="4" t="s">
        <v>384</v>
      </c>
      <c r="B60" s="5">
        <v>3</v>
      </c>
      <c r="N60" t="s">
        <v>378</v>
      </c>
      <c r="O60" s="14">
        <v>55970</v>
      </c>
    </row>
    <row r="61" spans="1:15" x14ac:dyDescent="0.35">
      <c r="A61" s="4" t="s">
        <v>387</v>
      </c>
      <c r="B61" s="5">
        <v>3</v>
      </c>
      <c r="N61" t="s">
        <v>384</v>
      </c>
    </row>
    <row r="62" spans="1:15" x14ac:dyDescent="0.35">
      <c r="A62" s="4" t="s">
        <v>391</v>
      </c>
      <c r="B62" s="5">
        <v>3</v>
      </c>
      <c r="N62" t="s">
        <v>387</v>
      </c>
      <c r="O62" s="14">
        <v>0</v>
      </c>
    </row>
    <row r="63" spans="1:15" x14ac:dyDescent="0.35">
      <c r="A63" s="4" t="s">
        <v>397</v>
      </c>
      <c r="B63" s="5">
        <v>4</v>
      </c>
      <c r="N63" t="s">
        <v>391</v>
      </c>
      <c r="O63" s="14">
        <v>54</v>
      </c>
    </row>
    <row r="64" spans="1:15" x14ac:dyDescent="0.35">
      <c r="A64" s="4" t="s">
        <v>403</v>
      </c>
      <c r="B64" s="5">
        <v>3</v>
      </c>
      <c r="N64" t="s">
        <v>397</v>
      </c>
      <c r="O64" s="14">
        <v>11266</v>
      </c>
    </row>
    <row r="65" spans="1:15" x14ac:dyDescent="0.35">
      <c r="A65" s="4" t="s">
        <v>407</v>
      </c>
      <c r="B65" s="5">
        <v>3</v>
      </c>
      <c r="N65" t="s">
        <v>403</v>
      </c>
      <c r="O65" s="14">
        <v>0</v>
      </c>
    </row>
    <row r="66" spans="1:15" x14ac:dyDescent="0.35">
      <c r="N66" t="s">
        <v>407</v>
      </c>
      <c r="O66" s="14">
        <v>41071</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0320C-07A4-4F9C-A21D-1DA47DF00566}">
  <dimension ref="A2:E67"/>
  <sheetViews>
    <sheetView workbookViewId="0">
      <selection activeCell="D8" sqref="D8"/>
    </sheetView>
  </sheetViews>
  <sheetFormatPr defaultRowHeight="14.5" x14ac:dyDescent="0.35"/>
  <cols>
    <col min="1" max="1" width="24" bestFit="1" customWidth="1"/>
    <col min="5" max="5" width="11" bestFit="1" customWidth="1"/>
  </cols>
  <sheetData>
    <row r="2" spans="1:5" x14ac:dyDescent="0.35">
      <c r="A2" s="11" t="s">
        <v>430</v>
      </c>
      <c r="B2" s="11" t="s">
        <v>428</v>
      </c>
      <c r="C2" s="11"/>
      <c r="D2" s="11"/>
      <c r="E2" s="11"/>
    </row>
    <row r="3" spans="1:5" x14ac:dyDescent="0.35">
      <c r="A3" s="6" t="s">
        <v>424</v>
      </c>
      <c r="B3" s="6">
        <v>1</v>
      </c>
      <c r="C3" s="6">
        <v>2</v>
      </c>
      <c r="D3" s="6">
        <v>3</v>
      </c>
      <c r="E3" s="6" t="s">
        <v>425</v>
      </c>
    </row>
    <row r="4" spans="1:5" x14ac:dyDescent="0.35">
      <c r="A4" s="16" t="s">
        <v>137</v>
      </c>
      <c r="B4" s="17">
        <v>52723</v>
      </c>
      <c r="C4" s="17">
        <v>117606</v>
      </c>
      <c r="D4" s="17">
        <v>68001</v>
      </c>
      <c r="E4" s="17">
        <v>238330</v>
      </c>
    </row>
    <row r="5" spans="1:5" x14ac:dyDescent="0.35">
      <c r="A5" s="13">
        <v>5</v>
      </c>
      <c r="B5" s="5">
        <v>52723</v>
      </c>
      <c r="C5" s="5">
        <v>93509</v>
      </c>
      <c r="D5" s="5">
        <v>51952</v>
      </c>
      <c r="E5" s="5">
        <v>198184</v>
      </c>
    </row>
    <row r="6" spans="1:5" x14ac:dyDescent="0.35">
      <c r="A6" s="13" t="s">
        <v>242</v>
      </c>
      <c r="B6" s="5"/>
      <c r="C6" s="5">
        <v>24097</v>
      </c>
      <c r="D6" s="5">
        <v>16049</v>
      </c>
      <c r="E6" s="5">
        <v>40146</v>
      </c>
    </row>
    <row r="7" spans="1:5" x14ac:dyDescent="0.35">
      <c r="A7" s="16" t="s">
        <v>343</v>
      </c>
      <c r="B7" s="17">
        <v>56624</v>
      </c>
      <c r="C7" s="17">
        <v>17998</v>
      </c>
      <c r="D7" s="17">
        <v>16885</v>
      </c>
      <c r="E7" s="17">
        <v>91507</v>
      </c>
    </row>
    <row r="8" spans="1:5" x14ac:dyDescent="0.35">
      <c r="A8" s="13" t="s">
        <v>344</v>
      </c>
      <c r="B8" s="5">
        <v>56624</v>
      </c>
      <c r="C8" s="5">
        <v>17998</v>
      </c>
      <c r="D8" s="5">
        <v>16885</v>
      </c>
      <c r="E8" s="5">
        <v>91507</v>
      </c>
    </row>
    <row r="9" spans="1:5" x14ac:dyDescent="0.35">
      <c r="A9" s="16" t="s">
        <v>155</v>
      </c>
      <c r="B9" s="17">
        <v>88445</v>
      </c>
      <c r="C9" s="17">
        <v>173607</v>
      </c>
      <c r="D9" s="17">
        <v>128823</v>
      </c>
      <c r="E9" s="17">
        <v>390875</v>
      </c>
    </row>
    <row r="10" spans="1:5" x14ac:dyDescent="0.35">
      <c r="A10" s="13">
        <v>5.2</v>
      </c>
      <c r="B10" s="5">
        <v>17342</v>
      </c>
      <c r="C10" s="5">
        <v>12324</v>
      </c>
      <c r="D10" s="5">
        <v>7162</v>
      </c>
      <c r="E10" s="5">
        <v>36828</v>
      </c>
    </row>
    <row r="11" spans="1:5" x14ac:dyDescent="0.35">
      <c r="A11" s="13">
        <v>7.31</v>
      </c>
      <c r="B11" s="5">
        <v>739</v>
      </c>
      <c r="C11" s="5"/>
      <c r="D11" s="5">
        <v>66170</v>
      </c>
      <c r="E11" s="5">
        <v>66909</v>
      </c>
    </row>
    <row r="12" spans="1:5" x14ac:dyDescent="0.35">
      <c r="A12" s="13" t="s">
        <v>325</v>
      </c>
      <c r="B12" s="5"/>
      <c r="C12" s="5">
        <v>75740</v>
      </c>
      <c r="D12" s="5">
        <v>35159</v>
      </c>
      <c r="E12" s="5">
        <v>110899</v>
      </c>
    </row>
    <row r="13" spans="1:5" x14ac:dyDescent="0.35">
      <c r="A13" s="13" t="s">
        <v>307</v>
      </c>
      <c r="B13" s="5">
        <v>0</v>
      </c>
      <c r="C13" s="5">
        <v>0</v>
      </c>
      <c r="D13" s="5">
        <v>0</v>
      </c>
      <c r="E13" s="5">
        <v>0</v>
      </c>
    </row>
    <row r="14" spans="1:5" x14ac:dyDescent="0.35">
      <c r="A14" s="13" t="s">
        <v>429</v>
      </c>
      <c r="B14" s="5">
        <v>70364</v>
      </c>
      <c r="C14" s="5">
        <v>85543</v>
      </c>
      <c r="D14" s="5">
        <v>20332</v>
      </c>
      <c r="E14" s="5">
        <v>176239</v>
      </c>
    </row>
    <row r="15" spans="1:5" x14ac:dyDescent="0.35">
      <c r="A15" s="16" t="s">
        <v>243</v>
      </c>
      <c r="B15" s="17">
        <v>26230</v>
      </c>
      <c r="C15" s="17">
        <v>5779</v>
      </c>
      <c r="D15" s="17">
        <v>1789</v>
      </c>
      <c r="E15" s="17">
        <v>33798</v>
      </c>
    </row>
    <row r="16" spans="1:5" x14ac:dyDescent="0.35">
      <c r="A16" s="15">
        <v>44337</v>
      </c>
      <c r="B16" s="5">
        <v>26230</v>
      </c>
      <c r="C16" s="5"/>
      <c r="D16" s="5"/>
      <c r="E16" s="5">
        <v>26230</v>
      </c>
    </row>
    <row r="17" spans="1:5" x14ac:dyDescent="0.35">
      <c r="A17" s="15">
        <v>44702</v>
      </c>
      <c r="B17" s="5"/>
      <c r="C17" s="5">
        <v>5779</v>
      </c>
      <c r="D17" s="5"/>
      <c r="E17" s="5">
        <v>5779</v>
      </c>
    </row>
    <row r="18" spans="1:5" x14ac:dyDescent="0.35">
      <c r="A18" s="15">
        <v>44886</v>
      </c>
      <c r="B18" s="5"/>
      <c r="C18" s="5"/>
      <c r="D18" s="5">
        <v>1789</v>
      </c>
      <c r="E18" s="5">
        <v>1789</v>
      </c>
    </row>
    <row r="19" spans="1:5" x14ac:dyDescent="0.35">
      <c r="A19" s="16" t="s">
        <v>223</v>
      </c>
      <c r="B19" s="17">
        <v>41968</v>
      </c>
      <c r="C19" s="17">
        <v>49348</v>
      </c>
      <c r="D19" s="17">
        <v>46440</v>
      </c>
      <c r="E19" s="17">
        <v>137756</v>
      </c>
    </row>
    <row r="20" spans="1:5" x14ac:dyDescent="0.35">
      <c r="A20" s="13">
        <v>7.1809070000000004</v>
      </c>
      <c r="B20" s="5">
        <v>3589</v>
      </c>
      <c r="C20" s="5">
        <v>14224</v>
      </c>
      <c r="D20" s="5">
        <v>2139</v>
      </c>
      <c r="E20" s="5">
        <v>19952</v>
      </c>
    </row>
    <row r="21" spans="1:5" x14ac:dyDescent="0.35">
      <c r="A21" s="13">
        <v>10</v>
      </c>
      <c r="B21" s="5">
        <v>7820</v>
      </c>
      <c r="C21" s="5">
        <v>18503</v>
      </c>
      <c r="D21" s="5">
        <v>23869</v>
      </c>
      <c r="E21" s="5">
        <v>50192</v>
      </c>
    </row>
    <row r="22" spans="1:5" x14ac:dyDescent="0.35">
      <c r="A22" s="13">
        <v>11</v>
      </c>
      <c r="B22" s="5"/>
      <c r="C22" s="5">
        <v>291</v>
      </c>
      <c r="D22" s="5">
        <v>511</v>
      </c>
      <c r="E22" s="5">
        <v>802</v>
      </c>
    </row>
    <row r="23" spans="1:5" x14ac:dyDescent="0.35">
      <c r="A23" s="13">
        <v>12</v>
      </c>
      <c r="B23" s="5">
        <v>30559</v>
      </c>
      <c r="C23" s="5">
        <v>16330</v>
      </c>
      <c r="D23" s="5">
        <v>19921</v>
      </c>
      <c r="E23" s="5">
        <v>66810</v>
      </c>
    </row>
    <row r="24" spans="1:5" x14ac:dyDescent="0.35">
      <c r="A24" s="16" t="s">
        <v>50</v>
      </c>
      <c r="B24" s="17">
        <v>633006</v>
      </c>
      <c r="C24" s="17">
        <v>739384</v>
      </c>
      <c r="D24" s="17">
        <v>593445</v>
      </c>
      <c r="E24" s="17">
        <v>1965835</v>
      </c>
    </row>
    <row r="25" spans="1:5" x14ac:dyDescent="0.35">
      <c r="A25" s="13">
        <v>12.6</v>
      </c>
      <c r="B25" s="5">
        <v>27560</v>
      </c>
      <c r="C25" s="5">
        <v>32033</v>
      </c>
      <c r="D25" s="5">
        <v>16581</v>
      </c>
      <c r="E25" s="5">
        <v>76174</v>
      </c>
    </row>
    <row r="26" spans="1:5" x14ac:dyDescent="0.35">
      <c r="A26" s="13">
        <v>12.7</v>
      </c>
      <c r="B26" s="5">
        <v>47740</v>
      </c>
      <c r="C26" s="5">
        <v>45675</v>
      </c>
      <c r="D26" s="5"/>
      <c r="E26" s="5">
        <v>93415</v>
      </c>
    </row>
    <row r="27" spans="1:5" x14ac:dyDescent="0.35">
      <c r="A27" s="13">
        <v>12.8</v>
      </c>
      <c r="B27" s="5">
        <v>16249</v>
      </c>
      <c r="C27" s="5"/>
      <c r="D27" s="5"/>
      <c r="E27" s="5">
        <v>16249</v>
      </c>
    </row>
    <row r="28" spans="1:5" x14ac:dyDescent="0.35">
      <c r="A28" s="13">
        <v>12.9</v>
      </c>
      <c r="B28" s="5">
        <v>0</v>
      </c>
      <c r="C28" s="5">
        <v>30164</v>
      </c>
      <c r="D28" s="5">
        <v>53834</v>
      </c>
      <c r="E28" s="5">
        <v>83998</v>
      </c>
    </row>
    <row r="29" spans="1:5" x14ac:dyDescent="0.35">
      <c r="A29" s="13">
        <v>13.1</v>
      </c>
      <c r="B29" s="5">
        <v>534172</v>
      </c>
      <c r="C29" s="5">
        <v>625624</v>
      </c>
      <c r="D29" s="5">
        <v>521879</v>
      </c>
      <c r="E29" s="5">
        <v>1681675</v>
      </c>
    </row>
    <row r="30" spans="1:5" x14ac:dyDescent="0.35">
      <c r="A30" s="13" t="s">
        <v>113</v>
      </c>
      <c r="B30" s="5"/>
      <c r="C30" s="5"/>
      <c r="D30" s="5"/>
      <c r="E30" s="5"/>
    </row>
    <row r="31" spans="1:5" x14ac:dyDescent="0.35">
      <c r="A31" s="13" t="s">
        <v>422</v>
      </c>
      <c r="B31" s="5">
        <v>7285</v>
      </c>
      <c r="C31" s="5">
        <v>5888</v>
      </c>
      <c r="D31" s="5"/>
      <c r="E31" s="5">
        <v>13173</v>
      </c>
    </row>
    <row r="32" spans="1:5" x14ac:dyDescent="0.35">
      <c r="A32" s="13" t="s">
        <v>51</v>
      </c>
      <c r="B32" s="5"/>
      <c r="C32" s="5"/>
      <c r="D32" s="5">
        <v>1151</v>
      </c>
      <c r="E32" s="5">
        <v>1151</v>
      </c>
    </row>
    <row r="33" spans="1:5" x14ac:dyDescent="0.35">
      <c r="A33" s="16" t="s">
        <v>122</v>
      </c>
      <c r="B33" s="17">
        <v>549484</v>
      </c>
      <c r="C33" s="17">
        <v>388288</v>
      </c>
      <c r="D33" s="17">
        <v>608687</v>
      </c>
      <c r="E33" s="17">
        <v>1546459</v>
      </c>
    </row>
    <row r="34" spans="1:5" x14ac:dyDescent="0.35">
      <c r="A34" s="13">
        <v>6</v>
      </c>
      <c r="B34" s="5">
        <v>109795</v>
      </c>
      <c r="C34" s="5">
        <v>95939</v>
      </c>
      <c r="D34" s="5">
        <v>72408</v>
      </c>
      <c r="E34" s="5">
        <v>278142</v>
      </c>
    </row>
    <row r="35" spans="1:5" x14ac:dyDescent="0.35">
      <c r="A35" s="13">
        <v>7</v>
      </c>
      <c r="B35" s="5">
        <v>439689</v>
      </c>
      <c r="C35" s="5">
        <v>256430</v>
      </c>
      <c r="D35" s="5">
        <v>509755</v>
      </c>
      <c r="E35" s="5">
        <v>1205874</v>
      </c>
    </row>
    <row r="36" spans="1:5" x14ac:dyDescent="0.35">
      <c r="A36" s="13">
        <v>7.1</v>
      </c>
      <c r="B36" s="5"/>
      <c r="C36" s="5">
        <v>35919</v>
      </c>
      <c r="D36" s="5">
        <v>26524</v>
      </c>
      <c r="E36" s="5">
        <v>62443</v>
      </c>
    </row>
    <row r="37" spans="1:5" x14ac:dyDescent="0.35">
      <c r="A37" s="13" t="s">
        <v>355</v>
      </c>
      <c r="B37" s="5">
        <v>0</v>
      </c>
      <c r="C37" s="5">
        <v>0</v>
      </c>
      <c r="D37" s="5">
        <v>0</v>
      </c>
      <c r="E37" s="5">
        <v>0</v>
      </c>
    </row>
    <row r="38" spans="1:5" x14ac:dyDescent="0.35">
      <c r="A38" s="16" t="s">
        <v>145</v>
      </c>
      <c r="B38" s="17">
        <v>347303</v>
      </c>
      <c r="C38" s="17">
        <v>1095276</v>
      </c>
      <c r="D38" s="17">
        <v>912423</v>
      </c>
      <c r="E38" s="17">
        <v>2355002</v>
      </c>
    </row>
    <row r="39" spans="1:5" x14ac:dyDescent="0.35">
      <c r="A39" s="13">
        <v>3.7</v>
      </c>
      <c r="B39" s="5">
        <v>343169</v>
      </c>
      <c r="C39" s="5">
        <v>1091889</v>
      </c>
      <c r="D39" s="5">
        <v>742683</v>
      </c>
      <c r="E39" s="5">
        <v>2177741</v>
      </c>
    </row>
    <row r="40" spans="1:5" x14ac:dyDescent="0.35">
      <c r="A40" s="13" t="s">
        <v>230</v>
      </c>
      <c r="B40" s="5">
        <v>4134</v>
      </c>
      <c r="C40" s="5">
        <v>3387</v>
      </c>
      <c r="D40" s="5">
        <v>4836</v>
      </c>
      <c r="E40" s="5">
        <v>12357</v>
      </c>
    </row>
    <row r="41" spans="1:5" x14ac:dyDescent="0.35">
      <c r="A41" s="13" t="s">
        <v>429</v>
      </c>
      <c r="B41" s="5"/>
      <c r="C41" s="5"/>
      <c r="D41" s="5">
        <v>164904</v>
      </c>
      <c r="E41" s="5">
        <v>164904</v>
      </c>
    </row>
    <row r="42" spans="1:5" x14ac:dyDescent="0.35">
      <c r="A42" s="16" t="s">
        <v>88</v>
      </c>
      <c r="B42" s="17">
        <v>42304</v>
      </c>
      <c r="C42" s="17">
        <v>10502</v>
      </c>
      <c r="D42" s="17">
        <v>0</v>
      </c>
      <c r="E42" s="17">
        <v>52806</v>
      </c>
    </row>
    <row r="43" spans="1:5" x14ac:dyDescent="0.35">
      <c r="A43" s="13">
        <v>8</v>
      </c>
      <c r="B43" s="5">
        <v>42304</v>
      </c>
      <c r="C43" s="5"/>
      <c r="D43" s="5"/>
      <c r="E43" s="5">
        <v>42304</v>
      </c>
    </row>
    <row r="44" spans="1:5" x14ac:dyDescent="0.35">
      <c r="A44" s="13">
        <v>10.1</v>
      </c>
      <c r="B44" s="5"/>
      <c r="C44" s="5"/>
      <c r="D44" s="5"/>
      <c r="E44" s="5"/>
    </row>
    <row r="45" spans="1:5" x14ac:dyDescent="0.35">
      <c r="A45" s="13" t="s">
        <v>423</v>
      </c>
      <c r="B45" s="5"/>
      <c r="C45" s="5">
        <v>10502</v>
      </c>
      <c r="D45" s="5"/>
      <c r="E45" s="5">
        <v>10502</v>
      </c>
    </row>
    <row r="46" spans="1:5" x14ac:dyDescent="0.35">
      <c r="A46" s="13" t="s">
        <v>185</v>
      </c>
      <c r="B46" s="5"/>
      <c r="C46" s="5"/>
      <c r="D46" s="5"/>
      <c r="E46" s="5"/>
    </row>
    <row r="47" spans="1:5" x14ac:dyDescent="0.35">
      <c r="A47" s="13" t="s">
        <v>429</v>
      </c>
      <c r="B47" s="5"/>
      <c r="C47" s="5"/>
      <c r="D47" s="5">
        <v>0</v>
      </c>
      <c r="E47" s="5">
        <v>0</v>
      </c>
    </row>
    <row r="48" spans="1:5" x14ac:dyDescent="0.35">
      <c r="A48" s="16" t="s">
        <v>79</v>
      </c>
      <c r="B48" s="17">
        <v>878786</v>
      </c>
      <c r="C48" s="17">
        <v>798931</v>
      </c>
      <c r="D48" s="17">
        <v>1064100</v>
      </c>
      <c r="E48" s="17">
        <v>2741817</v>
      </c>
    </row>
    <row r="49" spans="1:5" x14ac:dyDescent="0.35">
      <c r="A49" s="13">
        <v>9</v>
      </c>
      <c r="B49" s="5">
        <v>0</v>
      </c>
      <c r="C49" s="5">
        <v>3</v>
      </c>
      <c r="D49" s="5">
        <v>159</v>
      </c>
      <c r="E49" s="5">
        <v>162</v>
      </c>
    </row>
    <row r="50" spans="1:5" x14ac:dyDescent="0.35">
      <c r="A50" s="13">
        <v>9.4160000000000004</v>
      </c>
      <c r="B50" s="5"/>
      <c r="C50" s="5"/>
      <c r="D50" s="5"/>
      <c r="E50" s="5"/>
    </row>
    <row r="51" spans="1:5" x14ac:dyDescent="0.35">
      <c r="A51" s="13">
        <v>10.07</v>
      </c>
      <c r="B51" s="5">
        <v>56888</v>
      </c>
      <c r="C51" s="5">
        <v>53150</v>
      </c>
      <c r="D51" s="5">
        <v>57872</v>
      </c>
      <c r="E51" s="5">
        <v>167910</v>
      </c>
    </row>
    <row r="52" spans="1:5" x14ac:dyDescent="0.35">
      <c r="A52" s="13">
        <v>10.08</v>
      </c>
      <c r="B52" s="5">
        <v>0</v>
      </c>
      <c r="C52" s="5">
        <v>0</v>
      </c>
      <c r="D52" s="5">
        <v>0</v>
      </c>
      <c r="E52" s="5">
        <v>0</v>
      </c>
    </row>
    <row r="53" spans="1:5" x14ac:dyDescent="0.35">
      <c r="A53" s="13">
        <v>10.5</v>
      </c>
      <c r="B53" s="5">
        <v>7527</v>
      </c>
      <c r="C53" s="5">
        <v>4271</v>
      </c>
      <c r="D53" s="5">
        <v>5167</v>
      </c>
      <c r="E53" s="5">
        <v>16965</v>
      </c>
    </row>
    <row r="54" spans="1:5" x14ac:dyDescent="0.35">
      <c r="A54" s="13">
        <v>10.7</v>
      </c>
      <c r="B54" s="5">
        <v>84980</v>
      </c>
      <c r="C54" s="5">
        <v>159097</v>
      </c>
      <c r="D54" s="5">
        <v>38101</v>
      </c>
      <c r="E54" s="5">
        <v>282178</v>
      </c>
    </row>
    <row r="55" spans="1:5" x14ac:dyDescent="0.35">
      <c r="A55" s="13">
        <v>11</v>
      </c>
      <c r="B55" s="5">
        <v>220025</v>
      </c>
      <c r="C55" s="5">
        <v>291578</v>
      </c>
      <c r="D55" s="5">
        <v>492979</v>
      </c>
      <c r="E55" s="5">
        <v>1004582</v>
      </c>
    </row>
    <row r="56" spans="1:5" x14ac:dyDescent="0.35">
      <c r="A56" s="13">
        <v>11.2</v>
      </c>
      <c r="B56" s="5"/>
      <c r="C56" s="5">
        <v>63140</v>
      </c>
      <c r="D56" s="5">
        <v>93081</v>
      </c>
      <c r="E56" s="5">
        <v>156221</v>
      </c>
    </row>
    <row r="57" spans="1:5" x14ac:dyDescent="0.35">
      <c r="A57" s="13">
        <v>11.6</v>
      </c>
      <c r="B57" s="5">
        <v>119568</v>
      </c>
      <c r="C57" s="5">
        <v>56213</v>
      </c>
      <c r="D57" s="5">
        <v>122935</v>
      </c>
      <c r="E57" s="5">
        <v>298716</v>
      </c>
    </row>
    <row r="58" spans="1:5" x14ac:dyDescent="0.35">
      <c r="A58" s="13">
        <v>12</v>
      </c>
      <c r="B58" s="5">
        <v>136390</v>
      </c>
      <c r="C58" s="5"/>
      <c r="D58" s="5">
        <v>81182</v>
      </c>
      <c r="E58" s="5">
        <v>217572</v>
      </c>
    </row>
    <row r="59" spans="1:5" x14ac:dyDescent="0.35">
      <c r="A59" s="13">
        <v>12.1</v>
      </c>
      <c r="B59" s="5">
        <v>121013</v>
      </c>
      <c r="C59" s="5">
        <v>78766</v>
      </c>
      <c r="D59" s="5">
        <v>69707</v>
      </c>
      <c r="E59" s="5">
        <v>269486</v>
      </c>
    </row>
    <row r="60" spans="1:5" x14ac:dyDescent="0.35">
      <c r="A60" s="13" t="s">
        <v>98</v>
      </c>
      <c r="B60" s="5">
        <v>0</v>
      </c>
      <c r="C60" s="5">
        <v>65</v>
      </c>
      <c r="D60" s="5">
        <v>72</v>
      </c>
      <c r="E60" s="5">
        <v>137</v>
      </c>
    </row>
    <row r="61" spans="1:5" x14ac:dyDescent="0.35">
      <c r="A61" s="13" t="s">
        <v>80</v>
      </c>
      <c r="B61" s="5">
        <v>113279</v>
      </c>
      <c r="C61" s="5">
        <v>70367</v>
      </c>
      <c r="D61" s="5">
        <v>94098</v>
      </c>
      <c r="E61" s="5">
        <v>277744</v>
      </c>
    </row>
    <row r="62" spans="1:5" x14ac:dyDescent="0.35">
      <c r="A62" s="13" t="s">
        <v>151</v>
      </c>
      <c r="B62" s="5">
        <v>19116</v>
      </c>
      <c r="C62" s="5">
        <v>22281</v>
      </c>
      <c r="D62" s="5">
        <v>8747</v>
      </c>
      <c r="E62" s="5">
        <v>50144</v>
      </c>
    </row>
    <row r="63" spans="1:5" x14ac:dyDescent="0.35">
      <c r="A63" s="16" t="s">
        <v>196</v>
      </c>
      <c r="B63" s="17">
        <v>29400</v>
      </c>
      <c r="C63" s="17">
        <v>92552</v>
      </c>
      <c r="D63" s="17">
        <v>44122</v>
      </c>
      <c r="E63" s="17">
        <v>166074</v>
      </c>
    </row>
    <row r="64" spans="1:5" x14ac:dyDescent="0.35">
      <c r="A64" s="13" t="s">
        <v>263</v>
      </c>
      <c r="B64" s="5">
        <v>29400</v>
      </c>
      <c r="C64" s="5">
        <v>92552</v>
      </c>
      <c r="D64" s="5">
        <v>44122</v>
      </c>
      <c r="E64" s="5">
        <v>166074</v>
      </c>
    </row>
    <row r="65" spans="1:5" x14ac:dyDescent="0.35">
      <c r="A65" s="16" t="s">
        <v>429</v>
      </c>
      <c r="B65" s="17">
        <v>0</v>
      </c>
      <c r="C65" s="17">
        <v>0</v>
      </c>
      <c r="D65" s="17">
        <v>0</v>
      </c>
      <c r="E65" s="17">
        <v>0</v>
      </c>
    </row>
    <row r="66" spans="1:5" x14ac:dyDescent="0.35">
      <c r="A66" s="13" t="s">
        <v>429</v>
      </c>
      <c r="B66" s="5">
        <v>0</v>
      </c>
      <c r="C66" s="5">
        <v>0</v>
      </c>
      <c r="D66" s="5">
        <v>0</v>
      </c>
      <c r="E66" s="5">
        <v>0</v>
      </c>
    </row>
    <row r="67" spans="1:5" x14ac:dyDescent="0.35">
      <c r="A67" s="18" t="s">
        <v>425</v>
      </c>
      <c r="B67" s="19">
        <v>2746273</v>
      </c>
      <c r="C67" s="19">
        <v>3489271</v>
      </c>
      <c r="D67" s="19">
        <v>3484715</v>
      </c>
      <c r="E67" s="19">
        <v>9720259</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75A76080BAB34EACBC5B44A192844D" ma:contentTypeVersion="1301" ma:contentTypeDescription="Create a new document." ma:contentTypeScope="" ma:versionID="b14ae4d8be701ca00de33af807574fdc">
  <xsd:schema xmlns:xsd="http://www.w3.org/2001/XMLSchema" xmlns:xs="http://www.w3.org/2001/XMLSchema" xmlns:p="http://schemas.microsoft.com/office/2006/metadata/properties" xmlns:ns2="0724e717-bbe7-4e48-ae6a-faff532bb476" xmlns:ns3="fb044e2c-1379-414c-8e99-85c1ec460d99" xmlns:ns4="c29c4649-f555-4350-b5be-64611c3d22c4" targetNamespace="http://schemas.microsoft.com/office/2006/metadata/properties" ma:root="true" ma:fieldsID="e2d48cddad095a4c57294f1d26563374" ns2:_="" ns3:_="" ns4:_="">
    <xsd:import namespace="0724e717-bbe7-4e48-ae6a-faff532bb476"/>
    <xsd:import namespace="fb044e2c-1379-414c-8e99-85c1ec460d99"/>
    <xsd:import namespace="c29c4649-f555-4350-b5be-64611c3d22c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724e717-bbe7-4e48-ae6a-faff532bb47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fb044e2c-1379-414c-8e99-85c1ec460d9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9c4649-f555-4350-b5be-64611c3d22c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0724e717-bbe7-4e48-ae6a-faff532bb476">CSELS-175932952-2074</_dlc_DocId>
    <_dlc_DocIdUrl xmlns="0724e717-bbe7-4e48-ae6a-faff532bb476">
      <Url>https://cdc.sharepoint.com/sites/CSELS/DLS/Informatics/_layouts/15/DocIdRedir.aspx?ID=CSELS-175932952-2074</Url>
      <Description>CSELS-175932952-2074</Description>
    </_dlc_DocIdUrl>
    <SharedWithUsers xmlns="c29c4649-f555-4350-b5be-64611c3d22c4">
      <UserInfo>
        <DisplayName>Kirbiyik, Uzay (CDC/DDPHSS/CSELS/DLS)</DisplayName>
        <AccountId>2141</AccountId>
        <AccountType/>
      </UserInfo>
      <UserInfo>
        <DisplayName>Davison, Cynthia (CDC/DDPHSS/CSELS/DLS)</DisplayName>
        <AccountId>15208</AccountId>
        <AccountType/>
      </UserInfo>
      <UserInfo>
        <DisplayName>Gama Ralalage, Manjula (CDC/DDPHSS/CSELS/DLS)</DisplayName>
        <AccountId>1254</AccountId>
        <AccountType/>
      </UserInfo>
      <UserInfo>
        <DisplayName>Topico, Martin Luther (CDC/DDPHSS/CSELS/DLS)</DisplayName>
        <AccountId>22825</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7B76C3C-B3FE-42E9-9191-65DE8FC1C5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724e717-bbe7-4e48-ae6a-faff532bb476"/>
    <ds:schemaRef ds:uri="fb044e2c-1379-414c-8e99-85c1ec460d99"/>
    <ds:schemaRef ds:uri="c29c4649-f555-4350-b5be-64611c3d2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5C305A-A0D7-4872-A3AC-C3DDFD825019}">
  <ds:schemaRefs>
    <ds:schemaRef ds:uri="http://schemas.microsoft.com/office/2006/metadata/properties"/>
    <ds:schemaRef ds:uri="http://schemas.microsoft.com/office/infopath/2007/PartnerControls"/>
    <ds:schemaRef ds:uri="0724e717-bbe7-4e48-ae6a-faff532bb476"/>
    <ds:schemaRef ds:uri="c29c4649-f555-4350-b5be-64611c3d22c4"/>
  </ds:schemaRefs>
</ds:datastoreItem>
</file>

<file path=customXml/itemProps3.xml><?xml version="1.0" encoding="utf-8"?>
<ds:datastoreItem xmlns:ds="http://schemas.openxmlformats.org/officeDocument/2006/customXml" ds:itemID="{759A16FD-5A69-414C-A26B-51441EA218FB}">
  <ds:schemaRefs>
    <ds:schemaRef ds:uri="http://schemas.microsoft.com/sharepoint/v3/contenttype/forms"/>
  </ds:schemaRefs>
</ds:datastoreItem>
</file>

<file path=customXml/itemProps4.xml><?xml version="1.0" encoding="utf-8"?>
<ds:datastoreItem xmlns:ds="http://schemas.openxmlformats.org/officeDocument/2006/customXml" ds:itemID="{FEB55BE9-EAAC-47A0-A8B4-420007ECB87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ETOR Status 2022-Q3</vt:lpstr>
      <vt:lpstr>HL7_by_LIMS</vt:lpstr>
      <vt:lpstr>Corr LIMS-OrderResult</vt:lpstr>
      <vt:lpstr>LIMS WP Int</vt:lpstr>
      <vt:lpstr>Avg OR by Q</vt:lpstr>
      <vt:lpstr>Pivot2</vt:lpstr>
      <vt:lpstr>LIMS Int WP</vt:lpstr>
      <vt:lpstr>Avg OR by LIMS</vt:lpstr>
      <vt:lpstr>Avg OR by LIMS Vers</vt:lpstr>
      <vt:lpstr>Avg OR-ID &amp; LIMS</vt:lpstr>
      <vt:lpstr>Results3</vt:lpstr>
      <vt:lpstr>Results</vt:lpstr>
      <vt:lpstr>Results2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Davison, Cynthia (CDC/DDPHSS/CSELS/DLS)</cp:lastModifiedBy>
  <cp:revision/>
  <dcterms:created xsi:type="dcterms:W3CDTF">2022-08-17T18:18:51Z</dcterms:created>
  <dcterms:modified xsi:type="dcterms:W3CDTF">2022-09-14T15:45:22Z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2022-08-17T19:56:41Z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3d743773-4f2f-4a25-bfde-7f091e8f92ad</vt:lpwstr>
  </property>
  <property fmtid="{D5CDD505-2E9C-101B-9397-08002B2CF9AE}" pid="8" name="MSIP_Label_7b94a7b8-f06c-4dfe-bdcc-9b548fd58c31_ContentBits">
    <vt:lpwstr>0</vt:lpwstr>
  </property>
  <property fmtid="{D5CDD505-2E9C-101B-9397-08002B2CF9AE}" pid="9" name="ContentTypeId">
    <vt:lpwstr>0x0101000F75A76080BAB34EACBC5B44A192844D</vt:lpwstr>
  </property>
  <property fmtid="{D5CDD505-2E9C-101B-9397-08002B2CF9AE}" pid="10" name="_dlc_DocIdItemGuid">
    <vt:lpwstr>5e6e5827-f23d-4709-a5a3-ea0c592248a5</vt:lpwstr>
  </property>
</Properties>
</file>